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6" l="1"/>
  <c r="K36" i="6"/>
  <c r="M36" i="6" s="1"/>
  <c r="K91" i="6"/>
  <c r="M91" i="6" s="1"/>
  <c r="L34" i="6"/>
  <c r="K34" i="6"/>
  <c r="M34" i="6" s="1"/>
  <c r="K83" i="6"/>
  <c r="M83" i="6" s="1"/>
  <c r="L12" i="6" l="1"/>
  <c r="K12" i="6"/>
  <c r="M12" i="6" s="1"/>
  <c r="K90" i="6"/>
  <c r="M90" i="6" s="1"/>
  <c r="P21" i="6"/>
  <c r="P20" i="6"/>
  <c r="K84" i="6"/>
  <c r="M84" i="6" s="1"/>
  <c r="K74" i="6"/>
  <c r="M74" i="6" s="1"/>
  <c r="L17" i="6" l="1"/>
  <c r="K17" i="6"/>
  <c r="L13" i="6"/>
  <c r="K13" i="6"/>
  <c r="M13" i="6" s="1"/>
  <c r="L10" i="6"/>
  <c r="K10" i="6"/>
  <c r="K82" i="6"/>
  <c r="M82" i="6" s="1"/>
  <c r="L52" i="6"/>
  <c r="K52" i="6"/>
  <c r="L51" i="6"/>
  <c r="K51" i="6"/>
  <c r="M51" i="6" s="1"/>
  <c r="M17" i="6" l="1"/>
  <c r="M10" i="6"/>
  <c r="M52" i="6"/>
  <c r="P100" i="6"/>
  <c r="P102" i="6"/>
  <c r="P19" i="6"/>
  <c r="K81" i="6"/>
  <c r="M81" i="6" s="1"/>
  <c r="K80" i="6"/>
  <c r="M80" i="6" s="1"/>
  <c r="L49" i="6"/>
  <c r="K49" i="6"/>
  <c r="M49" i="6" l="1"/>
  <c r="K76" i="6"/>
  <c r="M76" i="6" s="1"/>
  <c r="K78" i="6"/>
  <c r="M78" i="6" s="1"/>
  <c r="K77" i="6"/>
  <c r="M77" i="6" s="1"/>
  <c r="L48" i="6"/>
  <c r="K48" i="6"/>
  <c r="L50" i="6"/>
  <c r="K50" i="6"/>
  <c r="L32" i="6"/>
  <c r="K32" i="6"/>
  <c r="L18" i="6"/>
  <c r="K18" i="6"/>
  <c r="L30" i="6"/>
  <c r="K30" i="6"/>
  <c r="M30" i="6" l="1"/>
  <c r="M32" i="6"/>
  <c r="M48" i="6"/>
  <c r="M18" i="6"/>
  <c r="M50" i="6"/>
  <c r="K71" i="6"/>
  <c r="M71" i="6" s="1"/>
  <c r="K75" i="6"/>
  <c r="M75" i="6" s="1"/>
  <c r="K73" i="6"/>
  <c r="M73" i="6" s="1"/>
  <c r="K72" i="6"/>
  <c r="M72" i="6" s="1"/>
  <c r="K69" i="6"/>
  <c r="M69" i="6" s="1"/>
  <c r="K70" i="6"/>
  <c r="M70" i="6" s="1"/>
  <c r="K67" i="6"/>
  <c r="M67" i="6" s="1"/>
  <c r="K65" i="6"/>
  <c r="M65" i="6" s="1"/>
  <c r="K68" i="6" l="1"/>
  <c r="M68" i="6" s="1"/>
  <c r="L47" i="6" l="1"/>
  <c r="K66" i="6" l="1"/>
  <c r="M66" i="6" s="1"/>
  <c r="K64" i="6"/>
  <c r="M64" i="6" s="1"/>
  <c r="K63" i="6"/>
  <c r="M63" i="6" s="1"/>
  <c r="K62" i="6"/>
  <c r="M62" i="6" s="1"/>
  <c r="K47" i="6"/>
  <c r="M47" i="6" s="1"/>
  <c r="L31" i="6"/>
  <c r="K31" i="6"/>
  <c r="L14" i="6"/>
  <c r="K14" i="6"/>
  <c r="M31" i="6" l="1"/>
  <c r="M14" i="6"/>
  <c r="K58" i="6"/>
  <c r="M58" i="6" s="1"/>
  <c r="K59" i="6"/>
  <c r="M59" i="6" s="1"/>
  <c r="K61" i="6"/>
  <c r="M61" i="6" s="1"/>
  <c r="K60" i="6"/>
  <c r="M60" i="6" s="1"/>
  <c r="P15" i="6" l="1"/>
  <c r="P16" i="6"/>
  <c r="K293" i="6" l="1"/>
  <c r="L293" i="6" s="1"/>
  <c r="L101" i="6" l="1"/>
  <c r="K101" i="6"/>
  <c r="M101" i="6" l="1"/>
  <c r="P11" i="6" l="1"/>
  <c r="K282" i="6" l="1"/>
  <c r="L282" i="6" s="1"/>
  <c r="K288" i="6" l="1"/>
  <c r="L288" i="6" s="1"/>
  <c r="K271" i="6" l="1"/>
  <c r="L271" i="6" s="1"/>
  <c r="K285" i="6" l="1"/>
  <c r="L285" i="6" s="1"/>
  <c r="K277" i="6" l="1"/>
  <c r="L277" i="6" s="1"/>
  <c r="K287" i="6" l="1"/>
  <c r="L287" i="6" s="1"/>
  <c r="H283" i="6" l="1"/>
  <c r="K283" i="6" l="1"/>
  <c r="L283" i="6" s="1"/>
  <c r="K272" i="6"/>
  <c r="L272" i="6" s="1"/>
  <c r="K262" i="6"/>
  <c r="L262" i="6" s="1"/>
  <c r="K278" i="6" l="1"/>
  <c r="L278" i="6" s="1"/>
  <c r="K279" i="6" l="1"/>
  <c r="L279" i="6" s="1"/>
  <c r="K276" i="6" l="1"/>
  <c r="L276" i="6" s="1"/>
  <c r="K255" i="6"/>
  <c r="L255" i="6" s="1"/>
  <c r="K275" i="6"/>
  <c r="L275" i="6" s="1"/>
  <c r="K274" i="6"/>
  <c r="L274" i="6" s="1"/>
  <c r="K273" i="6"/>
  <c r="L273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3" i="6"/>
  <c r="L253" i="6" s="1"/>
  <c r="K252" i="6"/>
  <c r="L252" i="6" s="1"/>
  <c r="F251" i="6"/>
  <c r="K251" i="6" s="1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F245" i="6"/>
  <c r="K245" i="6" s="1"/>
  <c r="L245" i="6" s="1"/>
  <c r="F244" i="6"/>
  <c r="K244" i="6" s="1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4" i="6"/>
  <c r="L224" i="6" s="1"/>
  <c r="K223" i="6"/>
  <c r="L223" i="6" s="1"/>
  <c r="F222" i="6"/>
  <c r="K222" i="6" s="1"/>
  <c r="L222" i="6" s="1"/>
  <c r="K221" i="6"/>
  <c r="L221" i="6" s="1"/>
  <c r="K218" i="6"/>
  <c r="L218" i="6" s="1"/>
  <c r="K217" i="6"/>
  <c r="L217" i="6" s="1"/>
  <c r="K216" i="6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4" i="6"/>
  <c r="L194" i="6" s="1"/>
  <c r="K192" i="6"/>
  <c r="L192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F174" i="6"/>
  <c r="K174" i="6" s="1"/>
  <c r="L174" i="6" s="1"/>
  <c r="H173" i="6"/>
  <c r="K173" i="6" s="1"/>
  <c r="L173" i="6" s="1"/>
  <c r="K170" i="6"/>
  <c r="L170" i="6" s="1"/>
  <c r="K169" i="6"/>
  <c r="L169" i="6" s="1"/>
  <c r="K168" i="6"/>
  <c r="L168" i="6" s="1"/>
  <c r="K167" i="6"/>
  <c r="L167" i="6" s="1"/>
  <c r="K166" i="6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H139" i="6"/>
  <c r="K139" i="6" s="1"/>
  <c r="L139" i="6" s="1"/>
  <c r="F138" i="6"/>
  <c r="K138" i="6" s="1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<sst xmlns="http://schemas.openxmlformats.org/spreadsheetml/2006/main" count="3085" uniqueCount="1155">
  <si>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</si>
  <si>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</si>
  <si>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</si>
  <si>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</si>
  <si>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</si>
  <si>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</si>
  <si>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</si>
  <si>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</si>
  <si>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</si>
  <si>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</si>
  <si>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</si>
  <si>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</si>
  <si>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</si>
  <si>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</si>
  <si>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</si>
  <si>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</si>
  <si>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</si>
  <si>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</si>
  <si>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</si>
  <si>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</si>
  <si>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</si>
  <si>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</si>
  <si>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</si>
  <si>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</si>
  <si>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</si>
  <si>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</si>
  <si>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</si>
  <si>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</si>
  <si>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</si>
  <si>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</si>
  <si>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</si>
  <si>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</si>
  <si>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</si>
  <si>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</si>
  <si>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</si>
  <si>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</si>
  <si>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</si>
  <si>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</si>
  <si>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</si>
  <si>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</si>
  <si>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</si>
  <si>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</si>
  <si>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</si>
  <si>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</si>
  <si>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</si>
  <si>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</si>
  <si>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</si>
  <si>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</si>
  <si>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</si>
  <si>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</si>
  <si>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</si>
  <si>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</si>
  <si>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</si>
  <si>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</si>
  <si>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</si>
  <si>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</si>
  <si>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</si>
  <si>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</si>
  <si>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</si>
  <si>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</si>
  <si>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</si>
  <si>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</si>
  <si>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</si>
  <si>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</si>
  <si>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</si>
  <si>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</si>
  <si>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</si>
  <si>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</si>
  <si>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</si>
  <si>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</si>
  <si>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</si>
  <si>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</si>
  <si>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</si>
  <si>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</si>
  <si>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</si>
  <si>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</si>
  <si>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</si>
  <si>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</si>
  <si>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</si>
  <si>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</si>
  <si>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</si>
  <si>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</si>
  <si>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</si>
  <si>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</si>
  <si>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</si>
  <si>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</si>
  <si>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</si>
  <si>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</si>
  <si>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</si>
  <si>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</si>
  <si>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</si>
  <si>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</si>
  <si>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</si>
  <si>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</si>
  <si>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</si>
  <si>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</si>
  <si>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</si>
  <si>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</si>
  <si>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</si>
  <si>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</si>
  <si>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</si>
  <si>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</si>
  <si>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</si>
  <si>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</si>
  <si>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</si>
  <si>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</si>
  <si>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</si>
  <si>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</si>
  <si>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</si>
  <si>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</si>
  <si>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</si>
  <si>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</si>
  <si>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</si>
  <si>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</si>
  <si>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</si>
  <si>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</si>
  <si>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</si>
  <si>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</si>
  <si>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</si>
  <si>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</si>
  <si>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</si>
  <si>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</si>
  <si>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</si>
  <si>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</si>
  <si>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</si>
  <si>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</si>
  <si>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</si>
  <si>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</si>
  <si>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</si>
  <si>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</si>
  <si>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</si>
  <si>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</si>
  <si>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</si>
  <si>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</si>
  <si>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</si>
  <si>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</si>
  <si>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</si>
  <si>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</si>
  <si>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</si>
  <si>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</si>
  <si>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</si>
  <si>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</si>
  <si>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</si>
  <si>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</si>
  <si>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</si>
  <si>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</si>
  <si>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</si>
  <si>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</si>
  <si>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</si>
  <si>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</si>
  <si>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</si>
  <si>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</si>
  <si>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</si>
  <si>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</si>
  <si>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</si>
  <si>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</si>
  <si>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</si>
  <si>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</si>
  <si>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</si>
  <si>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</si>
  <si>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</si>
  <si>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</si>
  <si>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</si>
  <si>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</si>
  <si>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</si>
  <si>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</si>
  <si>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</si>
  <si>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</si>
  <si>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</si>
  <si>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</si>
  <si>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</si>
  <si>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</si>
  <si>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</si>
  <si>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</si>
  <si>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</si>
  <si>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</si>
  <si>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</si>
  <si>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</si>
  <si>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</si>
  <si>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</si>
  <si>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</si>
  <si>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</si>
  <si>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</si>
  <si>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</si>
  <si>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</si>
  <si>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</si>
  <si>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</si>
  <si>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</si>
  <si>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</si>
  <si>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</si>
  <si>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</si>
  <si>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</si>
  <si>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</si>
  <si>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</si>
  <si>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</si>
  <si>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</si>
  <si>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</si>
  <si>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</si>
  <si>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</si>
  <si>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</si>
  <si>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</si>
  <si>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</si>
  <si>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</si>
  <si>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</si>
  <si>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</si>
  <si>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</si>
  <si>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</si>
  <si>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</si>
  <si>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</si>
  <si>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</si>
  <si>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</si>
  <si>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</si>
  <si>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</si>
  <si>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</si>
  <si>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</si>
  <si>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</si>
  <si>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</si>
  <si>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</si>
  <si>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</si>
  <si>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</si>
  <si>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</si>
  <si>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</si>
  <si>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</si>
  <si>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</si>
  <si>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</si>
  <si>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</si>
  <si>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</si>
  <si>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</si>
  <si>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</si>
  <si>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</si>
  <si>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</si>
  <si>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</si>
  <si>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</si>
  <si>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</si>
  <si>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</si>
  <si>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</si>
  <si>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</si>
  <si>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</si>
  <si>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</si>
  <si>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</si>
  <si>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</si>
  <si>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</si>
  <si>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</si>
  <si>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</si>
  <si>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</si>
  <si>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</si>
  <si>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</si>
  <si>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</si>
  <si>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</si>
  <si>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</si>
  <si>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</si>
  <si>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</si>
  <si>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</si>
  <si>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</si>
  <si>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</si>
  <si>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</si>
  <si>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</si>
  <si>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</si>
  <si>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</si>
  <si>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</si>
  <si>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</si>
  <si>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</si>
  <si>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</si>
  <si>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</si>
  <si>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</si>
  <si>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</si>
  <si>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</si>
  <si>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</si>
  <si>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</si>
  <si>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</si>
  <si>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</si>
  <si>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</si>
  <si>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</si>
  <si>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</si>
  <si>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</si>
  <si>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</si>
  <si>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</si>
  <si>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</si>
  <si>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</si>
  <si>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</si>
  <si>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</si>
  <si>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</si>
  <si>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</si>
  <si>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</si>
  <si>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</si>
  <si>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</si>
  <si>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</si>
  <si>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</si>
  <si>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</si>
  <si>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</si>
  <si>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</si>
  <si>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</si>
  <si>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</si>
  <si>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</si>
  <si>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</si>
  <si>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</si>
  <si>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</si>
  <si>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</si>
  <si>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</si>
  <si>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</si>
  <si>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</si>
  <si>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</si>
  <si>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</si>
  <si>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</si>
  <si>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</si>
  <si>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</si>
  <si>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</si>
  <si>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</si>
  <si>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</si>
  <si>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</si>
  <si>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</si>
  <si>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</si>
  <si>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</si>
  <si>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</si>
  <si>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</si>
  <si>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</si>
  <si>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</si>
  <si>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</si>
  <si>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</si>
  <si>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</si>
  <si>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</si>
  <si>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</si>
  <si>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</si>
  <si>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</si>
  <si>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</si>
  <si>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</si>
  <si>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</si>
  <si>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</si>
  <si>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</si>
  <si>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</si>
  <si>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</si>
  <si>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</si>
  <si>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</si>
  <si>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</si>
  <si>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</si>
  <si>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</si>
  <si>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</si>
  <si>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</si>
  <si>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</si>
  <si>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</si>
  <si>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</si>
  <si>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</si>
  <si>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</si>
  <si>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</si>
  <si>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</si>
  <si>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</si>
  <si>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</si>
  <si>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</si>
  <si>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</si>
  <si>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</si>
  <si>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</si>
  <si>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</si>
  <si>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</si>
  <si>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</si>
  <si>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</si>
  <si>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</si>
  <si>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</si>
  <si>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</si>
  <si>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</si>
  <si>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</si>
  <si>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</si>
  <si>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</si>
  <si>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</si>
  <si>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</si>
  <si>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</si>
  <si>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</si>
  <si>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</si>
  <si>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</si>
  <si>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</si>
  <si>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</si>
  <si>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</si>
  <si>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</si>
  <si>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</si>
  <si>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</si>
  <si>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</si>
  <si>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</si>
  <si>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</si>
  <si>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</si>
  <si>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</si>
  <si>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</si>
  <si>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</si>
  <si>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</si>
  <si>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</si>
  <si>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</si>
  <si>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</si>
  <si>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</si>
  <si>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</si>
  <si>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</si>
  <si>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</si>
  <si>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</si>
  <si>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</si>
  <si>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</si>
  <si>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</si>
  <si>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</si>
  <si>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</si>
  <si>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</si>
  <si>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</si>
  <si>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</si>
  <si>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</si>
  <si>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</si>
  <si>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</si>
  <si>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</si>
  <si>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</si>
  <si>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</si>
  <si>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</si>
  <si>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</si>
  <si>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</si>
  <si>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</si>
  <si>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</si>
  <si>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</si>
  <si>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</si>
  <si>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</si>
  <si>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</si>
  <si>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</si>
  <si>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</si>
  <si>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</si>
  <si>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</si>
  <si>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</si>
  <si>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</si>
  <si>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</si>
  <si>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</si>
  <si>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</si>
  <si>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</si>
  <si>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</si>
  <si>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</si>
  <si>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</si>
  <si>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</si>
  <si>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</si>
  <si>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</si>
  <si>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</si>
  <si>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</si>
  <si>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</si>
  <si>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</si>
  <si>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</si>
  <si>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</si>
  <si>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</si>
  <si>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</si>
  <si>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</si>
  <si>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</si>
  <si>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</si>
  <si>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</si>
  <si>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</si>
  <si>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</si>
  <si>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</si>
  <si>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</si>
  <si>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</si>
  <si>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</si>
  <si>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</si>
  <si>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</si>
  <si>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</si>
  <si>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</si>
  <si>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</si>
  <si>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</si>
  <si>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</si>
  <si>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</si>
  <si>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</si>
  <si>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</si>
  <si>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</si>
  <si>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</si>
  <si>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</si>
  <si>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</si>
  <si>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</si>
  <si>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</si>
  <si>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</si>
  <si>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</si>
  <si>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</si>
  <si>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</si>
  <si>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</si>
  <si>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</si>
  <si>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</si>
  <si>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</si>
  <si>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</si>
  <si>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</si>
  <si>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</si>
  <si>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</si>
  <si>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</si>
  <si>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</si>
  <si>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</si>
  <si>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</si>
  <si>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</si>
  <si>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</si>
  <si>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</si>
  <si>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</si>
  <si>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</si>
  <si>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</si>
  <si>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</si>
  <si>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</si>
  <si>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</si>
  <si>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</si>
  <si>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</si>
  <si>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</si>
  <si>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</si>
  <si>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</si>
  <si>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</si>
  <si>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</si>
  <si>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</si>
  <si>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</si>
  <si>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</si>
  <si>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</si>
  <si>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</si>
  <si>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</si>
  <si>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</si>
  <si>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</si>
  <si>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</si>
  <si>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</si>
  <si>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</si>
  <si>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</si>
  <si>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</si>
  <si>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</si>
  <si>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</si>
  <si>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</si>
  <si>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</si>
  <si>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</si>
  <si>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</si>
  <si>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</si>
  <si>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</si>
  <si>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</si>
  <si>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</si>
  <si>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</si>
  <si>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</si>
  <si>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</si>
  <si>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</si>
  <si>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</si>
  <si>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</si>
  <si>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</si>
  <si>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</si>
  <si>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</si>
  <si>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</si>
  <si>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</si>
  <si>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</si>
  <si>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</si>
  <si>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</si>
  <si>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</si>
  <si>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</si>
  <si>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</si>
  <si>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</si>
  <si>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</si>
  <si>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</si>
  <si>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</si>
  <si>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</si>
  <si>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</si>
  <si>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</si>
  <si>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</si>
  <si>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</si>
  <si>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</si>
  <si>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</si>
  <si>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</si>
  <si>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</si>
  <si>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</si>
  <si>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</si>
  <si>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</si>
  <si>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</si>
  <si>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</si>
  <si>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</si>
  <si>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</si>
  <si>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</si>
  <si>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</si>
  <si>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</si>
  <si>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</si>
  <si>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</si>
  <si>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</si>
  <si>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</si>
  <si>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</si>
  <si>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</si>
  <si>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</si>
  <si>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</si>
  <si>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</si>
  <si>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</si>
  <si>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</si>
  <si>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</si>
  <si>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</si>
  <si>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</si>
  <si>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</si>
  <si>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</si>
  <si>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</si>
  <si>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</si>
  <si>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</si>
  <si>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</si>
  <si>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</si>
  <si>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</si>
  <si>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</si>
  <si>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</si>
  <si>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</si>
  <si>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</si>
  <si>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</si>
  <si>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</si>
  <si>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</si>
  <si>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</si>
  <si>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</si>
  <si>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</si>
  <si>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</si>
  <si>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</si>
  <si>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</si>
  <si>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</si>
  <si>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</si>
  <si>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</si>
  <si>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</si>
  <si>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</si>
  <si>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</si>
  <si>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</si>
  <si>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</si>
  <si>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</si>
  <si>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</si>
  <si>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</si>
  <si>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</si>
  <si>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</si>
  <si>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</si>
  <si>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</si>
  <si>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</si>
  <si>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</si>
  <si>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</si>
  <si>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</si>
  <si>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</si>
  <si>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</si>
  <si>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</si>
  <si>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</si>
  <si>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</si>
  <si>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</si>
  <si>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</si>
  <si>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</si>
  <si>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</si>
  <si>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</si>
  <si>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</si>
  <si>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</si>
  <si>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</si>
  <si>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</si>
  <si>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</si>
  <si>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</si>
  <si>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</si>
  <si>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</si>
  <si>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</si>
  <si>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</si>
  <si>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</si>
  <si>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</si>
  <si>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</si>
  <si>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</si>
  <si>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</si>
  <si>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</si>
  <si>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</si>
  <si>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</si>
  <si>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</si>
  <si>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</si>
  <si>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</si>
  <si>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</si>
  <si>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</si>
  <si>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</si>
  <si>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</si>
  <si>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</si>
  <si>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</si>
  <si>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</si>
  <si>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</si>
  <si>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</si>
  <si>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</si>
  <si>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</si>
  <si>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</si>
  <si>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</si>
  <si>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</si>
  <si>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</si>
  <si>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</si>
  <si>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</si>
  <si>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</si>
  <si>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</si>
  <si>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</si>
  <si>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</si>
  <si>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</si>
  <si>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</si>
  <si>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</si>
  <si>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</si>
  <si>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</si>
  <si>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</si>
  <si>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</si>
  <si>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</si>
  <si>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</si>
  <si>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</si>
  <si>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</si>
  <si>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</si>
  <si>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</si>
  <si>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</si>
  <si>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</si>
  <si>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</si>
  <si>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</si>
  <si>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</si>
  <si>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</si>
  <si>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</si>
  <si>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</si>
  <si>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</si>
  <si>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</si>
  <si>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</si>
  <si>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</si>
  <si>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</si>
  <si>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</si>
  <si>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</si>
  <si>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</si>
  <si>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</si>
  <si>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</si>
  <si>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</si>
  <si>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</si>
  <si>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</si>
  <si>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</si>
  <si>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</si>
  <si>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</si>
  <si>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</si>
  <si>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</si>
  <si>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</si>
  <si>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</si>
  <si>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</si>
  <si>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</si>
  <si>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</si>
  <si>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</si>
  <si>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</si>
  <si>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</si>
  <si>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</si>
  <si>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</si>
  <si>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</si>
  <si>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</si>
  <si>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</si>
  <si>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</si>
  <si>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</si>
  <si>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</si>
  <si>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</si>
  <si>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</si>
  <si>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</si>
  <si>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</si>
  <si>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</si>
  <si>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</si>
  <si>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</si>
  <si>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</si>
  <si>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</si>
  <si>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</si>
  <si>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</si>
  <si>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</si>
  <si>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</si>
  <si>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</si>
  <si>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</si>
  <si>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</si>
  <si>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</si>
  <si>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</si>
  <si>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</si>
  <si>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</si>
  <si>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</si>
  <si>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</si>
  <si>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</si>
  <si>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</si>
  <si>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</si>
  <si>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</si>
  <si>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</si>
  <si>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</si>
  <si>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</si>
  <si>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</si>
  <si>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</si>
  <si>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</si>
  <si>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</si>
  <si>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</si>
  <si>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</si>
  <si>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</si>
  <si>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</si>
  <si>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</si>
  <si>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</si>
  <si>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</si>
  <si>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</si>
  <si>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</si>
  <si>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</si>
  <si>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</si>
  <si>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</si>
  <si>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</si>
  <si>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</si>
  <si>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</si>
  <si>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</si>
  <si>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</si>
  <si>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</si>
  <si>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</si>
  <si>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</si>
  <si>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</si>
  <si>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</si>
  <si>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</si>
  <si>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</si>
  <si>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</si>
  <si>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</si>
  <si>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</si>
  <si>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</si>
  <si>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</si>
  <si>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</si>
  <si>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</si>
  <si>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</si>
  <si>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</si>
  <si>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</si>
  <si>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</si>
  <si>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</si>
  <si>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</si>
  <si>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</si>
  <si>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</si>
  <si>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</si>
  <si>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</si>
  <si>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</si>
  <si>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</si>
  <si>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</si>
  <si>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</si>
  <si>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</si>
  <si>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</si>
  <si>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</si>
  <si>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</si>
  <si>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</si>
  <si>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</si>
  <si>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</si>
  <si>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</si>
  <si>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</si>
  <si>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</si>
  <si>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</si>
  <si>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</si>
  <si>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</si>
  <si>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</si>
  <si>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</si>
  <si>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</si>
  <si>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</si>
  <si>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</si>
  <si>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</si>
  <si>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</si>
  <si>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</si>
  <si>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</si>
  <si>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</si>
  <si>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</si>
  <si>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</si>
  <si>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</si>
  <si>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</si>
  <si>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</si>
  <si>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</si>
  <si>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</si>
  <si>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</si>
  <si>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</si>
  <si>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</si>
  <si>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</si>
  <si>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</si>
  <si>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</si>
  <si>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</si>
  <si>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</si>
  <si>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</si>
  <si>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</si>
  <si>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</si>
  <si>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</si>
  <si>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</si>
  <si>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</si>
  <si>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</si>
  <si>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</si>
  <si>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</si>
  <si>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</si>
  <si>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</si>
  <si>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</si>
  <si>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</si>
  <si>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</si>
  <si>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</si>
  <si>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</si>
  <si>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</si>
  <si>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</si>
  <si>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</si>
  <si>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</si>
  <si>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</si>
  <si>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</si>
  <si>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</si>
  <si>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</si>
  <si>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</si>
  <si>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</si>
  <si>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</si>
  <si>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</si>
  <si>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</si>
  <si>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</si>
  <si>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</si>
  <si>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</si>
  <si>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</si>
  <si>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</si>
  <si>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</si>
  <si>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</si>
  <si>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</si>
  <si>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</si>
  <si>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</si>
  <si>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</si>
  <si>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</si>
  <si>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</si>
  <si>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</si>
  <si>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</si>
  <si>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</si>
  <si>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</si>
  <si>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390-410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</si>
  <si>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</si>
  <si>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</si>
  <si>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</si>
  <si>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</si>
  <si>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</si>
  <si>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</si>
  <si>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</si>
  <si>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</si>
  <si>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1640-1715</t>
  </si>
  <si>
    <t>1900-2000</t>
  </si>
  <si>
    <t>390-400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</si>
  <si>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</si>
  <si>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</si>
  <si>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</si>
  <si>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</si>
  <si>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</si>
  <si>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</si>
  <si>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</si>
  <si>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</si>
  <si>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</si>
  <si>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</si>
  <si>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</si>
  <si>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</si>
  <si>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</si>
  <si>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</si>
  <si>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</si>
  <si>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</si>
  <si>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</si>
  <si>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</si>
  <si>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</si>
  <si>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</si>
  <si>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</si>
  <si>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</si>
  <si>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</si>
  <si>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</si>
  <si>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</si>
  <si>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</si>
  <si>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</si>
  <si>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</si>
  <si>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</si>
  <si>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</si>
  <si>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</si>
  <si>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968-972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</si>
  <si>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</si>
  <si>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</si>
  <si>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</si>
  <si>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</si>
  <si>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</si>
  <si>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</si>
  <si>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</si>
  <si>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</si>
  <si>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</si>
  <si>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</si>
  <si>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GOLKONDA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</si>
  <si>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</si>
  <si>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</si>
  <si>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</si>
  <si>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</si>
  <si>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</si>
  <si>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</si>
  <si>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</si>
  <si>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ASHISH KUMAR GUPTA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</si>
  <si>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</si>
  <si>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</si>
  <si>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</si>
  <si>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</si>
  <si>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</si>
  <si>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</si>
  <si>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</si>
  <si>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TRANSPACT</t>
  </si>
  <si>
    <t>Profit of Rs.395/-</t>
  </si>
  <si>
    <t>Loss of Rs.10/-</t>
  </si>
  <si>
    <t>NIFTY 18250 PE 11-MAY</t>
  </si>
  <si>
    <t>400-410</t>
  </si>
  <si>
    <t>ICICIBANK 930 PE MAY</t>
  </si>
  <si>
    <t>8.5-9.5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</si>
  <si>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</si>
  <si>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</si>
  <si>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</si>
  <si>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</si>
  <si>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</si>
  <si>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</si>
  <si>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</si>
  <si>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</si>
  <si>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</si>
  <si>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</si>
  <si>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</si>
  <si>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</si>
  <si>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</si>
  <si>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</si>
  <si>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35-39</t>
  </si>
  <si>
    <t>60-80</t>
  </si>
  <si>
    <t>3400-3450</t>
  </si>
  <si>
    <t>INDONG</t>
  </si>
  <si>
    <t>MULTIPLIER SHARE &amp; STOCK ADVISORS PRIVATE LIMITED</t>
  </si>
  <si>
    <t>KHANDSE</t>
  </si>
  <si>
    <t>Khandwala Sec. Ltd</t>
  </si>
  <si>
    <t>KSHITIJPOL</t>
  </si>
  <si>
    <t>Kshitij Polyline Limited</t>
  </si>
  <si>
    <t>Profit of Rs.24/-</t>
  </si>
  <si>
    <t>MARUTI 9300 CE MAY</t>
  </si>
  <si>
    <t>123-127</t>
  </si>
  <si>
    <t>175-200</t>
  </si>
  <si>
    <t>BANKNIFTY 43100 PE 25-MAY</t>
  </si>
  <si>
    <t>BANKNIFTY 43000 PE 18-MAY</t>
  </si>
  <si>
    <t>260-270</t>
  </si>
  <si>
    <t>120-130</t>
  </si>
  <si>
    <t>58-78</t>
  </si>
  <si>
    <t>10.0-5</t>
  </si>
  <si>
    <t>BANKNIFTY 44000 CE 18-MAY</t>
  </si>
  <si>
    <t>126-130.5</t>
  </si>
  <si>
    <t>140-150</t>
  </si>
  <si>
    <t>562-574</t>
  </si>
  <si>
    <t>600-630</t>
  </si>
  <si>
    <t>Profit of Rs.7.5/-</t>
  </si>
  <si>
    <t>7050-7100</t>
  </si>
  <si>
    <t>7400-7500</t>
  </si>
  <si>
    <t>Loss of Rs.65/-</t>
  </si>
  <si>
    <t>Profit of Rs.10/-</t>
  </si>
  <si>
    <t>PVRINOX</t>
  </si>
  <si>
    <t>ALGOQUANT FINTECH LIMITED .</t>
  </si>
  <si>
    <t>TOPGAIN FINANCE PRIVATE LIMITED</t>
  </si>
  <si>
    <t>SANCODE</t>
  </si>
  <si>
    <t>VINODSHANKAR</t>
  </si>
  <si>
    <t>SECURCRED</t>
  </si>
  <si>
    <t>PRERNA PRADEEP AGARWAL</t>
  </si>
  <si>
    <t>GRAVITON RESEARCH CAPITAL LLP</t>
  </si>
  <si>
    <t>GICL</t>
  </si>
  <si>
    <t>Globe Intl Carriers Ltd</t>
  </si>
  <si>
    <t>PRAVINBHAI LAKHABHAI PARMAR</t>
  </si>
  <si>
    <t>WILSON HOLDINGS PRIVATE LIMITED</t>
  </si>
  <si>
    <t>NARMADABEN PRAVINBHAI PARMAR</t>
  </si>
  <si>
    <t>MANISH JETHABHAI BHASKAR</t>
  </si>
  <si>
    <t>RATHOD HARSHADKUMAR</t>
  </si>
  <si>
    <t>SOCIETE GENERALE</t>
  </si>
  <si>
    <t>QFIL</t>
  </si>
  <si>
    <t>Quality Foils (India) Ltd</t>
  </si>
  <si>
    <t>SecUR Credentials Limited</t>
  </si>
  <si>
    <t>NAVRATRI SHARE TRADING PRIVATE LIMITED .</t>
  </si>
  <si>
    <t>PERFECT</t>
  </si>
  <si>
    <t>Perfect Infraengineer Ltd</t>
  </si>
  <si>
    <t>VIRINCHI</t>
  </si>
  <si>
    <t>Virinchi Limited</t>
  </si>
  <si>
    <t>Profit of Rs.75/-</t>
  </si>
  <si>
    <t>LT 2260 CE MAY</t>
  </si>
  <si>
    <t>45-60</t>
  </si>
  <si>
    <t>FINNIFTY 19500 PE 16-MAY</t>
  </si>
  <si>
    <t>36-40</t>
  </si>
  <si>
    <t>80-100</t>
  </si>
  <si>
    <t>NIFTY 18350 PE 25-MAY</t>
  </si>
  <si>
    <t>83-85</t>
  </si>
  <si>
    <t>NIFTY 18200 PE 25-MAY</t>
  </si>
  <si>
    <t>48-50</t>
  </si>
  <si>
    <t>ACKNIT</t>
  </si>
  <si>
    <t>BYNASONS</t>
  </si>
  <si>
    <t>ASCENSIVE</t>
  </si>
  <si>
    <t>BEELINE BROKING LIMITED</t>
  </si>
  <si>
    <t>AVANCE</t>
  </si>
  <si>
    <t>R APPALARAJU</t>
  </si>
  <si>
    <t>BISIL</t>
  </si>
  <si>
    <t>GAYATRI</t>
  </si>
  <si>
    <t>KOTESWARA RAO VEMULAPALLI</t>
  </si>
  <si>
    <t>GISOLUTION</t>
  </si>
  <si>
    <t>CRAFT EMERGING MARKET FUND PCC- ELITE CAPITAL FUND</t>
  </si>
  <si>
    <t>JUST RIGHT LIFE LIMITED</t>
  </si>
  <si>
    <t>JAYESH PRAVINCHANDRA SHETH</t>
  </si>
  <si>
    <t>HINDBIO</t>
  </si>
  <si>
    <t>HITECHWIND</t>
  </si>
  <si>
    <t>M V THILAGAN</t>
  </si>
  <si>
    <t>PURSHOTTAM AGARWAL</t>
  </si>
  <si>
    <t>IMCAP</t>
  </si>
  <si>
    <t>DALVINDER SINGH TREHAN</t>
  </si>
  <si>
    <t>NIPPON TUBES LIMITED</t>
  </si>
  <si>
    <t>ROHIT LOHIA</t>
  </si>
  <si>
    <t>OSIAJEE</t>
  </si>
  <si>
    <t>SANDEEP ARORA</t>
  </si>
  <si>
    <t>SHRENI SHARES PRIVATE LIMITED</t>
  </si>
  <si>
    <t>SEVENHILL</t>
  </si>
  <si>
    <t>SREEDHAR</t>
  </si>
  <si>
    <t>STANCAP</t>
  </si>
  <si>
    <t>ISH TRAVEL &amp; TOURS PRIVATE LIMITED</t>
  </si>
  <si>
    <t>ANIL KUMAR CHOUDHARY</t>
  </si>
  <si>
    <t>VANI COMMERCIALS LIMITED</t>
  </si>
  <si>
    <t>SUMUKA</t>
  </si>
  <si>
    <t>KETAN KIRTIKUMAR VAKHARIA</t>
  </si>
  <si>
    <t>PRADEEP MANDHANA</t>
  </si>
  <si>
    <t>SURYAAMBA</t>
  </si>
  <si>
    <t>SHANTILAL NARSHI GADA</t>
  </si>
  <si>
    <t>TITAANIUM</t>
  </si>
  <si>
    <t>UTTAM BHARAT BAGRI</t>
  </si>
  <si>
    <t>ANIL LAXMICHAND SHAH</t>
  </si>
  <si>
    <t>KIRAN ANIL SHAH</t>
  </si>
  <si>
    <t>JITENDRA JAGJIVANDAS PAREKH</t>
  </si>
  <si>
    <t>CHITRESH KUMAR LUNAWAT</t>
  </si>
  <si>
    <t>RAHUL ANANTRAI MEHTA</t>
  </si>
  <si>
    <t>HARSHA J PAREKH</t>
  </si>
  <si>
    <t>GAURANG JITENDRA PAREKH HUF</t>
  </si>
  <si>
    <t>SHEETAL DHARMESH BHATT</t>
  </si>
  <si>
    <t>TRANSVOY</t>
  </si>
  <si>
    <t>MAHESH KUMAR</t>
  </si>
  <si>
    <t>ANSU INVESTMENT</t>
  </si>
  <si>
    <t>ARHAM SHARE PRIVATE LIMITED</t>
  </si>
  <si>
    <t>VEERKRUPA</t>
  </si>
  <si>
    <t>ANKIT MAHENDRABHAI PARLESHA</t>
  </si>
  <si>
    <t>DIPAK MATHURBHAI SALVI</t>
  </si>
  <si>
    <t>ATALREAL</t>
  </si>
  <si>
    <t>Atal Realtech Limited</t>
  </si>
  <si>
    <t>YELLOWSTONE VENTURES LLP</t>
  </si>
  <si>
    <t>OPTUME INVESTMENTS</t>
  </si>
  <si>
    <t>KAUSHIK MAHESHBHAI WAGHELA</t>
  </si>
  <si>
    <t>AXITA</t>
  </si>
  <si>
    <t>Axita Cotton Limited</t>
  </si>
  <si>
    <t>MANSI SHARES &amp; STOCK ADVISORS PVT LTD</t>
  </si>
  <si>
    <t>DENEERS</t>
  </si>
  <si>
    <t>De Neers Tools Limited</t>
  </si>
  <si>
    <t>SHARE INDIA SECURITIES LIMITED</t>
  </si>
  <si>
    <t>DIL</t>
  </si>
  <si>
    <t>Debock Industries Limited</t>
  </si>
  <si>
    <t>SHRI MUKTA SHARES</t>
  </si>
  <si>
    <t>FOODSIN</t>
  </si>
  <si>
    <t>Foods &amp; Inns Limited</t>
  </si>
  <si>
    <t>Home First Fin Co Ind Ltd</t>
  </si>
  <si>
    <t>NORGES BANK ON ACCOUNT OF THE GOVERNMENT PENSION FUND GLOBAL</t>
  </si>
  <si>
    <t>HPAL</t>
  </si>
  <si>
    <t>HP Adhesives Limited</t>
  </si>
  <si>
    <t>ANANT WEALTH CONSULTANTS PRIVATE LIMITED</t>
  </si>
  <si>
    <t>MCON</t>
  </si>
  <si>
    <t>Mcon Rasayan India Ltd</t>
  </si>
  <si>
    <t>RAJESH KUMAR</t>
  </si>
  <si>
    <t>NEULANDLAB</t>
  </si>
  <si>
    <t>Neuland Laboratories Ltd</t>
  </si>
  <si>
    <t>BNP PARIBAS ARBITRAGE</t>
  </si>
  <si>
    <t>SATYA PRAKASH MITTAL - HUF</t>
  </si>
  <si>
    <t>NIKHIL GAMBHIR</t>
  </si>
  <si>
    <t>QUICKTOUCH</t>
  </si>
  <si>
    <t>Quicktouch Technologies L</t>
  </si>
  <si>
    <t>RADHIKAJWE</t>
  </si>
  <si>
    <t>Radhika Jeweltech Limited</t>
  </si>
  <si>
    <t>SKSE SECURITIES LTD</t>
  </si>
  <si>
    <t>REPRO</t>
  </si>
  <si>
    <t>Repro India Limited</t>
  </si>
  <si>
    <t>MADHURI KELA</t>
  </si>
  <si>
    <t>HARIT EXPORTS LIMITED</t>
  </si>
  <si>
    <t>TIRUPATIFL</t>
  </si>
  <si>
    <t>Tirupati Forge Limited</t>
  </si>
  <si>
    <t>SAIRAM INFRATRADE LLP</t>
  </si>
  <si>
    <t>MITHANI INVESTMENT AND TRADING PRIVATE LIMITED</t>
  </si>
  <si>
    <t>FAIRY LAND AND REAL ESTATE PRIVATE LIMITED</t>
  </si>
  <si>
    <t>Zensar Technologies -Depo</t>
  </si>
  <si>
    <t>BRIGHT</t>
  </si>
  <si>
    <t>Bright Solar Limited</t>
  </si>
  <si>
    <t>ABHINAV COMMOSALES</t>
  </si>
  <si>
    <t>KABEELON SALES CORP</t>
  </si>
  <si>
    <t>RAJASTHAN GLOBAL SECURITIES PVT LTD</t>
  </si>
  <si>
    <t>ETHOSLTD</t>
  </si>
  <si>
    <t>Ethos Limited</t>
  </si>
  <si>
    <t>YASHOVARDHAN  SABOO</t>
  </si>
  <si>
    <t>DHUPELIA PALLAVI UTSAV</t>
  </si>
  <si>
    <t>ORANGE CLOVE INVESTMENTS B.V.</t>
  </si>
  <si>
    <t>AETHER MAURITIUS LIMITED</t>
  </si>
  <si>
    <t>TRUE NORTH FUND V LLP</t>
  </si>
  <si>
    <t>GAURAV AGARWAL HUF</t>
  </si>
  <si>
    <t>MALABAR INDIA FUND LIMITED</t>
  </si>
  <si>
    <t>SAKSOFT</t>
  </si>
  <si>
    <t>Saksoft Limited</t>
  </si>
  <si>
    <t>PREMIER INVESTMENT FUND LIMITED</t>
  </si>
  <si>
    <t>TAPIFRUIT</t>
  </si>
  <si>
    <t>Tapi Fruit Processing Ltd</t>
  </si>
  <si>
    <t>SUNITABEN SANJAYBHAI VARSADIYA</t>
  </si>
  <si>
    <t>CHIRAG DAMJIBHAI KATRODIYA</t>
  </si>
  <si>
    <t>TREJHARA</t>
  </si>
  <si>
    <t>TREJHARA SOLUTIONS LIMITE</t>
  </si>
  <si>
    <t>BHATIA SURESH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</si>
</sst>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45062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J23" sqref="J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45062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8" t="s">
        <v>16</v>
      </c>
      <c r="B9" s="370" t="s">
        <v>17</v>
      </c>
      <c r="C9" s="370" t="s">
        <v>18</v>
      </c>
      <c r="D9" s="370" t="s">
        <v>19</v>
      </c>
      <c r="E9" s="23" t="s">
        <v>20</v>
      </c>
      <c r="F9" s="23" t="s">
        <v>21</v>
      </c>
      <c r="G9" s="365" t="s">
        <v>22</v>
      </c>
      <c r="H9" s="366"/>
      <c r="I9" s="367"/>
      <c r="J9" s="365" t="s">
        <v>23</v>
      </c>
      <c r="K9" s="366"/>
      <c r="L9" s="367"/>
      <c r="M9" s="23"/>
      <c r="N9" s="24"/>
      <c r="O9" s="24"/>
      <c r="P9" s="24"/>
    </row>
    <row r="10" spans="1:16" ht="59.25" customHeight="1">
      <c r="A10" s="369"/>
      <c r="B10" s="371"/>
      <c r="C10" s="371"/>
      <c r="D10" s="37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18417.55</v>
      </c>
      <c r="F11" s="32">
        <v>18392.883333333331</v>
      </c>
      <c r="G11" s="33">
        <v>18312.666666666664</v>
      </c>
      <c r="H11" s="33">
        <v>18207.783333333333</v>
      </c>
      <c r="I11" s="33">
        <v>18127.566666666666</v>
      </c>
      <c r="J11" s="33">
        <v>18497.766666666663</v>
      </c>
      <c r="K11" s="33">
        <v>18577.98333333333</v>
      </c>
      <c r="L11" s="33">
        <v>18682.866666666661</v>
      </c>
      <c r="M11" s="34">
        <v>18473.099999999999</v>
      </c>
      <c r="N11" s="34">
        <v>18288</v>
      </c>
      <c r="O11" s="35">
        <v>13216250</v>
      </c>
      <c r="P11" s="36">
        <v>2.2735626758083799E-2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43999.8</v>
      </c>
      <c r="F12" s="37">
        <v>43901.616666666669</v>
      </c>
      <c r="G12" s="38">
        <v>43728.233333333337</v>
      </c>
      <c r="H12" s="38">
        <v>43456.666666666672</v>
      </c>
      <c r="I12" s="38">
        <v>43283.28333333334</v>
      </c>
      <c r="J12" s="38">
        <v>44173.183333333334</v>
      </c>
      <c r="K12" s="38">
        <v>44346.566666666666</v>
      </c>
      <c r="L12" s="38">
        <v>44618.133333333331</v>
      </c>
      <c r="M12" s="28">
        <v>44075</v>
      </c>
      <c r="N12" s="28">
        <v>43630.05</v>
      </c>
      <c r="O12" s="39">
        <v>2967205</v>
      </c>
      <c r="P12" s="40">
        <v>7.0215651408641208E-2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19589.05</v>
      </c>
      <c r="F13" s="37">
        <v>19519.583333333332</v>
      </c>
      <c r="G13" s="38">
        <v>19412.466666666664</v>
      </c>
      <c r="H13" s="38">
        <v>19235.883333333331</v>
      </c>
      <c r="I13" s="38">
        <v>19128.766666666663</v>
      </c>
      <c r="J13" s="38">
        <v>19696.166666666664</v>
      </c>
      <c r="K13" s="38">
        <v>19803.283333333333</v>
      </c>
      <c r="L13" s="38">
        <v>19979.866666666665</v>
      </c>
      <c r="M13" s="28">
        <v>19626.7</v>
      </c>
      <c r="N13" s="28">
        <v>19343</v>
      </c>
      <c r="O13" s="39">
        <v>94240</v>
      </c>
      <c r="P13" s="40">
        <v>0.3866980576809888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7370</v>
      </c>
      <c r="F14" s="37">
        <v>2456.6666666666665</v>
      </c>
      <c r="G14" s="38">
        <v>4913.333333333333</v>
      </c>
      <c r="H14" s="38">
        <v>2456.6666666666665</v>
      </c>
      <c r="I14" s="38">
        <v>4913.333333333333</v>
      </c>
      <c r="J14" s="38">
        <v>4913.333333333333</v>
      </c>
      <c r="K14" s="38">
        <v>2456.6666666666665</v>
      </c>
      <c r="L14" s="38">
        <v>4913.333333333333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506.85</v>
      </c>
      <c r="F15" s="37">
        <v>505.7833333333333</v>
      </c>
      <c r="G15" s="38">
        <v>500.81666666666661</v>
      </c>
      <c r="H15" s="38">
        <v>494.7833333333333</v>
      </c>
      <c r="I15" s="38">
        <v>489.81666666666661</v>
      </c>
      <c r="J15" s="38">
        <v>511.81666666666661</v>
      </c>
      <c r="K15" s="38">
        <v>516.7833333333333</v>
      </c>
      <c r="L15" s="38">
        <v>522.81666666666661</v>
      </c>
      <c r="M15" s="28">
        <v>510.75</v>
      </c>
      <c r="N15" s="28">
        <v>499.75</v>
      </c>
      <c r="O15" s="39">
        <v>6309150</v>
      </c>
      <c r="P15" s="40">
        <v>1.0514935532954272E-2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45071</v>
      </c>
      <c r="E16" s="37">
        <v>3859.4</v>
      </c>
      <c r="F16" s="37">
        <v>3887.1333333333332</v>
      </c>
      <c r="G16" s="38">
        <v>3824.2666666666664</v>
      </c>
      <c r="H16" s="38">
        <v>3789.1333333333332</v>
      </c>
      <c r="I16" s="38">
        <v>3726.2666666666664</v>
      </c>
      <c r="J16" s="38">
        <v>3922.2666666666664</v>
      </c>
      <c r="K16" s="38">
        <v>3985.1333333333332</v>
      </c>
      <c r="L16" s="38">
        <v>4020.2666666666664</v>
      </c>
      <c r="M16" s="28">
        <v>3950</v>
      </c>
      <c r="N16" s="28">
        <v>3852</v>
      </c>
      <c r="O16" s="39">
        <v>1534250</v>
      </c>
      <c r="P16" s="40">
        <v>-0.11938585162864113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45071</v>
      </c>
      <c r="E17" s="37">
        <v>21260.3</v>
      </c>
      <c r="F17" s="37">
        <v>21328.25</v>
      </c>
      <c r="G17" s="38">
        <v>21142.25</v>
      </c>
      <c r="H17" s="38">
        <v>21024.2</v>
      </c>
      <c r="I17" s="38">
        <v>20838.2</v>
      </c>
      <c r="J17" s="38">
        <v>21446.3</v>
      </c>
      <c r="K17" s="38">
        <v>21632.3</v>
      </c>
      <c r="L17" s="38">
        <v>21750.35</v>
      </c>
      <c r="M17" s="28">
        <v>21514.25</v>
      </c>
      <c r="N17" s="28">
        <v>21210.2</v>
      </c>
      <c r="O17" s="39">
        <v>88360</v>
      </c>
      <c r="P17" s="40">
        <v>1.7972350230414748E-2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45071</v>
      </c>
      <c r="E18" s="37">
        <v>166.4</v>
      </c>
      <c r="F18" s="37">
        <v>164.76666666666665</v>
      </c>
      <c r="G18" s="38">
        <v>162.5333333333333</v>
      </c>
      <c r="H18" s="38">
        <v>158.66666666666666</v>
      </c>
      <c r="I18" s="38">
        <v>156.43333333333331</v>
      </c>
      <c r="J18" s="38">
        <v>168.6333333333333</v>
      </c>
      <c r="K18" s="38">
        <v>170.86666666666665</v>
      </c>
      <c r="L18" s="38">
        <v>174.73333333333329</v>
      </c>
      <c r="M18" s="28">
        <v>167</v>
      </c>
      <c r="N18" s="28">
        <v>160.9</v>
      </c>
      <c r="O18" s="39">
        <v>31941000</v>
      </c>
      <c r="P18" s="40">
        <v>-1.6461589624210175E-2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203.95</v>
      </c>
      <c r="F19" s="37">
        <v>203.01666666666665</v>
      </c>
      <c r="G19" s="38">
        <v>200.83333333333331</v>
      </c>
      <c r="H19" s="38">
        <v>197.71666666666667</v>
      </c>
      <c r="I19" s="38">
        <v>195.53333333333333</v>
      </c>
      <c r="J19" s="38">
        <v>206.1333333333333</v>
      </c>
      <c r="K19" s="38">
        <v>208.31666666666663</v>
      </c>
      <c r="L19" s="38">
        <v>211.43333333333328</v>
      </c>
      <c r="M19" s="28">
        <v>205.2</v>
      </c>
      <c r="N19" s="28">
        <v>199.9</v>
      </c>
      <c r="O19" s="39">
        <v>31683600</v>
      </c>
      <c r="P19" s="40">
        <v>1.6855807743658212E-2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1801.55</v>
      </c>
      <c r="F20" s="37">
        <v>1794.1666666666667</v>
      </c>
      <c r="G20" s="38">
        <v>1773.9833333333336</v>
      </c>
      <c r="H20" s="38">
        <v>1746.4166666666667</v>
      </c>
      <c r="I20" s="38">
        <v>1726.2333333333336</v>
      </c>
      <c r="J20" s="38">
        <v>1821.7333333333336</v>
      </c>
      <c r="K20" s="38">
        <v>1841.9166666666665</v>
      </c>
      <c r="L20" s="38">
        <v>1869.4833333333336</v>
      </c>
      <c r="M20" s="28">
        <v>1814.35</v>
      </c>
      <c r="N20" s="28">
        <v>1766.6</v>
      </c>
      <c r="O20" s="39">
        <v>4051550</v>
      </c>
      <c r="P20" s="40">
        <v>-7.8727624458211909E-3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1919.5</v>
      </c>
      <c r="F21" s="37">
        <v>1922.4333333333334</v>
      </c>
      <c r="G21" s="38">
        <v>1877.5166666666669</v>
      </c>
      <c r="H21" s="38">
        <v>1835.5333333333335</v>
      </c>
      <c r="I21" s="38">
        <v>1790.616666666667</v>
      </c>
      <c r="J21" s="38">
        <v>1964.4166666666667</v>
      </c>
      <c r="K21" s="38">
        <v>2009.3333333333333</v>
      </c>
      <c r="L21" s="38">
        <v>2051.3166666666666</v>
      </c>
      <c r="M21" s="28">
        <v>1967.35</v>
      </c>
      <c r="N21" s="28">
        <v>1880.45</v>
      </c>
      <c r="O21" s="39">
        <v>9881500</v>
      </c>
      <c r="P21" s="40">
        <v>4.0130522880976814E-2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696.6</v>
      </c>
      <c r="F22" s="37">
        <v>696.26666666666677</v>
      </c>
      <c r="G22" s="38">
        <v>688.88333333333355</v>
      </c>
      <c r="H22" s="38">
        <v>681.16666666666674</v>
      </c>
      <c r="I22" s="38">
        <v>673.78333333333353</v>
      </c>
      <c r="J22" s="38">
        <v>703.98333333333358</v>
      </c>
      <c r="K22" s="38">
        <v>711.36666666666679</v>
      </c>
      <c r="L22" s="38">
        <v>719.0833333333336</v>
      </c>
      <c r="M22" s="28">
        <v>703.65</v>
      </c>
      <c r="N22" s="28">
        <v>688.55</v>
      </c>
      <c r="O22" s="39">
        <v>37784675</v>
      </c>
      <c r="P22" s="40">
        <v>3.0169075569353369E-3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3434.8</v>
      </c>
      <c r="F23" s="37">
        <v>3419</v>
      </c>
      <c r="G23" s="38">
        <v>3398.8</v>
      </c>
      <c r="H23" s="38">
        <v>3362.8</v>
      </c>
      <c r="I23" s="38">
        <v>3342.6000000000004</v>
      </c>
      <c r="J23" s="38">
        <v>3455</v>
      </c>
      <c r="K23" s="38">
        <v>3475.2</v>
      </c>
      <c r="L23" s="38">
        <v>3511.2</v>
      </c>
      <c r="M23" s="28">
        <v>3439.2</v>
      </c>
      <c r="N23" s="28">
        <v>3383</v>
      </c>
      <c r="O23" s="39">
        <v>639800</v>
      </c>
      <c r="P23" s="40">
        <v>2.9279279279279279E-2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408.15</v>
      </c>
      <c r="F24" s="37">
        <v>407.8</v>
      </c>
      <c r="G24" s="38">
        <v>404.1</v>
      </c>
      <c r="H24" s="38">
        <v>400.05</v>
      </c>
      <c r="I24" s="38">
        <v>396.35</v>
      </c>
      <c r="J24" s="38">
        <v>411.85</v>
      </c>
      <c r="K24" s="38">
        <v>415.54999999999995</v>
      </c>
      <c r="L24" s="38">
        <v>419.6</v>
      </c>
      <c r="M24" s="28">
        <v>411.5</v>
      </c>
      <c r="N24" s="28">
        <v>403.75</v>
      </c>
      <c r="O24" s="39">
        <v>61457400</v>
      </c>
      <c r="P24" s="40">
        <v>1.1884298500385276E-2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4644.1000000000004</v>
      </c>
      <c r="F25" s="37">
        <v>4653.3166666666666</v>
      </c>
      <c r="G25" s="38">
        <v>4599.6833333333334</v>
      </c>
      <c r="H25" s="38">
        <v>4555.2666666666664</v>
      </c>
      <c r="I25" s="38">
        <v>4501.6333333333332</v>
      </c>
      <c r="J25" s="38">
        <v>4697.7333333333336</v>
      </c>
      <c r="K25" s="38">
        <v>4751.3666666666668</v>
      </c>
      <c r="L25" s="38">
        <v>4795.7833333333338</v>
      </c>
      <c r="M25" s="28">
        <v>4706.95</v>
      </c>
      <c r="N25" s="28">
        <v>4608.8999999999996</v>
      </c>
      <c r="O25" s="39">
        <v>1524250</v>
      </c>
      <c r="P25" s="40">
        <v>4.9578240661043209E-2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364.15</v>
      </c>
      <c r="F26" s="37">
        <v>365</v>
      </c>
      <c r="G26" s="38">
        <v>360.1</v>
      </c>
      <c r="H26" s="38">
        <v>356.05</v>
      </c>
      <c r="I26" s="38">
        <v>351.15000000000003</v>
      </c>
      <c r="J26" s="38">
        <v>369.05</v>
      </c>
      <c r="K26" s="38">
        <v>373.95</v>
      </c>
      <c r="L26" s="38">
        <v>378</v>
      </c>
      <c r="M26" s="28">
        <v>369.9</v>
      </c>
      <c r="N26" s="28">
        <v>360.95</v>
      </c>
      <c r="O26" s="39">
        <v>16393200</v>
      </c>
      <c r="P26" s="40">
        <v>-1.513949967558215E-2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153.5</v>
      </c>
      <c r="F27" s="37">
        <v>152.26666666666668</v>
      </c>
      <c r="G27" s="38">
        <v>150.78333333333336</v>
      </c>
      <c r="H27" s="38">
        <v>148.06666666666669</v>
      </c>
      <c r="I27" s="38">
        <v>146.58333333333337</v>
      </c>
      <c r="J27" s="38">
        <v>154.98333333333335</v>
      </c>
      <c r="K27" s="38">
        <v>156.46666666666664</v>
      </c>
      <c r="L27" s="38">
        <v>159.18333333333334</v>
      </c>
      <c r="M27" s="28">
        <v>153.75</v>
      </c>
      <c r="N27" s="28">
        <v>149.55000000000001</v>
      </c>
      <c r="O27" s="39">
        <v>45525000</v>
      </c>
      <c r="P27" s="40">
        <v>7.8919303234980448E-2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3136.65</v>
      </c>
      <c r="F28" s="37">
        <v>3144.1666666666665</v>
      </c>
      <c r="G28" s="38">
        <v>3117.6333333333332</v>
      </c>
      <c r="H28" s="38">
        <v>3098.6166666666668</v>
      </c>
      <c r="I28" s="38">
        <v>3072.0833333333335</v>
      </c>
      <c r="J28" s="38">
        <v>3163.1833333333329</v>
      </c>
      <c r="K28" s="38">
        <v>3189.7166666666667</v>
      </c>
      <c r="L28" s="38">
        <v>3208.7333333333327</v>
      </c>
      <c r="M28" s="28">
        <v>3170.7</v>
      </c>
      <c r="N28" s="28">
        <v>3125.15</v>
      </c>
      <c r="O28" s="39">
        <v>5756400</v>
      </c>
      <c r="P28" s="40">
        <v>-2.96348740770709E-2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45071</v>
      </c>
      <c r="E29" s="37">
        <v>1598.45</v>
      </c>
      <c r="F29" s="37">
        <v>1585.3500000000001</v>
      </c>
      <c r="G29" s="38">
        <v>1566.1000000000004</v>
      </c>
      <c r="H29" s="38">
        <v>1533.7500000000002</v>
      </c>
      <c r="I29" s="38">
        <v>1514.5000000000005</v>
      </c>
      <c r="J29" s="38">
        <v>1617.7000000000003</v>
      </c>
      <c r="K29" s="38">
        <v>1636.9499999999998</v>
      </c>
      <c r="L29" s="38">
        <v>1669.3000000000002</v>
      </c>
      <c r="M29" s="28">
        <v>1604.6</v>
      </c>
      <c r="N29" s="28">
        <v>1553</v>
      </c>
      <c r="O29" s="39">
        <v>1615901</v>
      </c>
      <c r="P29" s="40">
        <v>-0.10924539753186324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45071</v>
      </c>
      <c r="E30" s="37">
        <v>6870.25</v>
      </c>
      <c r="F30" s="37">
        <v>6890.6833333333334</v>
      </c>
      <c r="G30" s="38">
        <v>6826.9666666666672</v>
      </c>
      <c r="H30" s="38">
        <v>6783.6833333333334</v>
      </c>
      <c r="I30" s="38">
        <v>6719.9666666666672</v>
      </c>
      <c r="J30" s="38">
        <v>6933.9666666666672</v>
      </c>
      <c r="K30" s="38">
        <v>6997.6833333333325</v>
      </c>
      <c r="L30" s="38">
        <v>7040.9666666666672</v>
      </c>
      <c r="M30" s="28">
        <v>6954.4</v>
      </c>
      <c r="N30" s="28">
        <v>6847.4</v>
      </c>
      <c r="O30" s="39">
        <v>209475</v>
      </c>
      <c r="P30" s="40">
        <v>3.367875647668394E-2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714.5</v>
      </c>
      <c r="F31" s="37">
        <v>713.26666666666677</v>
      </c>
      <c r="G31" s="38">
        <v>708.73333333333358</v>
      </c>
      <c r="H31" s="38">
        <v>702.96666666666681</v>
      </c>
      <c r="I31" s="38">
        <v>698.43333333333362</v>
      </c>
      <c r="J31" s="38">
        <v>719.03333333333353</v>
      </c>
      <c r="K31" s="38">
        <v>723.56666666666661</v>
      </c>
      <c r="L31" s="38">
        <v>729.33333333333348</v>
      </c>
      <c r="M31" s="28">
        <v>717.8</v>
      </c>
      <c r="N31" s="28">
        <v>707.5</v>
      </c>
      <c r="O31" s="39">
        <v>12855000</v>
      </c>
      <c r="P31" s="40">
        <v>1.7492480607883488E-2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614.25</v>
      </c>
      <c r="F32" s="37">
        <v>611.25</v>
      </c>
      <c r="G32" s="38">
        <v>606.6</v>
      </c>
      <c r="H32" s="38">
        <v>598.95000000000005</v>
      </c>
      <c r="I32" s="38">
        <v>594.30000000000007</v>
      </c>
      <c r="J32" s="38">
        <v>618.9</v>
      </c>
      <c r="K32" s="38">
        <v>623.55000000000007</v>
      </c>
      <c r="L32" s="38">
        <v>631.19999999999993</v>
      </c>
      <c r="M32" s="28">
        <v>615.9</v>
      </c>
      <c r="N32" s="28">
        <v>603.6</v>
      </c>
      <c r="O32" s="39">
        <v>9638600</v>
      </c>
      <c r="P32" s="40">
        <v>9.0872924474968073E-3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916.65</v>
      </c>
      <c r="F33" s="37">
        <v>915.5333333333333</v>
      </c>
      <c r="G33" s="38">
        <v>911.26666666666665</v>
      </c>
      <c r="H33" s="38">
        <v>905.88333333333333</v>
      </c>
      <c r="I33" s="38">
        <v>901.61666666666667</v>
      </c>
      <c r="J33" s="38">
        <v>920.91666666666663</v>
      </c>
      <c r="K33" s="38">
        <v>925.18333333333328</v>
      </c>
      <c r="L33" s="38">
        <v>930.56666666666661</v>
      </c>
      <c r="M33" s="28">
        <v>919.8</v>
      </c>
      <c r="N33" s="28">
        <v>910.15</v>
      </c>
      <c r="O33" s="39">
        <v>49495550</v>
      </c>
      <c r="P33" s="40">
        <v>-5.1605654411956831E-3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4572.6000000000004</v>
      </c>
      <c r="F34" s="37">
        <v>4574.2</v>
      </c>
      <c r="G34" s="38">
        <v>4548.75</v>
      </c>
      <c r="H34" s="38">
        <v>4524.9000000000005</v>
      </c>
      <c r="I34" s="38">
        <v>4499.4500000000007</v>
      </c>
      <c r="J34" s="38">
        <v>4598.0499999999993</v>
      </c>
      <c r="K34" s="38">
        <v>4623.4999999999982</v>
      </c>
      <c r="L34" s="38">
        <v>4647.3499999999985</v>
      </c>
      <c r="M34" s="28">
        <v>4599.6499999999996</v>
      </c>
      <c r="N34" s="28">
        <v>4550.3500000000004</v>
      </c>
      <c r="O34" s="39">
        <v>2681000</v>
      </c>
      <c r="P34" s="40">
        <v>-5.5917986952469707E-4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1423.55</v>
      </c>
      <c r="F35" s="37">
        <v>1425.5</v>
      </c>
      <c r="G35" s="38">
        <v>1418.8</v>
      </c>
      <c r="H35" s="38">
        <v>1414.05</v>
      </c>
      <c r="I35" s="38">
        <v>1407.35</v>
      </c>
      <c r="J35" s="38">
        <v>1430.25</v>
      </c>
      <c r="K35" s="38">
        <v>1436.9499999999998</v>
      </c>
      <c r="L35" s="38">
        <v>1441.7</v>
      </c>
      <c r="M35" s="28">
        <v>1432.2</v>
      </c>
      <c r="N35" s="28">
        <v>1420.75</v>
      </c>
      <c r="O35" s="39">
        <v>8617000</v>
      </c>
      <c r="P35" s="40">
        <v>-1.0790953966249569E-2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6718.15</v>
      </c>
      <c r="F36" s="37">
        <v>6723.95</v>
      </c>
      <c r="G36" s="38">
        <v>6690.15</v>
      </c>
      <c r="H36" s="38">
        <v>6662.15</v>
      </c>
      <c r="I36" s="38">
        <v>6628.3499999999995</v>
      </c>
      <c r="J36" s="38">
        <v>6751.95</v>
      </c>
      <c r="K36" s="38">
        <v>6785.7500000000009</v>
      </c>
      <c r="L36" s="38">
        <v>6813.75</v>
      </c>
      <c r="M36" s="28">
        <v>6757.75</v>
      </c>
      <c r="N36" s="28">
        <v>6695.95</v>
      </c>
      <c r="O36" s="39">
        <v>3933625</v>
      </c>
      <c r="P36" s="40">
        <v>-7.8191506132358046E-3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2210.4</v>
      </c>
      <c r="F37" s="37">
        <v>2212.0666666666671</v>
      </c>
      <c r="G37" s="38">
        <v>2194.233333333334</v>
      </c>
      <c r="H37" s="38">
        <v>2178.0666666666671</v>
      </c>
      <c r="I37" s="38">
        <v>2160.233333333334</v>
      </c>
      <c r="J37" s="38">
        <v>2228.233333333334</v>
      </c>
      <c r="K37" s="38">
        <v>2246.0666666666671</v>
      </c>
      <c r="L37" s="38">
        <v>2262.233333333334</v>
      </c>
      <c r="M37" s="28">
        <v>2229.9</v>
      </c>
      <c r="N37" s="28">
        <v>2195.9</v>
      </c>
      <c r="O37" s="39">
        <v>1741800</v>
      </c>
      <c r="P37" s="40">
        <v>3.4458993797381116E-4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45071</v>
      </c>
      <c r="E38" s="37">
        <v>385</v>
      </c>
      <c r="F38" s="37">
        <v>382.68333333333334</v>
      </c>
      <c r="G38" s="38">
        <v>374.56666666666666</v>
      </c>
      <c r="H38" s="38">
        <v>364.13333333333333</v>
      </c>
      <c r="I38" s="38">
        <v>356.01666666666665</v>
      </c>
      <c r="J38" s="38">
        <v>393.11666666666667</v>
      </c>
      <c r="K38" s="38">
        <v>401.23333333333335</v>
      </c>
      <c r="L38" s="38">
        <v>411.66666666666669</v>
      </c>
      <c r="M38" s="28">
        <v>390.8</v>
      </c>
      <c r="N38" s="28">
        <v>372.25</v>
      </c>
      <c r="O38" s="39">
        <v>8150400</v>
      </c>
      <c r="P38" s="40">
        <v>0.10235879679723003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245.25</v>
      </c>
      <c r="F39" s="37">
        <v>242.93333333333331</v>
      </c>
      <c r="G39" s="38">
        <v>239.91666666666663</v>
      </c>
      <c r="H39" s="38">
        <v>234.58333333333331</v>
      </c>
      <c r="I39" s="38">
        <v>231.56666666666663</v>
      </c>
      <c r="J39" s="38">
        <v>248.26666666666662</v>
      </c>
      <c r="K39" s="38">
        <v>251.28333333333333</v>
      </c>
      <c r="L39" s="38">
        <v>256.61666666666662</v>
      </c>
      <c r="M39" s="28">
        <v>245.95</v>
      </c>
      <c r="N39" s="28">
        <v>237.6</v>
      </c>
      <c r="O39" s="39">
        <v>46439800</v>
      </c>
      <c r="P39" s="40">
        <v>-2.3327514774232897E-2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184.45</v>
      </c>
      <c r="F40" s="37">
        <v>182.41666666666666</v>
      </c>
      <c r="G40" s="38">
        <v>179.93333333333331</v>
      </c>
      <c r="H40" s="38">
        <v>175.41666666666666</v>
      </c>
      <c r="I40" s="38">
        <v>172.93333333333331</v>
      </c>
      <c r="J40" s="38">
        <v>186.93333333333331</v>
      </c>
      <c r="K40" s="38">
        <v>189.41666666666666</v>
      </c>
      <c r="L40" s="38">
        <v>193.93333333333331</v>
      </c>
      <c r="M40" s="28">
        <v>184.9</v>
      </c>
      <c r="N40" s="28">
        <v>177.9</v>
      </c>
      <c r="O40" s="39">
        <v>107657550</v>
      </c>
      <c r="P40" s="40">
        <v>5.7765260374755718E-2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1548</v>
      </c>
      <c r="F41" s="37">
        <v>1539.3999999999999</v>
      </c>
      <c r="G41" s="38">
        <v>1522.5999999999997</v>
      </c>
      <c r="H41" s="38">
        <v>1497.1999999999998</v>
      </c>
      <c r="I41" s="38">
        <v>1480.3999999999996</v>
      </c>
      <c r="J41" s="38">
        <v>1564.7999999999997</v>
      </c>
      <c r="K41" s="38">
        <v>1581.6</v>
      </c>
      <c r="L41" s="38">
        <v>1606.9999999999998</v>
      </c>
      <c r="M41" s="28">
        <v>1556.2</v>
      </c>
      <c r="N41" s="28">
        <v>1514</v>
      </c>
      <c r="O41" s="39">
        <v>2109975</v>
      </c>
      <c r="P41" s="40">
        <v>-3.7738430491739729E-2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108.05</v>
      </c>
      <c r="F42" s="37">
        <v>108.10000000000001</v>
      </c>
      <c r="G42" s="38">
        <v>107.25000000000001</v>
      </c>
      <c r="H42" s="38">
        <v>106.45</v>
      </c>
      <c r="I42" s="38">
        <v>105.60000000000001</v>
      </c>
      <c r="J42" s="38">
        <v>108.90000000000002</v>
      </c>
      <c r="K42" s="38">
        <v>109.75000000000001</v>
      </c>
      <c r="L42" s="38">
        <v>110.55000000000003</v>
      </c>
      <c r="M42" s="28">
        <v>108.95</v>
      </c>
      <c r="N42" s="28">
        <v>107.3</v>
      </c>
      <c r="O42" s="39">
        <v>74373600</v>
      </c>
      <c r="P42" s="40">
        <v>6.8678138745273554E-3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627.95000000000005</v>
      </c>
      <c r="F43" s="37">
        <v>627.85</v>
      </c>
      <c r="G43" s="38">
        <v>622.15000000000009</v>
      </c>
      <c r="H43" s="38">
        <v>616.35</v>
      </c>
      <c r="I43" s="38">
        <v>610.65000000000009</v>
      </c>
      <c r="J43" s="38">
        <v>633.65000000000009</v>
      </c>
      <c r="K43" s="38">
        <v>639.35000000000014</v>
      </c>
      <c r="L43" s="38">
        <v>645.15000000000009</v>
      </c>
      <c r="M43" s="28">
        <v>633.54999999999995</v>
      </c>
      <c r="N43" s="28">
        <v>622.04999999999995</v>
      </c>
      <c r="O43" s="39">
        <v>9825200</v>
      </c>
      <c r="P43" s="40">
        <v>7.9265345577573712E-2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769.95</v>
      </c>
      <c r="F44" s="37">
        <v>767.51666666666677</v>
      </c>
      <c r="G44" s="38">
        <v>761.98333333333358</v>
      </c>
      <c r="H44" s="38">
        <v>754.01666666666677</v>
      </c>
      <c r="I44" s="38">
        <v>748.48333333333358</v>
      </c>
      <c r="J44" s="38">
        <v>775.48333333333358</v>
      </c>
      <c r="K44" s="38">
        <v>781.01666666666665</v>
      </c>
      <c r="L44" s="38">
        <v>788.98333333333358</v>
      </c>
      <c r="M44" s="28">
        <v>773.05</v>
      </c>
      <c r="N44" s="28">
        <v>759.55</v>
      </c>
      <c r="O44" s="39">
        <v>10200000</v>
      </c>
      <c r="P44" s="40">
        <v>2.4713682941531041E-2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799.7</v>
      </c>
      <c r="F45" s="37">
        <v>798.83333333333337</v>
      </c>
      <c r="G45" s="38">
        <v>792.01666666666677</v>
      </c>
      <c r="H45" s="38">
        <v>784.33333333333337</v>
      </c>
      <c r="I45" s="38">
        <v>777.51666666666677</v>
      </c>
      <c r="J45" s="38">
        <v>806.51666666666677</v>
      </c>
      <c r="K45" s="38">
        <v>813.33333333333337</v>
      </c>
      <c r="L45" s="38">
        <v>821.01666666666677</v>
      </c>
      <c r="M45" s="28">
        <v>805.65</v>
      </c>
      <c r="N45" s="28">
        <v>791.15</v>
      </c>
      <c r="O45" s="39">
        <v>38288800</v>
      </c>
      <c r="P45" s="40">
        <v>1.169737436618304E-2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80.8</v>
      </c>
      <c r="F46" s="37">
        <v>80.8</v>
      </c>
      <c r="G46" s="38">
        <v>80.149999999999991</v>
      </c>
      <c r="H46" s="38">
        <v>79.5</v>
      </c>
      <c r="I46" s="38">
        <v>78.849999999999994</v>
      </c>
      <c r="J46" s="38">
        <v>81.449999999999989</v>
      </c>
      <c r="K46" s="38">
        <v>82.1</v>
      </c>
      <c r="L46" s="38">
        <v>82.749999999999986</v>
      </c>
      <c r="M46" s="28">
        <v>81.45</v>
      </c>
      <c r="N46" s="28">
        <v>80.150000000000006</v>
      </c>
      <c r="O46" s="39">
        <v>102868500</v>
      </c>
      <c r="P46" s="40">
        <v>-1.1901159858799798E-2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248.25</v>
      </c>
      <c r="F47" s="37">
        <v>247.15</v>
      </c>
      <c r="G47" s="38">
        <v>244.4</v>
      </c>
      <c r="H47" s="38">
        <v>240.55</v>
      </c>
      <c r="I47" s="38">
        <v>237.8</v>
      </c>
      <c r="J47" s="38">
        <v>251</v>
      </c>
      <c r="K47" s="38">
        <v>253.75</v>
      </c>
      <c r="L47" s="38">
        <v>257.60000000000002</v>
      </c>
      <c r="M47" s="28">
        <v>249.9</v>
      </c>
      <c r="N47" s="28">
        <v>243.3</v>
      </c>
      <c r="O47" s="39">
        <v>22498700</v>
      </c>
      <c r="P47" s="40">
        <v>7.2255823219458037E-3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19307.400000000001</v>
      </c>
      <c r="F48" s="37">
        <v>19209.25</v>
      </c>
      <c r="G48" s="38">
        <v>19029.45</v>
      </c>
      <c r="H48" s="38">
        <v>18751.5</v>
      </c>
      <c r="I48" s="38">
        <v>18571.7</v>
      </c>
      <c r="J48" s="38">
        <v>19487.2</v>
      </c>
      <c r="K48" s="38">
        <v>19667.000000000004</v>
      </c>
      <c r="L48" s="38">
        <v>19944.95</v>
      </c>
      <c r="M48" s="28">
        <v>19389.05</v>
      </c>
      <c r="N48" s="28">
        <v>18931.3</v>
      </c>
      <c r="O48" s="39">
        <v>145700</v>
      </c>
      <c r="P48" s="40">
        <v>-1.9845274133871511E-2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358.45</v>
      </c>
      <c r="F49" s="37">
        <v>360.31666666666666</v>
      </c>
      <c r="G49" s="38">
        <v>355.83333333333331</v>
      </c>
      <c r="H49" s="38">
        <v>353.21666666666664</v>
      </c>
      <c r="I49" s="38">
        <v>348.73333333333329</v>
      </c>
      <c r="J49" s="38">
        <v>362.93333333333334</v>
      </c>
      <c r="K49" s="38">
        <v>367.41666666666669</v>
      </c>
      <c r="L49" s="38">
        <v>370.03333333333336</v>
      </c>
      <c r="M49" s="28">
        <v>364.8</v>
      </c>
      <c r="N49" s="28">
        <v>357.7</v>
      </c>
      <c r="O49" s="39">
        <v>17829000</v>
      </c>
      <c r="P49" s="40">
        <v>7.0116681071737255E-2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4639.3999999999996</v>
      </c>
      <c r="F50" s="37">
        <v>4655.7833333333328</v>
      </c>
      <c r="G50" s="38">
        <v>4613.6166666666659</v>
      </c>
      <c r="H50" s="38">
        <v>4587.833333333333</v>
      </c>
      <c r="I50" s="38">
        <v>4545.6666666666661</v>
      </c>
      <c r="J50" s="38">
        <v>4681.5666666666657</v>
      </c>
      <c r="K50" s="38">
        <v>4723.7333333333336</v>
      </c>
      <c r="L50" s="38">
        <v>4749.5166666666655</v>
      </c>
      <c r="M50" s="28">
        <v>4697.95</v>
      </c>
      <c r="N50" s="28">
        <v>4630</v>
      </c>
      <c r="O50" s="39">
        <v>1742000</v>
      </c>
      <c r="P50" s="40">
        <v>-3.7143488834844127E-2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45071</v>
      </c>
      <c r="E51" s="37">
        <v>309.5</v>
      </c>
      <c r="F51" s="37">
        <v>308.59999999999997</v>
      </c>
      <c r="G51" s="38">
        <v>306.19999999999993</v>
      </c>
      <c r="H51" s="38">
        <v>302.89999999999998</v>
      </c>
      <c r="I51" s="38">
        <v>300.49999999999994</v>
      </c>
      <c r="J51" s="38">
        <v>311.89999999999992</v>
      </c>
      <c r="K51" s="38">
        <v>314.2999999999999</v>
      </c>
      <c r="L51" s="38">
        <v>317.59999999999991</v>
      </c>
      <c r="M51" s="28">
        <v>311</v>
      </c>
      <c r="N51" s="28">
        <v>305.3</v>
      </c>
      <c r="O51" s="39">
        <v>9550000</v>
      </c>
      <c r="P51" s="40">
        <v>-1.2549675800041832E-3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304.8</v>
      </c>
      <c r="F52" s="37">
        <v>301.90000000000003</v>
      </c>
      <c r="G52" s="38">
        <v>298.00000000000006</v>
      </c>
      <c r="H52" s="38">
        <v>291.20000000000005</v>
      </c>
      <c r="I52" s="38">
        <v>287.30000000000007</v>
      </c>
      <c r="J52" s="38">
        <v>308.70000000000005</v>
      </c>
      <c r="K52" s="38">
        <v>312.60000000000002</v>
      </c>
      <c r="L52" s="38">
        <v>319.40000000000003</v>
      </c>
      <c r="M52" s="28">
        <v>305.8</v>
      </c>
      <c r="N52" s="28">
        <v>295.10000000000002</v>
      </c>
      <c r="O52" s="39">
        <v>45470700</v>
      </c>
      <c r="P52" s="40">
        <v>-2.832910223863374E-2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45071</v>
      </c>
      <c r="E53" s="37">
        <v>661.35</v>
      </c>
      <c r="F53" s="37">
        <v>655.91666666666674</v>
      </c>
      <c r="G53" s="38">
        <v>647.88333333333344</v>
      </c>
      <c r="H53" s="38">
        <v>634.41666666666674</v>
      </c>
      <c r="I53" s="38">
        <v>626.38333333333344</v>
      </c>
      <c r="J53" s="38">
        <v>669.38333333333344</v>
      </c>
      <c r="K53" s="38">
        <v>677.41666666666674</v>
      </c>
      <c r="L53" s="38">
        <v>690.88333333333344</v>
      </c>
      <c r="M53" s="28">
        <v>663.95</v>
      </c>
      <c r="N53" s="28">
        <v>642.45000000000005</v>
      </c>
      <c r="O53" s="39">
        <v>3993600</v>
      </c>
      <c r="P53" s="40">
        <v>7.5347860330795491E-2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45071</v>
      </c>
      <c r="E54" s="37">
        <v>292.95</v>
      </c>
      <c r="F54" s="37">
        <v>292.05</v>
      </c>
      <c r="G54" s="38">
        <v>289.05</v>
      </c>
      <c r="H54" s="38">
        <v>285.14999999999998</v>
      </c>
      <c r="I54" s="38">
        <v>282.14999999999998</v>
      </c>
      <c r="J54" s="38">
        <v>295.95000000000005</v>
      </c>
      <c r="K54" s="38">
        <v>298.95000000000005</v>
      </c>
      <c r="L54" s="38">
        <v>302.85000000000008</v>
      </c>
      <c r="M54" s="28">
        <v>295.05</v>
      </c>
      <c r="N54" s="28">
        <v>288.14999999999998</v>
      </c>
      <c r="O54" s="39">
        <v>5654000</v>
      </c>
      <c r="P54" s="40">
        <v>2.5538707102952914E-2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1007.15</v>
      </c>
      <c r="F55" s="37">
        <v>1007.4</v>
      </c>
      <c r="G55" s="38">
        <v>1000.25</v>
      </c>
      <c r="H55" s="38">
        <v>993.35</v>
      </c>
      <c r="I55" s="38">
        <v>986.2</v>
      </c>
      <c r="J55" s="38">
        <v>1014.3</v>
      </c>
      <c r="K55" s="38">
        <v>1021.4499999999998</v>
      </c>
      <c r="L55" s="38">
        <v>1028.3499999999999</v>
      </c>
      <c r="M55" s="28">
        <v>1014.55</v>
      </c>
      <c r="N55" s="28">
        <v>1000.5</v>
      </c>
      <c r="O55" s="39">
        <v>11687500</v>
      </c>
      <c r="P55" s="40">
        <v>-6.0593175294993088E-3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922.8</v>
      </c>
      <c r="F56" s="37">
        <v>918.63333333333333</v>
      </c>
      <c r="G56" s="38">
        <v>901.76666666666665</v>
      </c>
      <c r="H56" s="38">
        <v>880.73333333333335</v>
      </c>
      <c r="I56" s="38">
        <v>863.86666666666667</v>
      </c>
      <c r="J56" s="38">
        <v>939.66666666666663</v>
      </c>
      <c r="K56" s="38">
        <v>956.53333333333319</v>
      </c>
      <c r="L56" s="38">
        <v>977.56666666666661</v>
      </c>
      <c r="M56" s="28">
        <v>935.5</v>
      </c>
      <c r="N56" s="28">
        <v>897.6</v>
      </c>
      <c r="O56" s="39">
        <v>11711050</v>
      </c>
      <c r="P56" s="40">
        <v>-8.0343014649583988E-2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238.3</v>
      </c>
      <c r="F57" s="37">
        <v>237.36666666666665</v>
      </c>
      <c r="G57" s="38">
        <v>234.8833333333333</v>
      </c>
      <c r="H57" s="38">
        <v>231.46666666666664</v>
      </c>
      <c r="I57" s="38">
        <v>228.98333333333329</v>
      </c>
      <c r="J57" s="38">
        <v>240.7833333333333</v>
      </c>
      <c r="K57" s="38">
        <v>243.26666666666665</v>
      </c>
      <c r="L57" s="38">
        <v>246.68333333333331</v>
      </c>
      <c r="M57" s="28">
        <v>239.85</v>
      </c>
      <c r="N57" s="28">
        <v>233.95</v>
      </c>
      <c r="O57" s="39">
        <v>36842400</v>
      </c>
      <c r="P57" s="40">
        <v>-1.2495778453225262E-2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4145.3</v>
      </c>
      <c r="F58" s="37">
        <v>4125.5999999999995</v>
      </c>
      <c r="G58" s="38">
        <v>4091.1999999999989</v>
      </c>
      <c r="H58" s="38">
        <v>4037.0999999999995</v>
      </c>
      <c r="I58" s="38">
        <v>4002.6999999999989</v>
      </c>
      <c r="J58" s="38">
        <v>4179.6999999999989</v>
      </c>
      <c r="K58" s="38">
        <v>4214.0999999999985</v>
      </c>
      <c r="L58" s="38">
        <v>4268.1999999999989</v>
      </c>
      <c r="M58" s="28">
        <v>4160</v>
      </c>
      <c r="N58" s="28">
        <v>4071.5</v>
      </c>
      <c r="O58" s="39">
        <v>907200</v>
      </c>
      <c r="P58" s="40">
        <v>-5.263157894736842E-3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1657.75</v>
      </c>
      <c r="F59" s="37">
        <v>1646.55</v>
      </c>
      <c r="G59" s="38">
        <v>1594.25</v>
      </c>
      <c r="H59" s="38">
        <v>1530.75</v>
      </c>
      <c r="I59" s="38">
        <v>1478.45</v>
      </c>
      <c r="J59" s="38">
        <v>1710.05</v>
      </c>
      <c r="K59" s="38">
        <v>1762.3499999999997</v>
      </c>
      <c r="L59" s="38">
        <v>1825.85</v>
      </c>
      <c r="M59" s="28">
        <v>1698.85</v>
      </c>
      <c r="N59" s="28">
        <v>1583.05</v>
      </c>
      <c r="O59" s="39">
        <v>2815050</v>
      </c>
      <c r="P59" s="40">
        <v>0.13907378558277864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647.15</v>
      </c>
      <c r="F60" s="37">
        <v>645.01666666666665</v>
      </c>
      <c r="G60" s="38">
        <v>642.18333333333328</v>
      </c>
      <c r="H60" s="38">
        <v>637.21666666666658</v>
      </c>
      <c r="I60" s="38">
        <v>634.38333333333321</v>
      </c>
      <c r="J60" s="38">
        <v>649.98333333333335</v>
      </c>
      <c r="K60" s="38">
        <v>652.81666666666683</v>
      </c>
      <c r="L60" s="38">
        <v>657.78333333333342</v>
      </c>
      <c r="M60" s="28">
        <v>647.85</v>
      </c>
      <c r="N60" s="28">
        <v>640.04999999999995</v>
      </c>
      <c r="O60" s="39">
        <v>6802000</v>
      </c>
      <c r="P60" s="40">
        <v>-5.6588072122052704E-2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959.75</v>
      </c>
      <c r="F61" s="37">
        <v>962.68333333333339</v>
      </c>
      <c r="G61" s="38">
        <v>948.36666666666679</v>
      </c>
      <c r="H61" s="38">
        <v>936.98333333333335</v>
      </c>
      <c r="I61" s="38">
        <v>922.66666666666674</v>
      </c>
      <c r="J61" s="38">
        <v>974.06666666666683</v>
      </c>
      <c r="K61" s="38">
        <v>988.38333333333344</v>
      </c>
      <c r="L61" s="38">
        <v>999.76666666666688</v>
      </c>
      <c r="M61" s="28">
        <v>977</v>
      </c>
      <c r="N61" s="28">
        <v>951.3</v>
      </c>
      <c r="O61" s="39">
        <v>1470700</v>
      </c>
      <c r="P61" s="40">
        <v>0.14060803474484257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45071</v>
      </c>
      <c r="E62" s="37">
        <v>255.5</v>
      </c>
      <c r="F62" s="37">
        <v>254.85</v>
      </c>
      <c r="G62" s="38">
        <v>252.55</v>
      </c>
      <c r="H62" s="38">
        <v>249.60000000000002</v>
      </c>
      <c r="I62" s="38">
        <v>247.30000000000004</v>
      </c>
      <c r="J62" s="38">
        <v>257.79999999999995</v>
      </c>
      <c r="K62" s="38">
        <v>260.10000000000002</v>
      </c>
      <c r="L62" s="38">
        <v>263.04999999999995</v>
      </c>
      <c r="M62" s="28">
        <v>257.14999999999998</v>
      </c>
      <c r="N62" s="28">
        <v>251.9</v>
      </c>
      <c r="O62" s="39">
        <v>13630500</v>
      </c>
      <c r="P62" s="40">
        <v>1.1690046760187041E-2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141.94999999999999</v>
      </c>
      <c r="F63" s="37">
        <v>140.35</v>
      </c>
      <c r="G63" s="38">
        <v>138.14999999999998</v>
      </c>
      <c r="H63" s="38">
        <v>134.35</v>
      </c>
      <c r="I63" s="38">
        <v>132.14999999999998</v>
      </c>
      <c r="J63" s="38">
        <v>144.14999999999998</v>
      </c>
      <c r="K63" s="38">
        <v>146.34999999999997</v>
      </c>
      <c r="L63" s="38">
        <v>150.14999999999998</v>
      </c>
      <c r="M63" s="28">
        <v>142.55000000000001</v>
      </c>
      <c r="N63" s="28">
        <v>136.55000000000001</v>
      </c>
      <c r="O63" s="39">
        <v>16835000</v>
      </c>
      <c r="P63" s="40">
        <v>2.9708853238265005E-4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1653.3</v>
      </c>
      <c r="F64" s="37">
        <v>1648.7666666666667</v>
      </c>
      <c r="G64" s="38">
        <v>1636.5333333333333</v>
      </c>
      <c r="H64" s="38">
        <v>1619.7666666666667</v>
      </c>
      <c r="I64" s="38">
        <v>1607.5333333333333</v>
      </c>
      <c r="J64" s="38">
        <v>1665.5333333333333</v>
      </c>
      <c r="K64" s="38">
        <v>1677.7666666666664</v>
      </c>
      <c r="L64" s="38">
        <v>1694.5333333333333</v>
      </c>
      <c r="M64" s="28">
        <v>1661</v>
      </c>
      <c r="N64" s="28">
        <v>1632</v>
      </c>
      <c r="O64" s="39">
        <v>2460600</v>
      </c>
      <c r="P64" s="40">
        <v>-1.1569052783803326E-2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533.79999999999995</v>
      </c>
      <c r="F65" s="37">
        <v>528.51666666666665</v>
      </c>
      <c r="G65" s="38">
        <v>521.2833333333333</v>
      </c>
      <c r="H65" s="38">
        <v>508.76666666666665</v>
      </c>
      <c r="I65" s="38">
        <v>501.5333333333333</v>
      </c>
      <c r="J65" s="38">
        <v>541.0333333333333</v>
      </c>
      <c r="K65" s="38">
        <v>548.26666666666665</v>
      </c>
      <c r="L65" s="38">
        <v>560.7833333333333</v>
      </c>
      <c r="M65" s="28">
        <v>535.75</v>
      </c>
      <c r="N65" s="28">
        <v>516</v>
      </c>
      <c r="O65" s="39">
        <v>13576250</v>
      </c>
      <c r="P65" s="40">
        <v>-0.10053830227743271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45071</v>
      </c>
      <c r="E66" s="37">
        <v>2075.3000000000002</v>
      </c>
      <c r="F66" s="37">
        <v>2080.4333333333334</v>
      </c>
      <c r="G66" s="38">
        <v>2062.8666666666668</v>
      </c>
      <c r="H66" s="38">
        <v>2050.4333333333334</v>
      </c>
      <c r="I66" s="38">
        <v>2032.8666666666668</v>
      </c>
      <c r="J66" s="38">
        <v>2092.8666666666668</v>
      </c>
      <c r="K66" s="38">
        <v>2110.4333333333334</v>
      </c>
      <c r="L66" s="38">
        <v>2122.8666666666668</v>
      </c>
      <c r="M66" s="28">
        <v>2098</v>
      </c>
      <c r="N66" s="28">
        <v>2068</v>
      </c>
      <c r="O66" s="39">
        <v>1715000</v>
      </c>
      <c r="P66" s="40">
        <v>1.0904804008252285E-2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1933.75</v>
      </c>
      <c r="F67" s="37">
        <v>1928.4833333333333</v>
      </c>
      <c r="G67" s="38">
        <v>1913.9666666666667</v>
      </c>
      <c r="H67" s="38">
        <v>1894.1833333333334</v>
      </c>
      <c r="I67" s="38">
        <v>1879.6666666666667</v>
      </c>
      <c r="J67" s="38">
        <v>1948.2666666666667</v>
      </c>
      <c r="K67" s="38">
        <v>1962.7833333333335</v>
      </c>
      <c r="L67" s="38">
        <v>1982.5666666666666</v>
      </c>
      <c r="M67" s="28">
        <v>1943</v>
      </c>
      <c r="N67" s="28">
        <v>1908.7</v>
      </c>
      <c r="O67" s="39">
        <v>2063100</v>
      </c>
      <c r="P67" s="40">
        <v>7.9390282629406162E-3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45071</v>
      </c>
      <c r="E68" s="37">
        <v>224.3</v>
      </c>
      <c r="F68" s="37">
        <v>222.25</v>
      </c>
      <c r="G68" s="38">
        <v>219.3</v>
      </c>
      <c r="H68" s="38">
        <v>214.3</v>
      </c>
      <c r="I68" s="38">
        <v>211.35000000000002</v>
      </c>
      <c r="J68" s="38">
        <v>227.25</v>
      </c>
      <c r="K68" s="38">
        <v>230.2</v>
      </c>
      <c r="L68" s="38">
        <v>235.2</v>
      </c>
      <c r="M68" s="28">
        <v>225.2</v>
      </c>
      <c r="N68" s="28">
        <v>217.25</v>
      </c>
      <c r="O68" s="39">
        <v>20893600</v>
      </c>
      <c r="P68" s="40">
        <v>-6.5263685331329077E-2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3263.05</v>
      </c>
      <c r="F69" s="37">
        <v>3277.4166666666665</v>
      </c>
      <c r="G69" s="38">
        <v>3233.833333333333</v>
      </c>
      <c r="H69" s="38">
        <v>3204.6166666666663</v>
      </c>
      <c r="I69" s="38">
        <v>3161.0333333333328</v>
      </c>
      <c r="J69" s="38">
        <v>3306.6333333333332</v>
      </c>
      <c r="K69" s="38">
        <v>3350.2166666666662</v>
      </c>
      <c r="L69" s="38">
        <v>3379.4333333333334</v>
      </c>
      <c r="M69" s="28">
        <v>3321</v>
      </c>
      <c r="N69" s="28">
        <v>3248.2</v>
      </c>
      <c r="O69" s="39">
        <v>3813500</v>
      </c>
      <c r="P69" s="40">
        <v>2.1564425395124563E-2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45071</v>
      </c>
      <c r="E70" s="37">
        <v>2951.75</v>
      </c>
      <c r="F70" s="37">
        <v>2922.2999999999997</v>
      </c>
      <c r="G70" s="38">
        <v>2883.5999999999995</v>
      </c>
      <c r="H70" s="38">
        <v>2815.45</v>
      </c>
      <c r="I70" s="38">
        <v>2776.7499999999995</v>
      </c>
      <c r="J70" s="38">
        <v>2990.4499999999994</v>
      </c>
      <c r="K70" s="38">
        <v>3029.1499999999992</v>
      </c>
      <c r="L70" s="38">
        <v>3097.2999999999993</v>
      </c>
      <c r="M70" s="28">
        <v>2961</v>
      </c>
      <c r="N70" s="28">
        <v>2854.15</v>
      </c>
      <c r="O70" s="39">
        <v>919600</v>
      </c>
      <c r="P70" s="40">
        <v>1.1466439354359722E-2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468.8</v>
      </c>
      <c r="F71" s="37">
        <v>461.86666666666662</v>
      </c>
      <c r="G71" s="38">
        <v>447.78333333333325</v>
      </c>
      <c r="H71" s="38">
        <v>426.76666666666665</v>
      </c>
      <c r="I71" s="38">
        <v>412.68333333333328</v>
      </c>
      <c r="J71" s="38">
        <v>482.88333333333321</v>
      </c>
      <c r="K71" s="38">
        <v>496.96666666666658</v>
      </c>
      <c r="L71" s="38">
        <v>517.98333333333312</v>
      </c>
      <c r="M71" s="28">
        <v>475.95</v>
      </c>
      <c r="N71" s="28">
        <v>440.85</v>
      </c>
      <c r="O71" s="39">
        <v>37219050</v>
      </c>
      <c r="P71" s="40">
        <v>3.5627381662917221E-2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4527.45</v>
      </c>
      <c r="F72" s="37">
        <v>4510.5166666666664</v>
      </c>
      <c r="G72" s="38">
        <v>4478.9333333333325</v>
      </c>
      <c r="H72" s="38">
        <v>4430.4166666666661</v>
      </c>
      <c r="I72" s="38">
        <v>4398.8333333333321</v>
      </c>
      <c r="J72" s="38">
        <v>4559.0333333333328</v>
      </c>
      <c r="K72" s="38">
        <v>4590.6166666666668</v>
      </c>
      <c r="L72" s="38">
        <v>4639.1333333333332</v>
      </c>
      <c r="M72" s="28">
        <v>4542.1000000000004</v>
      </c>
      <c r="N72" s="28">
        <v>4462</v>
      </c>
      <c r="O72" s="39">
        <v>3792250</v>
      </c>
      <c r="P72" s="40">
        <v>-4.1604801769072816E-2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3646.45</v>
      </c>
      <c r="F73" s="37">
        <v>3663.3833333333332</v>
      </c>
      <c r="G73" s="38">
        <v>3623.1666666666665</v>
      </c>
      <c r="H73" s="38">
        <v>3599.8833333333332</v>
      </c>
      <c r="I73" s="38">
        <v>3559.6666666666665</v>
      </c>
      <c r="J73" s="38">
        <v>3686.6666666666665</v>
      </c>
      <c r="K73" s="38">
        <v>3726.8833333333337</v>
      </c>
      <c r="L73" s="38">
        <v>3750.1666666666665</v>
      </c>
      <c r="M73" s="28">
        <v>3703.6</v>
      </c>
      <c r="N73" s="28">
        <v>3640.1</v>
      </c>
      <c r="O73" s="39">
        <v>3492125</v>
      </c>
      <c r="P73" s="40">
        <v>4.2689936252481971E-2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2083.9</v>
      </c>
      <c r="F74" s="37">
        <v>2073.7833333333333</v>
      </c>
      <c r="G74" s="38">
        <v>2052.5666666666666</v>
      </c>
      <c r="H74" s="38">
        <v>2021.2333333333333</v>
      </c>
      <c r="I74" s="38">
        <v>2000.0166666666667</v>
      </c>
      <c r="J74" s="38">
        <v>2105.1166666666668</v>
      </c>
      <c r="K74" s="38">
        <v>2126.333333333333</v>
      </c>
      <c r="L74" s="38">
        <v>2157.6666666666665</v>
      </c>
      <c r="M74" s="28">
        <v>2095</v>
      </c>
      <c r="N74" s="28">
        <v>2042.45</v>
      </c>
      <c r="O74" s="39">
        <v>1418725</v>
      </c>
      <c r="P74" s="40">
        <v>-8.4566596194503175E-3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191.1</v>
      </c>
      <c r="F75" s="37">
        <v>190.35</v>
      </c>
      <c r="G75" s="38">
        <v>188.6</v>
      </c>
      <c r="H75" s="38">
        <v>186.1</v>
      </c>
      <c r="I75" s="38">
        <v>184.35</v>
      </c>
      <c r="J75" s="38">
        <v>192.85</v>
      </c>
      <c r="K75" s="38">
        <v>194.6</v>
      </c>
      <c r="L75" s="38">
        <v>197.1</v>
      </c>
      <c r="M75" s="28">
        <v>192.1</v>
      </c>
      <c r="N75" s="28">
        <v>187.85</v>
      </c>
      <c r="O75" s="39">
        <v>20606400</v>
      </c>
      <c r="P75" s="40">
        <v>3.3304119193689747E-3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127.65</v>
      </c>
      <c r="F76" s="37">
        <v>126.61666666666667</v>
      </c>
      <c r="G76" s="38">
        <v>125.13333333333335</v>
      </c>
      <c r="H76" s="38">
        <v>122.61666666666667</v>
      </c>
      <c r="I76" s="38">
        <v>121.13333333333335</v>
      </c>
      <c r="J76" s="38">
        <v>129.13333333333335</v>
      </c>
      <c r="K76" s="38">
        <v>130.61666666666667</v>
      </c>
      <c r="L76" s="38">
        <v>133.13333333333335</v>
      </c>
      <c r="M76" s="28">
        <v>128.1</v>
      </c>
      <c r="N76" s="28">
        <v>124.1</v>
      </c>
      <c r="O76" s="39">
        <v>98255000</v>
      </c>
      <c r="P76" s="40">
        <v>-6.0120528027549261E-2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112.2</v>
      </c>
      <c r="F77" s="37">
        <v>110.98333333333333</v>
      </c>
      <c r="G77" s="38">
        <v>109.51666666666667</v>
      </c>
      <c r="H77" s="38">
        <v>106.83333333333333</v>
      </c>
      <c r="I77" s="38">
        <v>105.36666666666666</v>
      </c>
      <c r="J77" s="38">
        <v>113.66666666666667</v>
      </c>
      <c r="K77" s="38">
        <v>115.13333333333334</v>
      </c>
      <c r="L77" s="38">
        <v>117.81666666666668</v>
      </c>
      <c r="M77" s="28">
        <v>112.45</v>
      </c>
      <c r="N77" s="28">
        <v>108.3</v>
      </c>
      <c r="O77" s="39">
        <v>58843650</v>
      </c>
      <c r="P77" s="40">
        <v>8.6260978670012547E-3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609.4</v>
      </c>
      <c r="F78" s="37">
        <v>611.65</v>
      </c>
      <c r="G78" s="38">
        <v>605.84999999999991</v>
      </c>
      <c r="H78" s="38">
        <v>602.29999999999995</v>
      </c>
      <c r="I78" s="38">
        <v>596.49999999999989</v>
      </c>
      <c r="J78" s="38">
        <v>615.19999999999993</v>
      </c>
      <c r="K78" s="38">
        <v>620.99999999999989</v>
      </c>
      <c r="L78" s="38">
        <v>624.54999999999995</v>
      </c>
      <c r="M78" s="28">
        <v>617.45000000000005</v>
      </c>
      <c r="N78" s="28">
        <v>608.1</v>
      </c>
      <c r="O78" s="39">
        <v>7199250</v>
      </c>
      <c r="P78" s="40">
        <v>-2.167487684729064E-2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46.25</v>
      </c>
      <c r="F79" s="37">
        <v>46.25</v>
      </c>
      <c r="G79" s="38">
        <v>45.8</v>
      </c>
      <c r="H79" s="38">
        <v>45.349999999999994</v>
      </c>
      <c r="I79" s="38">
        <v>44.899999999999991</v>
      </c>
      <c r="J79" s="38">
        <v>46.7</v>
      </c>
      <c r="K79" s="38">
        <v>47.150000000000006</v>
      </c>
      <c r="L79" s="38">
        <v>47.600000000000009</v>
      </c>
      <c r="M79" s="28">
        <v>46.7</v>
      </c>
      <c r="N79" s="28">
        <v>45.8</v>
      </c>
      <c r="O79" s="39">
        <v>128025000</v>
      </c>
      <c r="P79" s="40">
        <v>6.7232837933474876E-3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45071</v>
      </c>
      <c r="E80" s="37">
        <v>638.95000000000005</v>
      </c>
      <c r="F80" s="37">
        <v>632.65</v>
      </c>
      <c r="G80" s="38">
        <v>625.29999999999995</v>
      </c>
      <c r="H80" s="38">
        <v>611.65</v>
      </c>
      <c r="I80" s="38">
        <v>604.29999999999995</v>
      </c>
      <c r="J80" s="38">
        <v>646.29999999999995</v>
      </c>
      <c r="K80" s="38">
        <v>653.65000000000009</v>
      </c>
      <c r="L80" s="38">
        <v>667.3</v>
      </c>
      <c r="M80" s="28">
        <v>640</v>
      </c>
      <c r="N80" s="28">
        <v>619</v>
      </c>
      <c r="O80" s="39">
        <v>8459100</v>
      </c>
      <c r="P80" s="40">
        <v>-4.8684210526315788E-2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1010.6</v>
      </c>
      <c r="F81" s="37">
        <v>1009.7666666666668</v>
      </c>
      <c r="G81" s="38">
        <v>1002.3333333333335</v>
      </c>
      <c r="H81" s="38">
        <v>994.06666666666672</v>
      </c>
      <c r="I81" s="38">
        <v>986.63333333333344</v>
      </c>
      <c r="J81" s="38">
        <v>1018.0333333333335</v>
      </c>
      <c r="K81" s="38">
        <v>1025.4666666666667</v>
      </c>
      <c r="L81" s="38">
        <v>1033.7333333333336</v>
      </c>
      <c r="M81" s="28">
        <v>1017.2</v>
      </c>
      <c r="N81" s="28">
        <v>1001.5</v>
      </c>
      <c r="O81" s="39">
        <v>8708000</v>
      </c>
      <c r="P81" s="40">
        <v>-1.5377657168701944E-2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1394.5</v>
      </c>
      <c r="F82" s="37">
        <v>1386.4666666666665</v>
      </c>
      <c r="G82" s="38">
        <v>1352.133333333333</v>
      </c>
      <c r="H82" s="38">
        <v>1309.7666666666664</v>
      </c>
      <c r="I82" s="38">
        <v>1275.4333333333329</v>
      </c>
      <c r="J82" s="38">
        <v>1428.833333333333</v>
      </c>
      <c r="K82" s="38">
        <v>1463.1666666666665</v>
      </c>
      <c r="L82" s="38">
        <v>1505.5333333333331</v>
      </c>
      <c r="M82" s="28">
        <v>1420.8</v>
      </c>
      <c r="N82" s="28">
        <v>1344.1</v>
      </c>
      <c r="O82" s="39">
        <v>4610275</v>
      </c>
      <c r="P82" s="40">
        <v>6.2018405685260479E-2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293.10000000000002</v>
      </c>
      <c r="F83" s="37">
        <v>293.55</v>
      </c>
      <c r="G83" s="38">
        <v>290.15000000000003</v>
      </c>
      <c r="H83" s="38">
        <v>287.20000000000005</v>
      </c>
      <c r="I83" s="38">
        <v>283.80000000000007</v>
      </c>
      <c r="J83" s="38">
        <v>296.5</v>
      </c>
      <c r="K83" s="38">
        <v>299.89999999999998</v>
      </c>
      <c r="L83" s="38">
        <v>302.84999999999997</v>
      </c>
      <c r="M83" s="28">
        <v>296.95</v>
      </c>
      <c r="N83" s="28">
        <v>290.60000000000002</v>
      </c>
      <c r="O83" s="39">
        <v>8192000</v>
      </c>
      <c r="P83" s="40">
        <v>6.8057366362451105E-2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1740.3</v>
      </c>
      <c r="F84" s="37">
        <v>1748.5</v>
      </c>
      <c r="G84" s="38">
        <v>1728.65</v>
      </c>
      <c r="H84" s="38">
        <v>1717</v>
      </c>
      <c r="I84" s="38">
        <v>1697.15</v>
      </c>
      <c r="J84" s="38">
        <v>1760.15</v>
      </c>
      <c r="K84" s="38">
        <v>1780</v>
      </c>
      <c r="L84" s="38">
        <v>1791.65</v>
      </c>
      <c r="M84" s="28">
        <v>1768.35</v>
      </c>
      <c r="N84" s="28">
        <v>1736.85</v>
      </c>
      <c r="O84" s="39">
        <v>12255475</v>
      </c>
      <c r="P84" s="40">
        <v>-1.206157145045183E-2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483.2</v>
      </c>
      <c r="F85" s="37">
        <v>478.2833333333333</v>
      </c>
      <c r="G85" s="38">
        <v>472.16666666666663</v>
      </c>
      <c r="H85" s="38">
        <v>461.13333333333333</v>
      </c>
      <c r="I85" s="38">
        <v>455.01666666666665</v>
      </c>
      <c r="J85" s="38">
        <v>489.31666666666661</v>
      </c>
      <c r="K85" s="38">
        <v>495.43333333333328</v>
      </c>
      <c r="L85" s="38">
        <v>506.46666666666658</v>
      </c>
      <c r="M85" s="28">
        <v>484.4</v>
      </c>
      <c r="N85" s="28">
        <v>467.25</v>
      </c>
      <c r="O85" s="39">
        <v>6965000</v>
      </c>
      <c r="P85" s="40">
        <v>-3.7152237774321757E-2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45071</v>
      </c>
      <c r="E86" s="37">
        <v>3025.8</v>
      </c>
      <c r="F86" s="37">
        <v>3009.6666666666665</v>
      </c>
      <c r="G86" s="38">
        <v>2982.2833333333328</v>
      </c>
      <c r="H86" s="38">
        <v>2938.7666666666664</v>
      </c>
      <c r="I86" s="38">
        <v>2911.3833333333328</v>
      </c>
      <c r="J86" s="38">
        <v>3053.1833333333329</v>
      </c>
      <c r="K86" s="38">
        <v>3080.5666666666671</v>
      </c>
      <c r="L86" s="38">
        <v>3124.083333333333</v>
      </c>
      <c r="M86" s="28">
        <v>3037.05</v>
      </c>
      <c r="N86" s="28">
        <v>2966.15</v>
      </c>
      <c r="O86" s="39">
        <v>2985900</v>
      </c>
      <c r="P86" s="40">
        <v>-0.13527367506516072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1301.9000000000001</v>
      </c>
      <c r="F87" s="37">
        <v>1306.4833333333333</v>
      </c>
      <c r="G87" s="38">
        <v>1293.4666666666667</v>
      </c>
      <c r="H87" s="38">
        <v>1285.0333333333333</v>
      </c>
      <c r="I87" s="38">
        <v>1272.0166666666667</v>
      </c>
      <c r="J87" s="38">
        <v>1314.9166666666667</v>
      </c>
      <c r="K87" s="38">
        <v>1327.9333333333336</v>
      </c>
      <c r="L87" s="38">
        <v>1336.3666666666668</v>
      </c>
      <c r="M87" s="28">
        <v>1319.5</v>
      </c>
      <c r="N87" s="28">
        <v>1298.05</v>
      </c>
      <c r="O87" s="39">
        <v>5191500</v>
      </c>
      <c r="P87" s="40">
        <v>-1.6575108922144345E-2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1100.7</v>
      </c>
      <c r="F88" s="37">
        <v>1101.7833333333335</v>
      </c>
      <c r="G88" s="38">
        <v>1094.2166666666672</v>
      </c>
      <c r="H88" s="38">
        <v>1087.7333333333336</v>
      </c>
      <c r="I88" s="38">
        <v>1080.1666666666672</v>
      </c>
      <c r="J88" s="38">
        <v>1108.2666666666671</v>
      </c>
      <c r="K88" s="38">
        <v>1115.8333333333333</v>
      </c>
      <c r="L88" s="38">
        <v>1122.3166666666671</v>
      </c>
      <c r="M88" s="28">
        <v>1109.3499999999999</v>
      </c>
      <c r="N88" s="28">
        <v>1095.3</v>
      </c>
      <c r="O88" s="39">
        <v>11482100</v>
      </c>
      <c r="P88" s="40">
        <v>9.8503970941328581E-3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2748.9</v>
      </c>
      <c r="F89" s="37">
        <v>2747.9833333333336</v>
      </c>
      <c r="G89" s="38">
        <v>2737.416666666667</v>
      </c>
      <c r="H89" s="38">
        <v>2725.9333333333334</v>
      </c>
      <c r="I89" s="38">
        <v>2715.3666666666668</v>
      </c>
      <c r="J89" s="38">
        <v>2759.4666666666672</v>
      </c>
      <c r="K89" s="38">
        <v>2770.0333333333338</v>
      </c>
      <c r="L89" s="38">
        <v>2781.5166666666673</v>
      </c>
      <c r="M89" s="28">
        <v>2758.55</v>
      </c>
      <c r="N89" s="28">
        <v>2736.5</v>
      </c>
      <c r="O89" s="39">
        <v>18392100</v>
      </c>
      <c r="P89" s="40">
        <v>3.0854856066720473E-2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1848.6</v>
      </c>
      <c r="F90" s="37">
        <v>1842.7166666666665</v>
      </c>
      <c r="G90" s="38">
        <v>1828.4333333333329</v>
      </c>
      <c r="H90" s="38">
        <v>1808.2666666666664</v>
      </c>
      <c r="I90" s="38">
        <v>1793.9833333333329</v>
      </c>
      <c r="J90" s="38">
        <v>1862.883333333333</v>
      </c>
      <c r="K90" s="38">
        <v>1877.1666666666663</v>
      </c>
      <c r="L90" s="38">
        <v>1897.333333333333</v>
      </c>
      <c r="M90" s="28">
        <v>1857</v>
      </c>
      <c r="N90" s="28">
        <v>1822.55</v>
      </c>
      <c r="O90" s="39">
        <v>2248200</v>
      </c>
      <c r="P90" s="40">
        <v>-1.4854739056132509E-2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1661.8</v>
      </c>
      <c r="F91" s="37">
        <v>1659.95</v>
      </c>
      <c r="G91" s="38">
        <v>1654.1000000000001</v>
      </c>
      <c r="H91" s="38">
        <v>1646.4</v>
      </c>
      <c r="I91" s="38">
        <v>1640.5500000000002</v>
      </c>
      <c r="J91" s="38">
        <v>1667.65</v>
      </c>
      <c r="K91" s="38">
        <v>1673.5</v>
      </c>
      <c r="L91" s="38">
        <v>1681.2</v>
      </c>
      <c r="M91" s="28">
        <v>1665.8</v>
      </c>
      <c r="N91" s="28">
        <v>1652.25</v>
      </c>
      <c r="O91" s="39">
        <v>71695250</v>
      </c>
      <c r="P91" s="40">
        <v>-1.0084824920452906E-2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561.5</v>
      </c>
      <c r="F92" s="37">
        <v>560.88333333333333</v>
      </c>
      <c r="G92" s="38">
        <v>556.9666666666667</v>
      </c>
      <c r="H92" s="38">
        <v>552.43333333333339</v>
      </c>
      <c r="I92" s="38">
        <v>548.51666666666677</v>
      </c>
      <c r="J92" s="38">
        <v>565.41666666666663</v>
      </c>
      <c r="K92" s="38">
        <v>569.33333333333337</v>
      </c>
      <c r="L92" s="38">
        <v>573.86666666666656</v>
      </c>
      <c r="M92" s="28">
        <v>564.79999999999995</v>
      </c>
      <c r="N92" s="28">
        <v>556.35</v>
      </c>
      <c r="O92" s="39">
        <v>17440500</v>
      </c>
      <c r="P92" s="40">
        <v>2.0857034508911642E-3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2694.95</v>
      </c>
      <c r="F93" s="37">
        <v>2677.1666666666665</v>
      </c>
      <c r="G93" s="38">
        <v>2631.6833333333329</v>
      </c>
      <c r="H93" s="38">
        <v>2568.4166666666665</v>
      </c>
      <c r="I93" s="38">
        <v>2522.9333333333329</v>
      </c>
      <c r="J93" s="38">
        <v>2740.4333333333329</v>
      </c>
      <c r="K93" s="38">
        <v>2785.9166666666665</v>
      </c>
      <c r="L93" s="38">
        <v>2849.1833333333329</v>
      </c>
      <c r="M93" s="28">
        <v>2722.65</v>
      </c>
      <c r="N93" s="28">
        <v>2613.9</v>
      </c>
      <c r="O93" s="39">
        <v>4426200</v>
      </c>
      <c r="P93" s="40">
        <v>-4.5295716319399507E-2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412.25</v>
      </c>
      <c r="F94" s="37">
        <v>410.59999999999997</v>
      </c>
      <c r="G94" s="38">
        <v>406.79999999999995</v>
      </c>
      <c r="H94" s="38">
        <v>401.34999999999997</v>
      </c>
      <c r="I94" s="38">
        <v>397.54999999999995</v>
      </c>
      <c r="J94" s="38">
        <v>416.04999999999995</v>
      </c>
      <c r="K94" s="38">
        <v>419.85</v>
      </c>
      <c r="L94" s="38">
        <v>425.29999999999995</v>
      </c>
      <c r="M94" s="28">
        <v>414.4</v>
      </c>
      <c r="N94" s="28">
        <v>405.15</v>
      </c>
      <c r="O94" s="39">
        <v>29727600</v>
      </c>
      <c r="P94" s="40">
        <v>-8.6371912787711839E-3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45071</v>
      </c>
      <c r="E95" s="37">
        <v>104.85</v>
      </c>
      <c r="F95" s="37">
        <v>103.78333333333332</v>
      </c>
      <c r="G95" s="38">
        <v>102.26666666666664</v>
      </c>
      <c r="H95" s="38">
        <v>99.683333333333323</v>
      </c>
      <c r="I95" s="38">
        <v>98.166666666666643</v>
      </c>
      <c r="J95" s="38">
        <v>106.36666666666663</v>
      </c>
      <c r="K95" s="38">
        <v>107.88333333333331</v>
      </c>
      <c r="L95" s="38">
        <v>110.46666666666663</v>
      </c>
      <c r="M95" s="28">
        <v>105.3</v>
      </c>
      <c r="N95" s="28">
        <v>101.2</v>
      </c>
      <c r="O95" s="39">
        <v>21522700</v>
      </c>
      <c r="P95" s="40">
        <v>3.6045025972935921E-3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260.05</v>
      </c>
      <c r="F96" s="37">
        <v>262.61666666666667</v>
      </c>
      <c r="G96" s="38">
        <v>256.18333333333334</v>
      </c>
      <c r="H96" s="38">
        <v>252.31666666666666</v>
      </c>
      <c r="I96" s="38">
        <v>245.88333333333333</v>
      </c>
      <c r="J96" s="38">
        <v>266.48333333333335</v>
      </c>
      <c r="K96" s="38">
        <v>272.91666666666674</v>
      </c>
      <c r="L96" s="38">
        <v>276.78333333333336</v>
      </c>
      <c r="M96" s="28">
        <v>269.05</v>
      </c>
      <c r="N96" s="28">
        <v>258.75</v>
      </c>
      <c r="O96" s="39">
        <v>18881100</v>
      </c>
      <c r="P96" s="40">
        <v>-2.5773195876288658E-2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2665.2</v>
      </c>
      <c r="F97" s="37">
        <v>2654.5499999999997</v>
      </c>
      <c r="G97" s="38">
        <v>2636.3999999999996</v>
      </c>
      <c r="H97" s="38">
        <v>2607.6</v>
      </c>
      <c r="I97" s="38">
        <v>2589.4499999999998</v>
      </c>
      <c r="J97" s="38">
        <v>2683.3499999999995</v>
      </c>
      <c r="K97" s="38">
        <v>2701.5</v>
      </c>
      <c r="L97" s="38">
        <v>2730.2999999999993</v>
      </c>
      <c r="M97" s="28">
        <v>2672.7</v>
      </c>
      <c r="N97" s="28">
        <v>2625.75</v>
      </c>
      <c r="O97" s="39">
        <v>10386300</v>
      </c>
      <c r="P97" s="40">
        <v>-1.8739549097618637E-3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114.95</v>
      </c>
      <c r="F98" s="37">
        <v>113.59999999999998</v>
      </c>
      <c r="G98" s="38">
        <v>111.44999999999996</v>
      </c>
      <c r="H98" s="38">
        <v>107.94999999999997</v>
      </c>
      <c r="I98" s="38">
        <v>105.79999999999995</v>
      </c>
      <c r="J98" s="38">
        <v>117.09999999999997</v>
      </c>
      <c r="K98" s="38">
        <v>119.24999999999997</v>
      </c>
      <c r="L98" s="38">
        <v>122.74999999999997</v>
      </c>
      <c r="M98" s="28">
        <v>115.75</v>
      </c>
      <c r="N98" s="28">
        <v>110.1</v>
      </c>
      <c r="O98" s="39">
        <v>52902800</v>
      </c>
      <c r="P98" s="40">
        <v>1.4752453787089732E-2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947.65</v>
      </c>
      <c r="F99" s="37">
        <v>946.80000000000007</v>
      </c>
      <c r="G99" s="38">
        <v>942.60000000000014</v>
      </c>
      <c r="H99" s="38">
        <v>937.55000000000007</v>
      </c>
      <c r="I99" s="38">
        <v>933.35000000000014</v>
      </c>
      <c r="J99" s="38">
        <v>951.85000000000014</v>
      </c>
      <c r="K99" s="38">
        <v>956.05000000000018</v>
      </c>
      <c r="L99" s="38">
        <v>961.10000000000014</v>
      </c>
      <c r="M99" s="28">
        <v>951</v>
      </c>
      <c r="N99" s="28">
        <v>941.75</v>
      </c>
      <c r="O99" s="39">
        <v>84689500</v>
      </c>
      <c r="P99" s="40">
        <v>-1.9236693201900159E-2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1121.75</v>
      </c>
      <c r="F100" s="37">
        <v>1123.9833333333333</v>
      </c>
      <c r="G100" s="38">
        <v>1113.2666666666667</v>
      </c>
      <c r="H100" s="38">
        <v>1104.7833333333333</v>
      </c>
      <c r="I100" s="38">
        <v>1094.0666666666666</v>
      </c>
      <c r="J100" s="38">
        <v>1132.4666666666667</v>
      </c>
      <c r="K100" s="38">
        <v>1143.1833333333334</v>
      </c>
      <c r="L100" s="38">
        <v>1151.6666666666667</v>
      </c>
      <c r="M100" s="28">
        <v>1134.7</v>
      </c>
      <c r="N100" s="28">
        <v>1115.5</v>
      </c>
      <c r="O100" s="39">
        <v>4772800</v>
      </c>
      <c r="P100" s="40">
        <v>7.1287793013796285E-4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440.2</v>
      </c>
      <c r="F101" s="37">
        <v>438.7</v>
      </c>
      <c r="G101" s="38">
        <v>435.5</v>
      </c>
      <c r="H101" s="38">
        <v>430.8</v>
      </c>
      <c r="I101" s="38">
        <v>427.6</v>
      </c>
      <c r="J101" s="38">
        <v>443.4</v>
      </c>
      <c r="K101" s="38">
        <v>446.59999999999991</v>
      </c>
      <c r="L101" s="38">
        <v>451.29999999999995</v>
      </c>
      <c r="M101" s="28">
        <v>441.9</v>
      </c>
      <c r="N101" s="28">
        <v>434</v>
      </c>
      <c r="O101" s="39">
        <v>13411500</v>
      </c>
      <c r="P101" s="40">
        <v>9.3700609618424021E-3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7.15</v>
      </c>
      <c r="F102" s="37">
        <v>7.166666666666667</v>
      </c>
      <c r="G102" s="38">
        <v>7.0333333333333341</v>
      </c>
      <c r="H102" s="38">
        <v>6.916666666666667</v>
      </c>
      <c r="I102" s="38">
        <v>6.7833333333333341</v>
      </c>
      <c r="J102" s="38">
        <v>7.2833333333333341</v>
      </c>
      <c r="K102" s="38">
        <v>7.416666666666667</v>
      </c>
      <c r="L102" s="38">
        <v>7.5333333333333341</v>
      </c>
      <c r="M102" s="28">
        <v>7.3</v>
      </c>
      <c r="N102" s="28">
        <v>7.05</v>
      </c>
      <c r="O102" s="39">
        <v>559090000</v>
      </c>
      <c r="P102" s="40">
        <v>2.7984628679647711E-2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45071</v>
      </c>
      <c r="E103" s="37">
        <v>92.35</v>
      </c>
      <c r="F103" s="37">
        <v>91.483333333333334</v>
      </c>
      <c r="G103" s="38">
        <v>90.116666666666674</v>
      </c>
      <c r="H103" s="38">
        <v>87.88333333333334</v>
      </c>
      <c r="I103" s="38">
        <v>86.51666666666668</v>
      </c>
      <c r="J103" s="38">
        <v>93.716666666666669</v>
      </c>
      <c r="K103" s="38">
        <v>95.083333333333314</v>
      </c>
      <c r="L103" s="38">
        <v>97.316666666666663</v>
      </c>
      <c r="M103" s="28">
        <v>92.85</v>
      </c>
      <c r="N103" s="28">
        <v>89.25</v>
      </c>
      <c r="O103" s="39">
        <v>179030000</v>
      </c>
      <c r="P103" s="40">
        <v>5.7300151676872085E-3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66.8</v>
      </c>
      <c r="F104" s="37">
        <v>66.400000000000006</v>
      </c>
      <c r="G104" s="38">
        <v>65.550000000000011</v>
      </c>
      <c r="H104" s="38">
        <v>64.300000000000011</v>
      </c>
      <c r="I104" s="38">
        <v>63.450000000000017</v>
      </c>
      <c r="J104" s="38">
        <v>67.650000000000006</v>
      </c>
      <c r="K104" s="38">
        <v>68.5</v>
      </c>
      <c r="L104" s="38">
        <v>69.75</v>
      </c>
      <c r="M104" s="28">
        <v>67.25</v>
      </c>
      <c r="N104" s="28">
        <v>65.150000000000006</v>
      </c>
      <c r="O104" s="39">
        <v>227535000</v>
      </c>
      <c r="P104" s="40">
        <v>9.8528726449637182E-3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45071</v>
      </c>
      <c r="E105" s="37">
        <v>156.25</v>
      </c>
      <c r="F105" s="37">
        <v>155.9</v>
      </c>
      <c r="G105" s="38">
        <v>153.20000000000002</v>
      </c>
      <c r="H105" s="38">
        <v>150.15</v>
      </c>
      <c r="I105" s="38">
        <v>147.45000000000002</v>
      </c>
      <c r="J105" s="38">
        <v>158.95000000000002</v>
      </c>
      <c r="K105" s="38">
        <v>161.65</v>
      </c>
      <c r="L105" s="38">
        <v>164.70000000000002</v>
      </c>
      <c r="M105" s="28">
        <v>158.6</v>
      </c>
      <c r="N105" s="28">
        <v>152.85</v>
      </c>
      <c r="O105" s="39">
        <v>41490000</v>
      </c>
      <c r="P105" s="40">
        <v>4.3379856657864958E-2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495.4</v>
      </c>
      <c r="F106" s="37">
        <v>492.59999999999997</v>
      </c>
      <c r="G106" s="38">
        <v>485.99999999999994</v>
      </c>
      <c r="H106" s="38">
        <v>476.59999999999997</v>
      </c>
      <c r="I106" s="38">
        <v>469.99999999999994</v>
      </c>
      <c r="J106" s="38">
        <v>501.99999999999994</v>
      </c>
      <c r="K106" s="38">
        <v>508.59999999999997</v>
      </c>
      <c r="L106" s="38">
        <v>518</v>
      </c>
      <c r="M106" s="28">
        <v>499.2</v>
      </c>
      <c r="N106" s="28">
        <v>483.2</v>
      </c>
      <c r="O106" s="39">
        <v>8921000</v>
      </c>
      <c r="P106" s="40">
        <v>-3.6387939997029557E-2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354.5</v>
      </c>
      <c r="F107" s="37">
        <v>355.10000000000008</v>
      </c>
      <c r="G107" s="38">
        <v>351.00000000000017</v>
      </c>
      <c r="H107" s="38">
        <v>347.50000000000011</v>
      </c>
      <c r="I107" s="38">
        <v>343.4000000000002</v>
      </c>
      <c r="J107" s="38">
        <v>358.60000000000014</v>
      </c>
      <c r="K107" s="38">
        <v>362.70000000000005</v>
      </c>
      <c r="L107" s="38">
        <v>366.2000000000001</v>
      </c>
      <c r="M107" s="28">
        <v>359.2</v>
      </c>
      <c r="N107" s="28">
        <v>351.6</v>
      </c>
      <c r="O107" s="39">
        <v>25720000</v>
      </c>
      <c r="P107" s="40">
        <v>3.2931726907630521E-2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45071</v>
      </c>
      <c r="E108" s="37">
        <v>194.15</v>
      </c>
      <c r="F108" s="37">
        <v>193.61666666666667</v>
      </c>
      <c r="G108" s="38">
        <v>191.63333333333335</v>
      </c>
      <c r="H108" s="38">
        <v>189.11666666666667</v>
      </c>
      <c r="I108" s="38">
        <v>187.13333333333335</v>
      </c>
      <c r="J108" s="38">
        <v>196.13333333333335</v>
      </c>
      <c r="K108" s="38">
        <v>198.1166666666667</v>
      </c>
      <c r="L108" s="38">
        <v>200.63333333333335</v>
      </c>
      <c r="M108" s="28">
        <v>195.6</v>
      </c>
      <c r="N108" s="28">
        <v>191.1</v>
      </c>
      <c r="O108" s="39">
        <v>18310600</v>
      </c>
      <c r="P108" s="40">
        <v>-1.282051282051282E-2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45071</v>
      </c>
      <c r="E109" s="37">
        <v>5977.15</v>
      </c>
      <c r="F109" s="37">
        <v>5951.916666666667</v>
      </c>
      <c r="G109" s="38">
        <v>5900.8833333333341</v>
      </c>
      <c r="H109" s="38">
        <v>5824.6166666666668</v>
      </c>
      <c r="I109" s="38">
        <v>5773.5833333333339</v>
      </c>
      <c r="J109" s="38">
        <v>6028.1833333333343</v>
      </c>
      <c r="K109" s="38">
        <v>6079.2166666666672</v>
      </c>
      <c r="L109" s="38">
        <v>6155.4833333333345</v>
      </c>
      <c r="M109" s="28">
        <v>6002.95</v>
      </c>
      <c r="N109" s="28">
        <v>5875.65</v>
      </c>
      <c r="O109" s="39">
        <v>336000</v>
      </c>
      <c r="P109" s="40">
        <v>6.1108479393652299E-2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2254.15</v>
      </c>
      <c r="F110" s="37">
        <v>2245.7333333333331</v>
      </c>
      <c r="G110" s="38">
        <v>2233.8666666666663</v>
      </c>
      <c r="H110" s="38">
        <v>2213.583333333333</v>
      </c>
      <c r="I110" s="38">
        <v>2201.7166666666662</v>
      </c>
      <c r="J110" s="38">
        <v>2266.0166666666664</v>
      </c>
      <c r="K110" s="38">
        <v>2277.8833333333332</v>
      </c>
      <c r="L110" s="38">
        <v>2298.1666666666665</v>
      </c>
      <c r="M110" s="28">
        <v>2257.6</v>
      </c>
      <c r="N110" s="28">
        <v>2225.4499999999998</v>
      </c>
      <c r="O110" s="39">
        <v>3296400</v>
      </c>
      <c r="P110" s="40">
        <v>-2.1375133594584966E-2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1220.7</v>
      </c>
      <c r="F111" s="37">
        <v>1214.2166666666667</v>
      </c>
      <c r="G111" s="38">
        <v>1205.1333333333334</v>
      </c>
      <c r="H111" s="38">
        <v>1189.5666666666668</v>
      </c>
      <c r="I111" s="38">
        <v>1180.4833333333336</v>
      </c>
      <c r="J111" s="38">
        <v>1229.7833333333333</v>
      </c>
      <c r="K111" s="38">
        <v>1238.8666666666663</v>
      </c>
      <c r="L111" s="38">
        <v>1254.4333333333332</v>
      </c>
      <c r="M111" s="28">
        <v>1223.3</v>
      </c>
      <c r="N111" s="28">
        <v>1198.6500000000001</v>
      </c>
      <c r="O111" s="39">
        <v>22810950</v>
      </c>
      <c r="P111" s="40">
        <v>-1.659136567826934E-2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150.94999999999999</v>
      </c>
      <c r="F112" s="37">
        <v>150.41666666666666</v>
      </c>
      <c r="G112" s="38">
        <v>148.93333333333331</v>
      </c>
      <c r="H112" s="38">
        <v>146.91666666666666</v>
      </c>
      <c r="I112" s="38">
        <v>145.43333333333331</v>
      </c>
      <c r="J112" s="38">
        <v>152.43333333333331</v>
      </c>
      <c r="K112" s="38">
        <v>153.91666666666666</v>
      </c>
      <c r="L112" s="38">
        <v>155.93333333333331</v>
      </c>
      <c r="M112" s="28">
        <v>151.9</v>
      </c>
      <c r="N112" s="28">
        <v>148.4</v>
      </c>
      <c r="O112" s="39">
        <v>28497400</v>
      </c>
      <c r="P112" s="40">
        <v>-4.5550129594310422E-3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1262.3</v>
      </c>
      <c r="F113" s="37">
        <v>1260.8999999999999</v>
      </c>
      <c r="G113" s="38">
        <v>1249.7499999999998</v>
      </c>
      <c r="H113" s="38">
        <v>1237.1999999999998</v>
      </c>
      <c r="I113" s="38">
        <v>1226.0499999999997</v>
      </c>
      <c r="J113" s="38">
        <v>1273.4499999999998</v>
      </c>
      <c r="K113" s="38">
        <v>1284.5999999999999</v>
      </c>
      <c r="L113" s="38">
        <v>1297.1499999999999</v>
      </c>
      <c r="M113" s="28">
        <v>1272.05</v>
      </c>
      <c r="N113" s="28">
        <v>1248.3499999999999</v>
      </c>
      <c r="O113" s="39">
        <v>50515200</v>
      </c>
      <c r="P113" s="40">
        <v>-1.2001063979596627E-2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45071</v>
      </c>
      <c r="E114" s="37">
        <v>544.25</v>
      </c>
      <c r="F114" s="37">
        <v>543.31666666666672</v>
      </c>
      <c r="G114" s="38">
        <v>531.98333333333346</v>
      </c>
      <c r="H114" s="38">
        <v>519.7166666666667</v>
      </c>
      <c r="I114" s="38">
        <v>508.38333333333344</v>
      </c>
      <c r="J114" s="38">
        <v>555.58333333333348</v>
      </c>
      <c r="K114" s="38">
        <v>566.91666666666674</v>
      </c>
      <c r="L114" s="38">
        <v>579.18333333333351</v>
      </c>
      <c r="M114" s="28">
        <v>554.65</v>
      </c>
      <c r="N114" s="28">
        <v>531.04999999999995</v>
      </c>
      <c r="O114" s="39">
        <v>4779500</v>
      </c>
      <c r="P114" s="40">
        <v>-3.3780261484246303E-3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84.5</v>
      </c>
      <c r="F115" s="37">
        <v>84.333333333333329</v>
      </c>
      <c r="G115" s="38">
        <v>83.86666666666666</v>
      </c>
      <c r="H115" s="38">
        <v>83.233333333333334</v>
      </c>
      <c r="I115" s="38">
        <v>82.766666666666666</v>
      </c>
      <c r="J115" s="38">
        <v>84.966666666666654</v>
      </c>
      <c r="K115" s="38">
        <v>85.433333333333323</v>
      </c>
      <c r="L115" s="38">
        <v>86.066666666666649</v>
      </c>
      <c r="M115" s="28">
        <v>84.8</v>
      </c>
      <c r="N115" s="28">
        <v>83.7</v>
      </c>
      <c r="O115" s="39">
        <v>76362000</v>
      </c>
      <c r="P115" s="40">
        <v>1.1363636363636364E-2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45071</v>
      </c>
      <c r="E116" s="37">
        <v>698.4</v>
      </c>
      <c r="F116" s="37">
        <v>697.43333333333339</v>
      </c>
      <c r="G116" s="38">
        <v>691.11666666666679</v>
      </c>
      <c r="H116" s="38">
        <v>683.83333333333337</v>
      </c>
      <c r="I116" s="38">
        <v>677.51666666666677</v>
      </c>
      <c r="J116" s="38">
        <v>704.71666666666681</v>
      </c>
      <c r="K116" s="38">
        <v>711.03333333333342</v>
      </c>
      <c r="L116" s="38">
        <v>718.31666666666683</v>
      </c>
      <c r="M116" s="28">
        <v>703.75</v>
      </c>
      <c r="N116" s="28">
        <v>690.15</v>
      </c>
      <c r="O116" s="39">
        <v>3933800</v>
      </c>
      <c r="P116" s="40">
        <v>4.6480743691899072E-3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634.79999999999995</v>
      </c>
      <c r="F117" s="37">
        <v>633.35</v>
      </c>
      <c r="G117" s="38">
        <v>628.70000000000005</v>
      </c>
      <c r="H117" s="38">
        <v>622.6</v>
      </c>
      <c r="I117" s="38">
        <v>617.95000000000005</v>
      </c>
      <c r="J117" s="38">
        <v>639.45000000000005</v>
      </c>
      <c r="K117" s="38">
        <v>644.09999999999991</v>
      </c>
      <c r="L117" s="38">
        <v>650.20000000000005</v>
      </c>
      <c r="M117" s="28">
        <v>638</v>
      </c>
      <c r="N117" s="28">
        <v>627.25</v>
      </c>
      <c r="O117" s="39">
        <v>13866125</v>
      </c>
      <c r="P117" s="40">
        <v>1.8444730077120823E-2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428.95</v>
      </c>
      <c r="F118" s="37">
        <v>426.45</v>
      </c>
      <c r="G118" s="38">
        <v>423.09999999999997</v>
      </c>
      <c r="H118" s="38">
        <v>417.25</v>
      </c>
      <c r="I118" s="38">
        <v>413.9</v>
      </c>
      <c r="J118" s="38">
        <v>432.29999999999995</v>
      </c>
      <c r="K118" s="38">
        <v>435.65</v>
      </c>
      <c r="L118" s="38">
        <v>441.49999999999994</v>
      </c>
      <c r="M118" s="28">
        <v>429.8</v>
      </c>
      <c r="N118" s="28">
        <v>420.6</v>
      </c>
      <c r="O118" s="39">
        <v>81824000</v>
      </c>
      <c r="P118" s="40">
        <v>1.4259931377798933E-2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577.29999999999995</v>
      </c>
      <c r="F119" s="37">
        <v>574.06666666666661</v>
      </c>
      <c r="G119" s="38">
        <v>567.88333333333321</v>
      </c>
      <c r="H119" s="38">
        <v>558.46666666666658</v>
      </c>
      <c r="I119" s="38">
        <v>552.28333333333319</v>
      </c>
      <c r="J119" s="38">
        <v>583.48333333333323</v>
      </c>
      <c r="K119" s="38">
        <v>589.66666666666663</v>
      </c>
      <c r="L119" s="38">
        <v>599.08333333333326</v>
      </c>
      <c r="M119" s="28">
        <v>580.25</v>
      </c>
      <c r="N119" s="28">
        <v>564.65</v>
      </c>
      <c r="O119" s="39">
        <v>17785000</v>
      </c>
      <c r="P119" s="40">
        <v>1.4763568932315813E-2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45071</v>
      </c>
      <c r="E120" s="37">
        <v>3054.5</v>
      </c>
      <c r="F120" s="37">
        <v>3061.7833333333328</v>
      </c>
      <c r="G120" s="38">
        <v>3026.4166666666656</v>
      </c>
      <c r="H120" s="38">
        <v>2998.3333333333326</v>
      </c>
      <c r="I120" s="38">
        <v>2962.9666666666653</v>
      </c>
      <c r="J120" s="38">
        <v>3089.8666666666659</v>
      </c>
      <c r="K120" s="38">
        <v>3125.2333333333327</v>
      </c>
      <c r="L120" s="38">
        <v>3153.3166666666662</v>
      </c>
      <c r="M120" s="28">
        <v>3097.15</v>
      </c>
      <c r="N120" s="28">
        <v>3033.7</v>
      </c>
      <c r="O120" s="39">
        <v>391750</v>
      </c>
      <c r="P120" s="40">
        <v>-4.3345543345543344E-2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708.1</v>
      </c>
      <c r="F121" s="37">
        <v>706.56666666666661</v>
      </c>
      <c r="G121" s="38">
        <v>700.13333333333321</v>
      </c>
      <c r="H121" s="38">
        <v>692.16666666666663</v>
      </c>
      <c r="I121" s="38">
        <v>685.73333333333323</v>
      </c>
      <c r="J121" s="38">
        <v>714.53333333333319</v>
      </c>
      <c r="K121" s="38">
        <v>720.96666666666658</v>
      </c>
      <c r="L121" s="38">
        <v>728.93333333333317</v>
      </c>
      <c r="M121" s="28">
        <v>713</v>
      </c>
      <c r="N121" s="28">
        <v>698.6</v>
      </c>
      <c r="O121" s="39">
        <v>24235200</v>
      </c>
      <c r="P121" s="40">
        <v>7.2378387476855748E-3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468.8</v>
      </c>
      <c r="F122" s="37">
        <v>467.18333333333334</v>
      </c>
      <c r="G122" s="38">
        <v>460.36666666666667</v>
      </c>
      <c r="H122" s="38">
        <v>451.93333333333334</v>
      </c>
      <c r="I122" s="38">
        <v>445.11666666666667</v>
      </c>
      <c r="J122" s="38">
        <v>475.61666666666667</v>
      </c>
      <c r="K122" s="38">
        <v>482.43333333333339</v>
      </c>
      <c r="L122" s="38">
        <v>490.86666666666667</v>
      </c>
      <c r="M122" s="28">
        <v>474</v>
      </c>
      <c r="N122" s="28">
        <v>458.75</v>
      </c>
      <c r="O122" s="39">
        <v>16133750</v>
      </c>
      <c r="P122" s="40">
        <v>1.7741681122851287E-2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1972.15</v>
      </c>
      <c r="F123" s="37">
        <v>1967.0333333333335</v>
      </c>
      <c r="G123" s="38">
        <v>1957.616666666667</v>
      </c>
      <c r="H123" s="38">
        <v>1943.0833333333335</v>
      </c>
      <c r="I123" s="38">
        <v>1933.666666666667</v>
      </c>
      <c r="J123" s="38">
        <v>1981.5666666666671</v>
      </c>
      <c r="K123" s="38">
        <v>1990.9833333333336</v>
      </c>
      <c r="L123" s="38">
        <v>2005.5166666666671</v>
      </c>
      <c r="M123" s="28">
        <v>1976.45</v>
      </c>
      <c r="N123" s="28">
        <v>1952.5</v>
      </c>
      <c r="O123" s="39">
        <v>28456000</v>
      </c>
      <c r="P123" s="40">
        <v>1.7710508998311923E-2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98.55</v>
      </c>
      <c r="F124" s="37">
        <v>97.516666666666652</v>
      </c>
      <c r="G124" s="38">
        <v>96.183333333333309</v>
      </c>
      <c r="H124" s="38">
        <v>93.816666666666663</v>
      </c>
      <c r="I124" s="38">
        <v>92.48333333333332</v>
      </c>
      <c r="J124" s="38">
        <v>99.883333333333297</v>
      </c>
      <c r="K124" s="38">
        <v>101.21666666666664</v>
      </c>
      <c r="L124" s="38">
        <v>103.58333333333329</v>
      </c>
      <c r="M124" s="28">
        <v>98.85</v>
      </c>
      <c r="N124" s="28">
        <v>95.15</v>
      </c>
      <c r="O124" s="39">
        <v>77585256</v>
      </c>
      <c r="P124" s="40">
        <v>2.9606821411653245E-2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2011.5</v>
      </c>
      <c r="F125" s="37">
        <v>2030.1333333333332</v>
      </c>
      <c r="G125" s="38">
        <v>1982.3666666666663</v>
      </c>
      <c r="H125" s="38">
        <v>1953.2333333333331</v>
      </c>
      <c r="I125" s="38">
        <v>1905.4666666666662</v>
      </c>
      <c r="J125" s="38">
        <v>2059.2666666666664</v>
      </c>
      <c r="K125" s="38">
        <v>2107.0333333333328</v>
      </c>
      <c r="L125" s="38">
        <v>2136.1666666666665</v>
      </c>
      <c r="M125" s="28">
        <v>2077.9</v>
      </c>
      <c r="N125" s="28">
        <v>2001</v>
      </c>
      <c r="O125" s="39">
        <v>920550</v>
      </c>
      <c r="P125" s="40">
        <v>6.7056914338704074E-2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45071</v>
      </c>
      <c r="E126" s="37">
        <v>312.55</v>
      </c>
      <c r="F126" s="37">
        <v>312.25</v>
      </c>
      <c r="G126" s="38">
        <v>307.7</v>
      </c>
      <c r="H126" s="38">
        <v>302.84999999999997</v>
      </c>
      <c r="I126" s="38">
        <v>298.29999999999995</v>
      </c>
      <c r="J126" s="38">
        <v>317.10000000000002</v>
      </c>
      <c r="K126" s="38">
        <v>321.64999999999998</v>
      </c>
      <c r="L126" s="38">
        <v>326.50000000000006</v>
      </c>
      <c r="M126" s="28">
        <v>316.8</v>
      </c>
      <c r="N126" s="28">
        <v>307.39999999999998</v>
      </c>
      <c r="O126" s="39">
        <v>14459600</v>
      </c>
      <c r="P126" s="40">
        <v>4.7179971789295221E-3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383.35</v>
      </c>
      <c r="F127" s="37">
        <v>380.58333333333331</v>
      </c>
      <c r="G127" s="38">
        <v>376.26666666666665</v>
      </c>
      <c r="H127" s="38">
        <v>369.18333333333334</v>
      </c>
      <c r="I127" s="38">
        <v>364.86666666666667</v>
      </c>
      <c r="J127" s="38">
        <v>387.66666666666663</v>
      </c>
      <c r="K127" s="38">
        <v>391.98333333333335</v>
      </c>
      <c r="L127" s="38">
        <v>399.06666666666661</v>
      </c>
      <c r="M127" s="28">
        <v>384.9</v>
      </c>
      <c r="N127" s="28">
        <v>373.5</v>
      </c>
      <c r="O127" s="39">
        <v>19610000</v>
      </c>
      <c r="P127" s="40">
        <v>5.362131957876639E-2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2254.8000000000002</v>
      </c>
      <c r="F128" s="37">
        <v>2248.2166666666667</v>
      </c>
      <c r="G128" s="38">
        <v>2228.7333333333336</v>
      </c>
      <c r="H128" s="38">
        <v>2202.666666666667</v>
      </c>
      <c r="I128" s="38">
        <v>2183.1833333333338</v>
      </c>
      <c r="J128" s="38">
        <v>2274.2833333333333</v>
      </c>
      <c r="K128" s="38">
        <v>2293.766666666666</v>
      </c>
      <c r="L128" s="38">
        <v>2319.833333333333</v>
      </c>
      <c r="M128" s="28">
        <v>2267.6999999999998</v>
      </c>
      <c r="N128" s="28">
        <v>2222.15</v>
      </c>
      <c r="O128" s="39">
        <v>14895000</v>
      </c>
      <c r="P128" s="40">
        <v>-6.9404164249854995E-3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45071</v>
      </c>
      <c r="E129" s="37">
        <v>4713.3</v>
      </c>
      <c r="F129" s="37">
        <v>4694.7333333333336</v>
      </c>
      <c r="G129" s="38">
        <v>4654.8166666666675</v>
      </c>
      <c r="H129" s="38">
        <v>4596.3333333333339</v>
      </c>
      <c r="I129" s="38">
        <v>4556.4166666666679</v>
      </c>
      <c r="J129" s="38">
        <v>4753.2166666666672</v>
      </c>
      <c r="K129" s="38">
        <v>4793.1333333333332</v>
      </c>
      <c r="L129" s="38">
        <v>4851.6166666666668</v>
      </c>
      <c r="M129" s="28">
        <v>4734.6499999999996</v>
      </c>
      <c r="N129" s="28">
        <v>4636.25</v>
      </c>
      <c r="O129" s="39">
        <v>1416000</v>
      </c>
      <c r="P129" s="40">
        <v>-2.0645295155099077E-2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3863.3</v>
      </c>
      <c r="F130" s="37">
        <v>3840.2000000000003</v>
      </c>
      <c r="G130" s="38">
        <v>3806.9000000000005</v>
      </c>
      <c r="H130" s="38">
        <v>3750.5000000000005</v>
      </c>
      <c r="I130" s="38">
        <v>3717.2000000000007</v>
      </c>
      <c r="J130" s="38">
        <v>3896.6000000000004</v>
      </c>
      <c r="K130" s="38">
        <v>3929.9000000000005</v>
      </c>
      <c r="L130" s="38">
        <v>3986.3</v>
      </c>
      <c r="M130" s="28">
        <v>3873.5</v>
      </c>
      <c r="N130" s="28">
        <v>3783.8</v>
      </c>
      <c r="O130" s="39">
        <v>1221400</v>
      </c>
      <c r="P130" s="40">
        <v>-4.0769732550554466E-3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790.15</v>
      </c>
      <c r="F131" s="37">
        <v>788.76666666666677</v>
      </c>
      <c r="G131" s="38">
        <v>774.83333333333348</v>
      </c>
      <c r="H131" s="38">
        <v>759.51666666666677</v>
      </c>
      <c r="I131" s="38">
        <v>745.58333333333348</v>
      </c>
      <c r="J131" s="38">
        <v>804.08333333333348</v>
      </c>
      <c r="K131" s="38">
        <v>818.01666666666665</v>
      </c>
      <c r="L131" s="38">
        <v>833.33333333333348</v>
      </c>
      <c r="M131" s="28">
        <v>802.7</v>
      </c>
      <c r="N131" s="28">
        <v>773.45</v>
      </c>
      <c r="O131" s="39">
        <v>7100050</v>
      </c>
      <c r="P131" s="40">
        <v>4.4777986241400877E-2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1286.45</v>
      </c>
      <c r="F132" s="37">
        <v>1282.6166666666666</v>
      </c>
      <c r="G132" s="38">
        <v>1277.2333333333331</v>
      </c>
      <c r="H132" s="38">
        <v>1268.0166666666667</v>
      </c>
      <c r="I132" s="38">
        <v>1262.6333333333332</v>
      </c>
      <c r="J132" s="38">
        <v>1291.833333333333</v>
      </c>
      <c r="K132" s="38">
        <v>1297.2166666666667</v>
      </c>
      <c r="L132" s="38">
        <v>1306.4333333333329</v>
      </c>
      <c r="M132" s="28">
        <v>1288</v>
      </c>
      <c r="N132" s="28">
        <v>1273.4000000000001</v>
      </c>
      <c r="O132" s="39">
        <v>14854000</v>
      </c>
      <c r="P132" s="40">
        <v>-4.6677748326519608E-2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284.75</v>
      </c>
      <c r="F133" s="37">
        <v>284.65000000000003</v>
      </c>
      <c r="G133" s="38">
        <v>282.60000000000008</v>
      </c>
      <c r="H133" s="38">
        <v>280.45000000000005</v>
      </c>
      <c r="I133" s="38">
        <v>278.40000000000009</v>
      </c>
      <c r="J133" s="38">
        <v>286.80000000000007</v>
      </c>
      <c r="K133" s="38">
        <v>288.85000000000002</v>
      </c>
      <c r="L133" s="38">
        <v>291.00000000000006</v>
      </c>
      <c r="M133" s="28">
        <v>286.7</v>
      </c>
      <c r="N133" s="28">
        <v>282.5</v>
      </c>
      <c r="O133" s="39">
        <v>25268000</v>
      </c>
      <c r="P133" s="40">
        <v>2.3659050397018312E-2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110.65</v>
      </c>
      <c r="F134" s="37">
        <v>111.43333333333334</v>
      </c>
      <c r="G134" s="38">
        <v>108.96666666666667</v>
      </c>
      <c r="H134" s="38">
        <v>107.28333333333333</v>
      </c>
      <c r="I134" s="38">
        <v>104.81666666666666</v>
      </c>
      <c r="J134" s="38">
        <v>113.11666666666667</v>
      </c>
      <c r="K134" s="38">
        <v>115.58333333333334</v>
      </c>
      <c r="L134" s="38">
        <v>117.26666666666668</v>
      </c>
      <c r="M134" s="28">
        <v>113.9</v>
      </c>
      <c r="N134" s="28">
        <v>109.75</v>
      </c>
      <c r="O134" s="39">
        <v>39090000</v>
      </c>
      <c r="P134" s="40">
        <v>-1.8529677613739078E-2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538.9</v>
      </c>
      <c r="F135" s="37">
        <v>539.5</v>
      </c>
      <c r="G135" s="38">
        <v>535.9</v>
      </c>
      <c r="H135" s="38">
        <v>532.9</v>
      </c>
      <c r="I135" s="38">
        <v>529.29999999999995</v>
      </c>
      <c r="J135" s="38">
        <v>542.5</v>
      </c>
      <c r="K135" s="38">
        <v>546.09999999999991</v>
      </c>
      <c r="L135" s="38">
        <v>549.1</v>
      </c>
      <c r="M135" s="28">
        <v>543.1</v>
      </c>
      <c r="N135" s="28">
        <v>536.5</v>
      </c>
      <c r="O135" s="39">
        <v>10234800</v>
      </c>
      <c r="P135" s="40">
        <v>1.8266475644699142E-2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9235.4500000000007</v>
      </c>
      <c r="F136" s="37">
        <v>9255.6666666666679</v>
      </c>
      <c r="G136" s="38">
        <v>9201.9833333333354</v>
      </c>
      <c r="H136" s="38">
        <v>9168.5166666666682</v>
      </c>
      <c r="I136" s="38">
        <v>9114.8333333333358</v>
      </c>
      <c r="J136" s="38">
        <v>9289.133333333335</v>
      </c>
      <c r="K136" s="38">
        <v>9342.8166666666693</v>
      </c>
      <c r="L136" s="38">
        <v>9376.2833333333347</v>
      </c>
      <c r="M136" s="28">
        <v>9309.35</v>
      </c>
      <c r="N136" s="28">
        <v>9222.2000000000007</v>
      </c>
      <c r="O136" s="39">
        <v>1950000</v>
      </c>
      <c r="P136" s="40">
        <v>-2.6654687032045522E-2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807.6</v>
      </c>
      <c r="F137" s="37">
        <v>804.31666666666661</v>
      </c>
      <c r="G137" s="38">
        <v>795.28333333333319</v>
      </c>
      <c r="H137" s="38">
        <v>782.96666666666658</v>
      </c>
      <c r="I137" s="38">
        <v>773.93333333333317</v>
      </c>
      <c r="J137" s="38">
        <v>816.63333333333321</v>
      </c>
      <c r="K137" s="38">
        <v>825.66666666666652</v>
      </c>
      <c r="L137" s="38">
        <v>837.98333333333323</v>
      </c>
      <c r="M137" s="28">
        <v>813.35</v>
      </c>
      <c r="N137" s="28">
        <v>792</v>
      </c>
      <c r="O137" s="39">
        <v>12579450</v>
      </c>
      <c r="P137" s="40">
        <v>-1.0026147398264384E-3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45071</v>
      </c>
      <c r="E138" s="37">
        <v>1387.85</v>
      </c>
      <c r="F138" s="37">
        <v>1374.5833333333333</v>
      </c>
      <c r="G138" s="38">
        <v>1356.3166666666666</v>
      </c>
      <c r="H138" s="38">
        <v>1324.7833333333333</v>
      </c>
      <c r="I138" s="38">
        <v>1306.5166666666667</v>
      </c>
      <c r="J138" s="38">
        <v>1406.1166666666666</v>
      </c>
      <c r="K138" s="38">
        <v>1424.3833333333334</v>
      </c>
      <c r="L138" s="38">
        <v>1455.9166666666665</v>
      </c>
      <c r="M138" s="28">
        <v>1392.85</v>
      </c>
      <c r="N138" s="28">
        <v>1343.05</v>
      </c>
      <c r="O138" s="39">
        <v>1366400</v>
      </c>
      <c r="P138" s="40">
        <v>-6.6666666666666666E-2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1349.55</v>
      </c>
      <c r="F139" s="37">
        <v>1354.9333333333334</v>
      </c>
      <c r="G139" s="38">
        <v>1335.1166666666668</v>
      </c>
      <c r="H139" s="38">
        <v>1320.6833333333334</v>
      </c>
      <c r="I139" s="38">
        <v>1300.8666666666668</v>
      </c>
      <c r="J139" s="38">
        <v>1369.3666666666668</v>
      </c>
      <c r="K139" s="38">
        <v>1389.1833333333334</v>
      </c>
      <c r="L139" s="38">
        <v>1403.6166666666668</v>
      </c>
      <c r="M139" s="28">
        <v>1374.75</v>
      </c>
      <c r="N139" s="28">
        <v>1340.5</v>
      </c>
      <c r="O139" s="39">
        <v>1370400</v>
      </c>
      <c r="P139" s="40">
        <v>-3.3022861981371721E-2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671.65</v>
      </c>
      <c r="F140" s="37">
        <v>660.69999999999993</v>
      </c>
      <c r="G140" s="38">
        <v>646.94999999999982</v>
      </c>
      <c r="H140" s="38">
        <v>622.24999999999989</v>
      </c>
      <c r="I140" s="38">
        <v>608.49999999999977</v>
      </c>
      <c r="J140" s="38">
        <v>685.39999999999986</v>
      </c>
      <c r="K140" s="38">
        <v>699.15000000000009</v>
      </c>
      <c r="L140" s="38">
        <v>723.84999999999991</v>
      </c>
      <c r="M140" s="28">
        <v>674.45</v>
      </c>
      <c r="N140" s="28">
        <v>636</v>
      </c>
      <c r="O140" s="39">
        <v>3649750</v>
      </c>
      <c r="P140" s="40">
        <v>-1.4739427969819266E-2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1057.8</v>
      </c>
      <c r="F141" s="37">
        <v>1051.8999999999999</v>
      </c>
      <c r="G141" s="38">
        <v>1042.1499999999996</v>
      </c>
      <c r="H141" s="38">
        <v>1026.4999999999998</v>
      </c>
      <c r="I141" s="38">
        <v>1016.7499999999995</v>
      </c>
      <c r="J141" s="38">
        <v>1067.5499999999997</v>
      </c>
      <c r="K141" s="38">
        <v>1077.3000000000002</v>
      </c>
      <c r="L141" s="38">
        <v>1092.9499999999998</v>
      </c>
      <c r="M141" s="28">
        <v>1061.6500000000001</v>
      </c>
      <c r="N141" s="28">
        <v>1036.25</v>
      </c>
      <c r="O141" s="39">
        <v>2432000</v>
      </c>
      <c r="P141" s="40">
        <v>7.0422535211267609E-2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45071</v>
      </c>
      <c r="E142" s="37">
        <v>79</v>
      </c>
      <c r="F142" s="37">
        <v>78.883333333333326</v>
      </c>
      <c r="G142" s="38">
        <v>78.316666666666649</v>
      </c>
      <c r="H142" s="38">
        <v>77.633333333333326</v>
      </c>
      <c r="I142" s="38">
        <v>77.066666666666649</v>
      </c>
      <c r="J142" s="38">
        <v>79.566666666666649</v>
      </c>
      <c r="K142" s="38">
        <v>80.133333333333312</v>
      </c>
      <c r="L142" s="38">
        <v>80.816666666666649</v>
      </c>
      <c r="M142" s="28">
        <v>79.45</v>
      </c>
      <c r="N142" s="28">
        <v>78.2</v>
      </c>
      <c r="O142" s="39">
        <v>51136850</v>
      </c>
      <c r="P142" s="40">
        <v>-5.5269194230767359E-3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1867.85</v>
      </c>
      <c r="F143" s="37">
        <v>1868.2833333333335</v>
      </c>
      <c r="G143" s="38">
        <v>1847.5666666666671</v>
      </c>
      <c r="H143" s="38">
        <v>1827.2833333333335</v>
      </c>
      <c r="I143" s="38">
        <v>1806.5666666666671</v>
      </c>
      <c r="J143" s="38">
        <v>1888.5666666666671</v>
      </c>
      <c r="K143" s="38">
        <v>1909.2833333333338</v>
      </c>
      <c r="L143" s="38">
        <v>1929.5666666666671</v>
      </c>
      <c r="M143" s="28">
        <v>1889</v>
      </c>
      <c r="N143" s="28">
        <v>1848</v>
      </c>
      <c r="O143" s="39">
        <v>2376000</v>
      </c>
      <c r="P143" s="40">
        <v>-7.694958079705984E-3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97185.600000000006</v>
      </c>
      <c r="F144" s="37">
        <v>96861.883333333346</v>
      </c>
      <c r="G144" s="38">
        <v>95823.766666666692</v>
      </c>
      <c r="H144" s="38">
        <v>94461.933333333349</v>
      </c>
      <c r="I144" s="38">
        <v>93423.816666666695</v>
      </c>
      <c r="J144" s="38">
        <v>98223.716666666689</v>
      </c>
      <c r="K144" s="38">
        <v>99261.833333333358</v>
      </c>
      <c r="L144" s="38">
        <v>100623.66666666669</v>
      </c>
      <c r="M144" s="28">
        <v>97900</v>
      </c>
      <c r="N144" s="28">
        <v>95500.05</v>
      </c>
      <c r="O144" s="39">
        <v>61940</v>
      </c>
      <c r="P144" s="40">
        <v>-9.11854103343465E-3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1072.3</v>
      </c>
      <c r="F145" s="37">
        <v>1075.2833333333331</v>
      </c>
      <c r="G145" s="38">
        <v>1060.2166666666662</v>
      </c>
      <c r="H145" s="38">
        <v>1048.1333333333332</v>
      </c>
      <c r="I145" s="38">
        <v>1033.0666666666664</v>
      </c>
      <c r="J145" s="38">
        <v>1087.3666666666661</v>
      </c>
      <c r="K145" s="38">
        <v>1102.4333333333332</v>
      </c>
      <c r="L145" s="38">
        <v>1114.516666666666</v>
      </c>
      <c r="M145" s="28">
        <v>1090.3499999999999</v>
      </c>
      <c r="N145" s="28">
        <v>1063.2</v>
      </c>
      <c r="O145" s="39">
        <v>6691850</v>
      </c>
      <c r="P145" s="40">
        <v>-2.3436872943253872E-2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82.3</v>
      </c>
      <c r="F146" s="37">
        <v>81.883333333333326</v>
      </c>
      <c r="G146" s="38">
        <v>80.966666666666654</v>
      </c>
      <c r="H146" s="38">
        <v>79.633333333333326</v>
      </c>
      <c r="I146" s="38">
        <v>78.716666666666654</v>
      </c>
      <c r="J146" s="38">
        <v>83.216666666666654</v>
      </c>
      <c r="K146" s="38">
        <v>84.13333333333334</v>
      </c>
      <c r="L146" s="38">
        <v>85.466666666666654</v>
      </c>
      <c r="M146" s="28">
        <v>82.8</v>
      </c>
      <c r="N146" s="28">
        <v>80.55</v>
      </c>
      <c r="O146" s="39">
        <v>41220000</v>
      </c>
      <c r="P146" s="40">
        <v>6.5934065934065934E-3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3980.55</v>
      </c>
      <c r="F147" s="37">
        <v>3962.6166666666668</v>
      </c>
      <c r="G147" s="38">
        <v>3903.8333333333335</v>
      </c>
      <c r="H147" s="38">
        <v>3827.1166666666668</v>
      </c>
      <c r="I147" s="38">
        <v>3768.3333333333335</v>
      </c>
      <c r="J147" s="38">
        <v>4039.3333333333335</v>
      </c>
      <c r="K147" s="38">
        <v>4098.1166666666668</v>
      </c>
      <c r="L147" s="38">
        <v>4174.8333333333339</v>
      </c>
      <c r="M147" s="28">
        <v>4021.4</v>
      </c>
      <c r="N147" s="28">
        <v>3885.9</v>
      </c>
      <c r="O147" s="39">
        <v>1501300</v>
      </c>
      <c r="P147" s="40">
        <v>2.0528855958126573E-2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4693.7</v>
      </c>
      <c r="F148" s="37">
        <v>4750.9666666666672</v>
      </c>
      <c r="G148" s="38">
        <v>4581.9333333333343</v>
      </c>
      <c r="H148" s="38">
        <v>4470.166666666667</v>
      </c>
      <c r="I148" s="38">
        <v>4301.1333333333341</v>
      </c>
      <c r="J148" s="38">
        <v>4862.7333333333345</v>
      </c>
      <c r="K148" s="38">
        <v>5031.7666666666673</v>
      </c>
      <c r="L148" s="38">
        <v>5143.5333333333347</v>
      </c>
      <c r="M148" s="28">
        <v>4920</v>
      </c>
      <c r="N148" s="28">
        <v>4639.2</v>
      </c>
      <c r="O148" s="39">
        <v>812850</v>
      </c>
      <c r="P148" s="40">
        <v>-3.1975705609146123E-2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21866.6</v>
      </c>
      <c r="F149" s="37">
        <v>21924.7</v>
      </c>
      <c r="G149" s="38">
        <v>21764.5</v>
      </c>
      <c r="H149" s="38">
        <v>21662.399999999998</v>
      </c>
      <c r="I149" s="38">
        <v>21502.199999999997</v>
      </c>
      <c r="J149" s="38">
        <v>22026.800000000003</v>
      </c>
      <c r="K149" s="38">
        <v>22187.000000000007</v>
      </c>
      <c r="L149" s="38">
        <v>22289.100000000006</v>
      </c>
      <c r="M149" s="28">
        <v>22084.9</v>
      </c>
      <c r="N149" s="28">
        <v>21822.6</v>
      </c>
      <c r="O149" s="39">
        <v>439440</v>
      </c>
      <c r="P149" s="40">
        <v>7.2873018764802334E-4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107.25</v>
      </c>
      <c r="F150" s="37">
        <v>106.91666666666667</v>
      </c>
      <c r="G150" s="38">
        <v>105.68333333333334</v>
      </c>
      <c r="H150" s="38">
        <v>104.11666666666666</v>
      </c>
      <c r="I150" s="38">
        <v>102.88333333333333</v>
      </c>
      <c r="J150" s="38">
        <v>108.48333333333335</v>
      </c>
      <c r="K150" s="38">
        <v>109.71666666666667</v>
      </c>
      <c r="L150" s="38">
        <v>111.28333333333336</v>
      </c>
      <c r="M150" s="28">
        <v>108.15</v>
      </c>
      <c r="N150" s="28">
        <v>105.35</v>
      </c>
      <c r="O150" s="39">
        <v>48204000</v>
      </c>
      <c r="P150" s="40">
        <v>-3.0711959050721267E-3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176.45</v>
      </c>
      <c r="F151" s="37">
        <v>175.88333333333335</v>
      </c>
      <c r="G151" s="38">
        <v>174.8666666666667</v>
      </c>
      <c r="H151" s="38">
        <v>173.28333333333336</v>
      </c>
      <c r="I151" s="38">
        <v>172.26666666666671</v>
      </c>
      <c r="J151" s="38">
        <v>177.4666666666667</v>
      </c>
      <c r="K151" s="38">
        <v>178.48333333333335</v>
      </c>
      <c r="L151" s="38">
        <v>180.06666666666669</v>
      </c>
      <c r="M151" s="28">
        <v>176.9</v>
      </c>
      <c r="N151" s="28">
        <v>174.3</v>
      </c>
      <c r="O151" s="39">
        <v>74443800</v>
      </c>
      <c r="P151" s="40">
        <v>4.1593035506659333E-2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45071</v>
      </c>
      <c r="E152" s="37">
        <v>987.75</v>
      </c>
      <c r="F152" s="37">
        <v>978.88333333333333</v>
      </c>
      <c r="G152" s="38">
        <v>954.26666666666665</v>
      </c>
      <c r="H152" s="38">
        <v>920.7833333333333</v>
      </c>
      <c r="I152" s="38">
        <v>896.16666666666663</v>
      </c>
      <c r="J152" s="38">
        <v>1012.3666666666667</v>
      </c>
      <c r="K152" s="38">
        <v>1036.9833333333331</v>
      </c>
      <c r="L152" s="38">
        <v>1070.4666666666667</v>
      </c>
      <c r="M152" s="28">
        <v>1003.5</v>
      </c>
      <c r="N152" s="28">
        <v>945.4</v>
      </c>
      <c r="O152" s="39">
        <v>6434400</v>
      </c>
      <c r="P152" s="40">
        <v>-4.5484080571799868E-3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45071</v>
      </c>
      <c r="E153" s="37">
        <v>3543.3</v>
      </c>
      <c r="F153" s="37">
        <v>3547.1666666666665</v>
      </c>
      <c r="G153" s="38">
        <v>3518.6833333333329</v>
      </c>
      <c r="H153" s="38">
        <v>3494.0666666666666</v>
      </c>
      <c r="I153" s="38">
        <v>3465.583333333333</v>
      </c>
      <c r="J153" s="38">
        <v>3571.7833333333328</v>
      </c>
      <c r="K153" s="38">
        <v>3600.2666666666664</v>
      </c>
      <c r="L153" s="38">
        <v>3624.8833333333328</v>
      </c>
      <c r="M153" s="28">
        <v>3575.65</v>
      </c>
      <c r="N153" s="28">
        <v>3522.55</v>
      </c>
      <c r="O153" s="39">
        <v>257200</v>
      </c>
      <c r="P153" s="40">
        <v>2.5518341307814992E-2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165.9</v>
      </c>
      <c r="F154" s="37">
        <v>165.73333333333335</v>
      </c>
      <c r="G154" s="38">
        <v>164.81666666666669</v>
      </c>
      <c r="H154" s="38">
        <v>163.73333333333335</v>
      </c>
      <c r="I154" s="38">
        <v>162.81666666666669</v>
      </c>
      <c r="J154" s="38">
        <v>166.81666666666669</v>
      </c>
      <c r="K154" s="38">
        <v>167.73333333333332</v>
      </c>
      <c r="L154" s="38">
        <v>168.81666666666669</v>
      </c>
      <c r="M154" s="28">
        <v>166.65</v>
      </c>
      <c r="N154" s="28">
        <v>164.65</v>
      </c>
      <c r="O154" s="39">
        <v>59709650</v>
      </c>
      <c r="P154" s="40">
        <v>-1.505144163597104E-2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42274.7</v>
      </c>
      <c r="F155" s="37">
        <v>42387.85</v>
      </c>
      <c r="G155" s="38">
        <v>42035.199999999997</v>
      </c>
      <c r="H155" s="38">
        <v>41795.699999999997</v>
      </c>
      <c r="I155" s="38">
        <v>41443.049999999996</v>
      </c>
      <c r="J155" s="38">
        <v>42627.35</v>
      </c>
      <c r="K155" s="38">
        <v>42980.000000000007</v>
      </c>
      <c r="L155" s="38">
        <v>43219.5</v>
      </c>
      <c r="M155" s="28">
        <v>42740.5</v>
      </c>
      <c r="N155" s="28">
        <v>42148.35</v>
      </c>
      <c r="O155" s="39">
        <v>127980</v>
      </c>
      <c r="P155" s="40">
        <v>1.789549033643522E-2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739.45</v>
      </c>
      <c r="F156" s="37">
        <v>734.9666666666667</v>
      </c>
      <c r="G156" s="38">
        <v>727.43333333333339</v>
      </c>
      <c r="H156" s="38">
        <v>715.41666666666674</v>
      </c>
      <c r="I156" s="38">
        <v>707.88333333333344</v>
      </c>
      <c r="J156" s="38">
        <v>746.98333333333335</v>
      </c>
      <c r="K156" s="38">
        <v>754.51666666666665</v>
      </c>
      <c r="L156" s="38">
        <v>766.5333333333333</v>
      </c>
      <c r="M156" s="28">
        <v>742.5</v>
      </c>
      <c r="N156" s="28">
        <v>722.95</v>
      </c>
      <c r="O156" s="39">
        <v>9110700</v>
      </c>
      <c r="P156" s="40">
        <v>-1.3390222376236551E-2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45071</v>
      </c>
      <c r="E157" s="37">
        <v>4699.8999999999996</v>
      </c>
      <c r="F157" s="37">
        <v>4681.7833333333328</v>
      </c>
      <c r="G157" s="38">
        <v>4648.5666666666657</v>
      </c>
      <c r="H157" s="38">
        <v>4597.2333333333327</v>
      </c>
      <c r="I157" s="38">
        <v>4564.0166666666655</v>
      </c>
      <c r="J157" s="38">
        <v>4733.1166666666659</v>
      </c>
      <c r="K157" s="38">
        <v>4766.333333333333</v>
      </c>
      <c r="L157" s="38">
        <v>4817.6666666666661</v>
      </c>
      <c r="M157" s="28">
        <v>4715</v>
      </c>
      <c r="N157" s="28">
        <v>4630.45</v>
      </c>
      <c r="O157" s="39">
        <v>1057700</v>
      </c>
      <c r="P157" s="40">
        <v>-1.978592280246513E-2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230.1</v>
      </c>
      <c r="F158" s="37">
        <v>229.73333333333335</v>
      </c>
      <c r="G158" s="38">
        <v>228.66666666666669</v>
      </c>
      <c r="H158" s="38">
        <v>227.23333333333335</v>
      </c>
      <c r="I158" s="38">
        <v>226.16666666666669</v>
      </c>
      <c r="J158" s="38">
        <v>231.16666666666669</v>
      </c>
      <c r="K158" s="38">
        <v>232.23333333333335</v>
      </c>
      <c r="L158" s="38">
        <v>233.66666666666669</v>
      </c>
      <c r="M158" s="28">
        <v>230.8</v>
      </c>
      <c r="N158" s="28">
        <v>228.3</v>
      </c>
      <c r="O158" s="39">
        <v>13641000</v>
      </c>
      <c r="P158" s="40">
        <v>3.0884623869402161E-3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171.7</v>
      </c>
      <c r="F159" s="37">
        <v>169.53333333333333</v>
      </c>
      <c r="G159" s="38">
        <v>166.66666666666666</v>
      </c>
      <c r="H159" s="38">
        <v>161.63333333333333</v>
      </c>
      <c r="I159" s="38">
        <v>158.76666666666665</v>
      </c>
      <c r="J159" s="38">
        <v>174.56666666666666</v>
      </c>
      <c r="K159" s="38">
        <v>177.43333333333334</v>
      </c>
      <c r="L159" s="38">
        <v>182.46666666666667</v>
      </c>
      <c r="M159" s="28">
        <v>172.4</v>
      </c>
      <c r="N159" s="28">
        <v>164.5</v>
      </c>
      <c r="O159" s="39">
        <v>70115800</v>
      </c>
      <c r="P159" s="40">
        <v>-1.4981273408239701E-2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2557.65</v>
      </c>
      <c r="F160" s="37">
        <v>2570.6666666666665</v>
      </c>
      <c r="G160" s="38">
        <v>2541.2333333333331</v>
      </c>
      <c r="H160" s="38">
        <v>2524.8166666666666</v>
      </c>
      <c r="I160" s="38">
        <v>2495.3833333333332</v>
      </c>
      <c r="J160" s="38">
        <v>2587.083333333333</v>
      </c>
      <c r="K160" s="38">
        <v>2616.5166666666664</v>
      </c>
      <c r="L160" s="38">
        <v>2632.9333333333329</v>
      </c>
      <c r="M160" s="28">
        <v>2600.1</v>
      </c>
      <c r="N160" s="28">
        <v>2554.25</v>
      </c>
      <c r="O160" s="39">
        <v>2257000</v>
      </c>
      <c r="P160" s="40">
        <v>-1.8695652173913044E-2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3377.65</v>
      </c>
      <c r="F161" s="37">
        <v>3390.3666666666668</v>
      </c>
      <c r="G161" s="38">
        <v>3357.0333333333338</v>
      </c>
      <c r="H161" s="38">
        <v>3336.416666666667</v>
      </c>
      <c r="I161" s="38">
        <v>3303.0833333333339</v>
      </c>
      <c r="J161" s="38">
        <v>3410.9833333333336</v>
      </c>
      <c r="K161" s="38">
        <v>3444.3166666666666</v>
      </c>
      <c r="L161" s="38">
        <v>3464.9333333333334</v>
      </c>
      <c r="M161" s="28">
        <v>3423.7</v>
      </c>
      <c r="N161" s="28">
        <v>3369.75</v>
      </c>
      <c r="O161" s="39">
        <v>2144250</v>
      </c>
      <c r="P161" s="40">
        <v>2.4608768366981244E-2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49.25</v>
      </c>
      <c r="F162" s="37">
        <v>49.033333333333331</v>
      </c>
      <c r="G162" s="38">
        <v>48.716666666666661</v>
      </c>
      <c r="H162" s="38">
        <v>48.18333333333333</v>
      </c>
      <c r="I162" s="38">
        <v>47.86666666666666</v>
      </c>
      <c r="J162" s="38">
        <v>49.566666666666663</v>
      </c>
      <c r="K162" s="38">
        <v>49.883333333333326</v>
      </c>
      <c r="L162" s="38">
        <v>50.416666666666664</v>
      </c>
      <c r="M162" s="28">
        <v>49.35</v>
      </c>
      <c r="N162" s="28">
        <v>48.5</v>
      </c>
      <c r="O162" s="39">
        <v>299312000</v>
      </c>
      <c r="P162" s="40">
        <v>-3.2079474310550006E-2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45071</v>
      </c>
      <c r="E163" s="37">
        <v>3381.55</v>
      </c>
      <c r="F163" s="37">
        <v>3364.7333333333336</v>
      </c>
      <c r="G163" s="38">
        <v>3315.8166666666671</v>
      </c>
      <c r="H163" s="38">
        <v>3250.0833333333335</v>
      </c>
      <c r="I163" s="38">
        <v>3201.166666666667</v>
      </c>
      <c r="J163" s="38">
        <v>3430.4666666666672</v>
      </c>
      <c r="K163" s="38">
        <v>3479.3833333333332</v>
      </c>
      <c r="L163" s="38">
        <v>3545.1166666666672</v>
      </c>
      <c r="M163" s="28">
        <v>3413.65</v>
      </c>
      <c r="N163" s="28">
        <v>3299</v>
      </c>
      <c r="O163" s="39">
        <v>1326900</v>
      </c>
      <c r="P163" s="40">
        <v>-0.12726913970007891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244.15</v>
      </c>
      <c r="F164" s="37">
        <v>244.2166666666667</v>
      </c>
      <c r="G164" s="38">
        <v>242.63333333333338</v>
      </c>
      <c r="H164" s="38">
        <v>241.11666666666667</v>
      </c>
      <c r="I164" s="38">
        <v>239.53333333333336</v>
      </c>
      <c r="J164" s="38">
        <v>245.73333333333341</v>
      </c>
      <c r="K164" s="38">
        <v>247.31666666666672</v>
      </c>
      <c r="L164" s="38">
        <v>248.83333333333343</v>
      </c>
      <c r="M164" s="28">
        <v>245.8</v>
      </c>
      <c r="N164" s="28">
        <v>242.7</v>
      </c>
      <c r="O164" s="39">
        <v>28414800</v>
      </c>
      <c r="P164" s="40">
        <v>-1.9198508853681268E-2</v>
      </c>
    </row>
    <row r="165" spans="1:16" ht="12.75" customHeight="1">
      <c r="A165" s="28">
        <v>155</v>
      </c>
      <c r="B165" s="29" t="s">
        <v>178</v>
      </c>
      <c r="C165" s="30" t="s">
        <v>1001</v>
      </c>
      <c r="D165" s="31">
        <v>45071</v>
      </c>
      <c r="E165" s="37">
        <v>1470.95</v>
      </c>
      <c r="F165" s="37">
        <v>1455.8666666666668</v>
      </c>
      <c r="G165" s="38">
        <v>1431.8833333333337</v>
      </c>
      <c r="H165" s="38">
        <v>1392.8166666666668</v>
      </c>
      <c r="I165" s="38">
        <v>1368.8333333333337</v>
      </c>
      <c r="J165" s="38">
        <v>1494.9333333333336</v>
      </c>
      <c r="K165" s="38">
        <v>1518.9166666666667</v>
      </c>
      <c r="L165" s="38">
        <v>1557.9833333333336</v>
      </c>
      <c r="M165" s="28">
        <v>1479.85</v>
      </c>
      <c r="N165" s="28">
        <v>1416.8</v>
      </c>
      <c r="O165" s="39">
        <v>3529911</v>
      </c>
      <c r="P165" s="40">
        <v>2.8581593927893736E-2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45071</v>
      </c>
      <c r="E166" s="37">
        <v>150.4</v>
      </c>
      <c r="F166" s="37">
        <v>149.1</v>
      </c>
      <c r="G166" s="38">
        <v>147.5</v>
      </c>
      <c r="H166" s="38">
        <v>144.6</v>
      </c>
      <c r="I166" s="38">
        <v>143</v>
      </c>
      <c r="J166" s="38">
        <v>152</v>
      </c>
      <c r="K166" s="38">
        <v>153.59999999999997</v>
      </c>
      <c r="L166" s="38">
        <v>156.5</v>
      </c>
      <c r="M166" s="28">
        <v>150.69999999999999</v>
      </c>
      <c r="N166" s="28">
        <v>146.19999999999999</v>
      </c>
      <c r="O166" s="39">
        <v>12558000</v>
      </c>
      <c r="P166" s="40">
        <v>-1.5367727771679473E-2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45071</v>
      </c>
      <c r="E167" s="37">
        <v>771.1</v>
      </c>
      <c r="F167" s="37">
        <v>771.58333333333337</v>
      </c>
      <c r="G167" s="38">
        <v>766.16666666666674</v>
      </c>
      <c r="H167" s="38">
        <v>761.23333333333335</v>
      </c>
      <c r="I167" s="38">
        <v>755.81666666666672</v>
      </c>
      <c r="J167" s="38">
        <v>776.51666666666677</v>
      </c>
      <c r="K167" s="38">
        <v>781.93333333333351</v>
      </c>
      <c r="L167" s="38">
        <v>786.86666666666679</v>
      </c>
      <c r="M167" s="28">
        <v>777</v>
      </c>
      <c r="N167" s="28">
        <v>766.65</v>
      </c>
      <c r="O167" s="39">
        <v>3802900</v>
      </c>
      <c r="P167" s="40">
        <v>1.9831319808525188E-2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153.1</v>
      </c>
      <c r="F168" s="37">
        <v>150.98333333333332</v>
      </c>
      <c r="G168" s="38">
        <v>148.41666666666663</v>
      </c>
      <c r="H168" s="38">
        <v>143.73333333333332</v>
      </c>
      <c r="I168" s="38">
        <v>141.16666666666663</v>
      </c>
      <c r="J168" s="38">
        <v>155.66666666666663</v>
      </c>
      <c r="K168" s="38">
        <v>158.23333333333329</v>
      </c>
      <c r="L168" s="38">
        <v>162.91666666666663</v>
      </c>
      <c r="M168" s="28">
        <v>153.55000000000001</v>
      </c>
      <c r="N168" s="28">
        <v>146.30000000000001</v>
      </c>
      <c r="O168" s="39">
        <v>40950000</v>
      </c>
      <c r="P168" s="40">
        <v>-1.59798149705635E-2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136.85</v>
      </c>
      <c r="F169" s="37">
        <v>135.36666666666667</v>
      </c>
      <c r="G169" s="38">
        <v>133.63333333333335</v>
      </c>
      <c r="H169" s="38">
        <v>130.41666666666669</v>
      </c>
      <c r="I169" s="38">
        <v>128.68333333333337</v>
      </c>
      <c r="J169" s="38">
        <v>138.58333333333334</v>
      </c>
      <c r="K169" s="38">
        <v>140.31666666666669</v>
      </c>
      <c r="L169" s="38">
        <v>143.53333333333333</v>
      </c>
      <c r="M169" s="28">
        <v>137.1</v>
      </c>
      <c r="N169" s="28">
        <v>132.15</v>
      </c>
      <c r="O169" s="39">
        <v>60600000</v>
      </c>
      <c r="P169" s="40">
        <v>1.067378252168112E-2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2491.25</v>
      </c>
      <c r="F170" s="37">
        <v>2491.2666666666664</v>
      </c>
      <c r="G170" s="38">
        <v>2476.6333333333328</v>
      </c>
      <c r="H170" s="38">
        <v>2462.0166666666664</v>
      </c>
      <c r="I170" s="38">
        <v>2447.3833333333328</v>
      </c>
      <c r="J170" s="38">
        <v>2505.8833333333328</v>
      </c>
      <c r="K170" s="38">
        <v>2520.516666666666</v>
      </c>
      <c r="L170" s="38">
        <v>2535.1333333333328</v>
      </c>
      <c r="M170" s="28">
        <v>2505.9</v>
      </c>
      <c r="N170" s="28">
        <v>2476.65</v>
      </c>
      <c r="O170" s="39">
        <v>32262750</v>
      </c>
      <c r="P170" s="40">
        <v>-5.0038550501156518E-3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84.6</v>
      </c>
      <c r="F171" s="37">
        <v>83.86666666666666</v>
      </c>
      <c r="G171" s="38">
        <v>82.98333333333332</v>
      </c>
      <c r="H171" s="38">
        <v>81.36666666666666</v>
      </c>
      <c r="I171" s="38">
        <v>80.48333333333332</v>
      </c>
      <c r="J171" s="38">
        <v>85.48333333333332</v>
      </c>
      <c r="K171" s="38">
        <v>86.366666666666674</v>
      </c>
      <c r="L171" s="38">
        <v>87.98333333333332</v>
      </c>
      <c r="M171" s="28">
        <v>84.75</v>
      </c>
      <c r="N171" s="28">
        <v>82.25</v>
      </c>
      <c r="O171" s="39">
        <v>95192000</v>
      </c>
      <c r="P171" s="40">
        <v>-3.0631364562118128E-2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45071</v>
      </c>
      <c r="E172" s="37">
        <v>885.1</v>
      </c>
      <c r="F172" s="37">
        <v>876.58333333333337</v>
      </c>
      <c r="G172" s="38">
        <v>861.91666666666674</v>
      </c>
      <c r="H172" s="38">
        <v>838.73333333333335</v>
      </c>
      <c r="I172" s="38">
        <v>824.06666666666672</v>
      </c>
      <c r="J172" s="38">
        <v>899.76666666666677</v>
      </c>
      <c r="K172" s="38">
        <v>914.43333333333351</v>
      </c>
      <c r="L172" s="38">
        <v>937.61666666666679</v>
      </c>
      <c r="M172" s="28">
        <v>891.25</v>
      </c>
      <c r="N172" s="28">
        <v>853.4</v>
      </c>
      <c r="O172" s="39">
        <v>8307200</v>
      </c>
      <c r="P172" s="40">
        <v>7.4725729662595733E-2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45071</v>
      </c>
      <c r="E173" s="37">
        <v>1190.4000000000001</v>
      </c>
      <c r="F173" s="37">
        <v>1188.8833333333332</v>
      </c>
      <c r="G173" s="38">
        <v>1182.4666666666665</v>
      </c>
      <c r="H173" s="38">
        <v>1174.5333333333333</v>
      </c>
      <c r="I173" s="38">
        <v>1168.1166666666666</v>
      </c>
      <c r="J173" s="38">
        <v>1196.8166666666664</v>
      </c>
      <c r="K173" s="38">
        <v>1203.2333333333333</v>
      </c>
      <c r="L173" s="38">
        <v>1211.1666666666663</v>
      </c>
      <c r="M173" s="28">
        <v>1195.3</v>
      </c>
      <c r="N173" s="28">
        <v>1180.95</v>
      </c>
      <c r="O173" s="39">
        <v>7144500</v>
      </c>
      <c r="P173" s="40">
        <v>1.6106666666666665E-2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584.1</v>
      </c>
      <c r="F174" s="37">
        <v>582.15000000000009</v>
      </c>
      <c r="G174" s="38">
        <v>578.35000000000014</v>
      </c>
      <c r="H174" s="38">
        <v>572.6</v>
      </c>
      <c r="I174" s="38">
        <v>568.80000000000007</v>
      </c>
      <c r="J174" s="38">
        <v>587.9000000000002</v>
      </c>
      <c r="K174" s="38">
        <v>591.70000000000016</v>
      </c>
      <c r="L174" s="38">
        <v>597.45000000000027</v>
      </c>
      <c r="M174" s="28">
        <v>585.95000000000005</v>
      </c>
      <c r="N174" s="28">
        <v>576.4</v>
      </c>
      <c r="O174" s="39">
        <v>65553000</v>
      </c>
      <c r="P174" s="40">
        <v>9.284064665127021E-3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24622.25</v>
      </c>
      <c r="F175" s="37">
        <v>24719.066666666666</v>
      </c>
      <c r="G175" s="38">
        <v>24478.183333333331</v>
      </c>
      <c r="H175" s="38">
        <v>24334.116666666665</v>
      </c>
      <c r="I175" s="38">
        <v>24093.23333333333</v>
      </c>
      <c r="J175" s="38">
        <v>24863.133333333331</v>
      </c>
      <c r="K175" s="38">
        <v>25104.016666666663</v>
      </c>
      <c r="L175" s="38">
        <v>25248.083333333332</v>
      </c>
      <c r="M175" s="28">
        <v>24959.95</v>
      </c>
      <c r="N175" s="28">
        <v>24575</v>
      </c>
      <c r="O175" s="39">
        <v>305950</v>
      </c>
      <c r="P175" s="40">
        <v>1.4591278394959377E-2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3837.8</v>
      </c>
      <c r="F176" s="37">
        <v>3864.25</v>
      </c>
      <c r="G176" s="38">
        <v>3799.55</v>
      </c>
      <c r="H176" s="38">
        <v>3761.3</v>
      </c>
      <c r="I176" s="38">
        <v>3696.6000000000004</v>
      </c>
      <c r="J176" s="38">
        <v>3902.5</v>
      </c>
      <c r="K176" s="38">
        <v>3967.2</v>
      </c>
      <c r="L176" s="38">
        <v>4005.45</v>
      </c>
      <c r="M176" s="28">
        <v>3928.95</v>
      </c>
      <c r="N176" s="28">
        <v>3826</v>
      </c>
      <c r="O176" s="39">
        <v>2056175</v>
      </c>
      <c r="P176" s="40">
        <v>-9.6653376827352908E-2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2541</v>
      </c>
      <c r="F177" s="37">
        <v>2546.7000000000003</v>
      </c>
      <c r="G177" s="38">
        <v>2514.4500000000007</v>
      </c>
      <c r="H177" s="38">
        <v>2487.9000000000005</v>
      </c>
      <c r="I177" s="38">
        <v>2455.650000000001</v>
      </c>
      <c r="J177" s="38">
        <v>2573.2500000000005</v>
      </c>
      <c r="K177" s="38">
        <v>2605.4999999999995</v>
      </c>
      <c r="L177" s="38">
        <v>2632.05</v>
      </c>
      <c r="M177" s="28">
        <v>2578.9499999999998</v>
      </c>
      <c r="N177" s="28">
        <v>2520.15</v>
      </c>
      <c r="O177" s="39">
        <v>2413125</v>
      </c>
      <c r="P177" s="40">
        <v>-3.3638684487160231E-2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45071</v>
      </c>
      <c r="E178" s="37">
        <v>1345.45</v>
      </c>
      <c r="F178" s="37">
        <v>1351.0166666666667</v>
      </c>
      <c r="G178" s="38">
        <v>1334.5333333333333</v>
      </c>
      <c r="H178" s="38">
        <v>1323.6166666666666</v>
      </c>
      <c r="I178" s="38">
        <v>1307.1333333333332</v>
      </c>
      <c r="J178" s="38">
        <v>1361.9333333333334</v>
      </c>
      <c r="K178" s="38">
        <v>1378.4166666666665</v>
      </c>
      <c r="L178" s="38">
        <v>1389.3333333333335</v>
      </c>
      <c r="M178" s="28">
        <v>1367.5</v>
      </c>
      <c r="N178" s="28">
        <v>1340.1</v>
      </c>
      <c r="O178" s="39">
        <v>4306200</v>
      </c>
      <c r="P178" s="40">
        <v>3.3107816323592915E-2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45071</v>
      </c>
      <c r="E179" s="37">
        <v>955.2</v>
      </c>
      <c r="F179" s="37">
        <v>954.4</v>
      </c>
      <c r="G179" s="38">
        <v>951.05</v>
      </c>
      <c r="H179" s="38">
        <v>946.9</v>
      </c>
      <c r="I179" s="38">
        <v>943.55</v>
      </c>
      <c r="J179" s="38">
        <v>958.55</v>
      </c>
      <c r="K179" s="38">
        <v>961.90000000000009</v>
      </c>
      <c r="L179" s="38">
        <v>966.05</v>
      </c>
      <c r="M179" s="28">
        <v>957.75</v>
      </c>
      <c r="N179" s="28">
        <v>950.25</v>
      </c>
      <c r="O179" s="39">
        <v>23908500</v>
      </c>
      <c r="P179" s="40">
        <v>7.2250073724565026E-3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450.55</v>
      </c>
      <c r="F180" s="37">
        <v>444.86666666666662</v>
      </c>
      <c r="G180" s="38">
        <v>434.73333333333323</v>
      </c>
      <c r="H180" s="38">
        <v>418.91666666666663</v>
      </c>
      <c r="I180" s="38">
        <v>408.78333333333325</v>
      </c>
      <c r="J180" s="38">
        <v>460.68333333333322</v>
      </c>
      <c r="K180" s="38">
        <v>470.81666666666655</v>
      </c>
      <c r="L180" s="38">
        <v>486.63333333333321</v>
      </c>
      <c r="M180" s="28">
        <v>455</v>
      </c>
      <c r="N180" s="28">
        <v>429.05</v>
      </c>
      <c r="O180" s="39">
        <v>8347500</v>
      </c>
      <c r="P180" s="40">
        <v>3.2659120430506589E-2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45071</v>
      </c>
      <c r="E181" s="37">
        <v>702.05</v>
      </c>
      <c r="F181" s="37">
        <v>699.61666666666679</v>
      </c>
      <c r="G181" s="38">
        <v>694.13333333333355</v>
      </c>
      <c r="H181" s="38">
        <v>686.21666666666681</v>
      </c>
      <c r="I181" s="38">
        <v>680.73333333333358</v>
      </c>
      <c r="J181" s="38">
        <v>707.53333333333353</v>
      </c>
      <c r="K181" s="38">
        <v>713.01666666666665</v>
      </c>
      <c r="L181" s="38">
        <v>720.93333333333351</v>
      </c>
      <c r="M181" s="28">
        <v>705.1</v>
      </c>
      <c r="N181" s="28">
        <v>691.7</v>
      </c>
      <c r="O181" s="39">
        <v>2627000</v>
      </c>
      <c r="P181" s="40">
        <v>3.0546009927453228E-3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45071</v>
      </c>
      <c r="E182" s="37">
        <v>991.5</v>
      </c>
      <c r="F182" s="37">
        <v>987.5</v>
      </c>
      <c r="G182" s="38">
        <v>981.1</v>
      </c>
      <c r="H182" s="38">
        <v>970.7</v>
      </c>
      <c r="I182" s="38">
        <v>964.30000000000007</v>
      </c>
      <c r="J182" s="38">
        <v>997.9</v>
      </c>
      <c r="K182" s="38">
        <v>1004.3000000000001</v>
      </c>
      <c r="L182" s="38">
        <v>1014.6999999999999</v>
      </c>
      <c r="M182" s="28">
        <v>993.9</v>
      </c>
      <c r="N182" s="28">
        <v>977.1</v>
      </c>
      <c r="O182" s="39">
        <v>5480800</v>
      </c>
      <c r="P182" s="40">
        <v>-9.9979227441453003E-3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45071</v>
      </c>
      <c r="E183" s="37">
        <v>1260.0999999999999</v>
      </c>
      <c r="F183" s="37">
        <v>1262.1666666666665</v>
      </c>
      <c r="G183" s="38">
        <v>1250.2833333333331</v>
      </c>
      <c r="H183" s="38">
        <v>1240.4666666666665</v>
      </c>
      <c r="I183" s="38">
        <v>1228.583333333333</v>
      </c>
      <c r="J183" s="38">
        <v>1271.9833333333331</v>
      </c>
      <c r="K183" s="38">
        <v>1283.8666666666663</v>
      </c>
      <c r="L183" s="38">
        <v>1293.6833333333332</v>
      </c>
      <c r="M183" s="28">
        <v>1274.05</v>
      </c>
      <c r="N183" s="28">
        <v>1252.3499999999999</v>
      </c>
      <c r="O183" s="39">
        <v>2796500</v>
      </c>
      <c r="P183" s="40">
        <v>7.9293566408361865E-3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45071</v>
      </c>
      <c r="E184" s="37">
        <v>780.15</v>
      </c>
      <c r="F184" s="37">
        <v>781.20000000000016</v>
      </c>
      <c r="G184" s="38">
        <v>776.90000000000032</v>
      </c>
      <c r="H184" s="38">
        <v>773.6500000000002</v>
      </c>
      <c r="I184" s="38">
        <v>769.35000000000036</v>
      </c>
      <c r="J184" s="38">
        <v>784.45000000000027</v>
      </c>
      <c r="K184" s="38">
        <v>788.75000000000023</v>
      </c>
      <c r="L184" s="38">
        <v>792.00000000000023</v>
      </c>
      <c r="M184" s="28">
        <v>785.5</v>
      </c>
      <c r="N184" s="28">
        <v>777.95</v>
      </c>
      <c r="O184" s="39">
        <v>11061000</v>
      </c>
      <c r="P184" s="40">
        <v>3.593009962436714E-3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531.95000000000005</v>
      </c>
      <c r="F185" s="37">
        <v>530.76666666666677</v>
      </c>
      <c r="G185" s="38">
        <v>523.18333333333351</v>
      </c>
      <c r="H185" s="38">
        <v>514.41666666666674</v>
      </c>
      <c r="I185" s="38">
        <v>506.83333333333348</v>
      </c>
      <c r="J185" s="38">
        <v>539.53333333333353</v>
      </c>
      <c r="K185" s="38">
        <v>547.11666666666679</v>
      </c>
      <c r="L185" s="38">
        <v>555.88333333333355</v>
      </c>
      <c r="M185" s="28">
        <v>538.35</v>
      </c>
      <c r="N185" s="28">
        <v>522</v>
      </c>
      <c r="O185" s="39">
        <v>63050550</v>
      </c>
      <c r="P185" s="40">
        <v>1.9328679706038198E-2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208.9</v>
      </c>
      <c r="F186" s="37">
        <v>208.6</v>
      </c>
      <c r="G186" s="38">
        <v>207.04999999999998</v>
      </c>
      <c r="H186" s="38">
        <v>205.2</v>
      </c>
      <c r="I186" s="38">
        <v>203.64999999999998</v>
      </c>
      <c r="J186" s="38">
        <v>210.45</v>
      </c>
      <c r="K186" s="38">
        <v>212</v>
      </c>
      <c r="L186" s="38">
        <v>213.85</v>
      </c>
      <c r="M186" s="28">
        <v>210.15</v>
      </c>
      <c r="N186" s="28">
        <v>206.75</v>
      </c>
      <c r="O186" s="39">
        <v>96670125</v>
      </c>
      <c r="P186" s="40">
        <v>-5.8656115507427463E-3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108.15</v>
      </c>
      <c r="F187" s="37">
        <v>107.45</v>
      </c>
      <c r="G187" s="38">
        <v>106.4</v>
      </c>
      <c r="H187" s="38">
        <v>104.65</v>
      </c>
      <c r="I187" s="38">
        <v>103.60000000000001</v>
      </c>
      <c r="J187" s="38">
        <v>109.2</v>
      </c>
      <c r="K187" s="38">
        <v>110.24999999999999</v>
      </c>
      <c r="L187" s="38">
        <v>112</v>
      </c>
      <c r="M187" s="28">
        <v>108.5</v>
      </c>
      <c r="N187" s="28">
        <v>105.7</v>
      </c>
      <c r="O187" s="39">
        <v>209346500</v>
      </c>
      <c r="P187" s="40">
        <v>-1.2171701442956503E-2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3266.65</v>
      </c>
      <c r="F188" s="37">
        <v>3275.2333333333336</v>
      </c>
      <c r="G188" s="38">
        <v>3251.4666666666672</v>
      </c>
      <c r="H188" s="38">
        <v>3236.2833333333338</v>
      </c>
      <c r="I188" s="38">
        <v>3212.5166666666673</v>
      </c>
      <c r="J188" s="38">
        <v>3290.416666666667</v>
      </c>
      <c r="K188" s="38">
        <v>3314.1833333333334</v>
      </c>
      <c r="L188" s="38">
        <v>3329.3666666666668</v>
      </c>
      <c r="M188" s="28">
        <v>3299</v>
      </c>
      <c r="N188" s="28">
        <v>3260.05</v>
      </c>
      <c r="O188" s="39">
        <v>11406500</v>
      </c>
      <c r="P188" s="40">
        <v>2.5842802732223235E-2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1065.5999999999999</v>
      </c>
      <c r="F189" s="37">
        <v>1060.1166666666666</v>
      </c>
      <c r="G189" s="38">
        <v>1049.4833333333331</v>
      </c>
      <c r="H189" s="38">
        <v>1033.3666666666666</v>
      </c>
      <c r="I189" s="38">
        <v>1022.7333333333331</v>
      </c>
      <c r="J189" s="38">
        <v>1076.2333333333331</v>
      </c>
      <c r="K189" s="38">
        <v>1086.8666666666668</v>
      </c>
      <c r="L189" s="38">
        <v>1102.9833333333331</v>
      </c>
      <c r="M189" s="28">
        <v>1070.75</v>
      </c>
      <c r="N189" s="28">
        <v>1044</v>
      </c>
      <c r="O189" s="39">
        <v>10440600</v>
      </c>
      <c r="P189" s="40">
        <v>3.691526792409298E-3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2784.85</v>
      </c>
      <c r="F190" s="37">
        <v>2787.6833333333329</v>
      </c>
      <c r="G190" s="38">
        <v>2766.3666666666659</v>
      </c>
      <c r="H190" s="38">
        <v>2747.8833333333328</v>
      </c>
      <c r="I190" s="38">
        <v>2726.5666666666657</v>
      </c>
      <c r="J190" s="38">
        <v>2806.1666666666661</v>
      </c>
      <c r="K190" s="38">
        <v>2827.4833333333327</v>
      </c>
      <c r="L190" s="38">
        <v>2845.9666666666662</v>
      </c>
      <c r="M190" s="28">
        <v>2809</v>
      </c>
      <c r="N190" s="28">
        <v>2769.2</v>
      </c>
      <c r="O190" s="39">
        <v>5231625</v>
      </c>
      <c r="P190" s="40">
        <v>4.970465350814004E-3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1668.25</v>
      </c>
      <c r="F191" s="37">
        <v>1662.8833333333332</v>
      </c>
      <c r="G191" s="38">
        <v>1651.2166666666665</v>
      </c>
      <c r="H191" s="38">
        <v>1634.1833333333332</v>
      </c>
      <c r="I191" s="38">
        <v>1622.5166666666664</v>
      </c>
      <c r="J191" s="38">
        <v>1679.9166666666665</v>
      </c>
      <c r="K191" s="38">
        <v>1691.5833333333335</v>
      </c>
      <c r="L191" s="38">
        <v>1708.6166666666666</v>
      </c>
      <c r="M191" s="28">
        <v>1674.55</v>
      </c>
      <c r="N191" s="28">
        <v>1645.85</v>
      </c>
      <c r="O191" s="39">
        <v>1407000</v>
      </c>
      <c r="P191" s="40">
        <v>-3.9590443686006824E-2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45071</v>
      </c>
      <c r="E192" s="37">
        <v>1510.75</v>
      </c>
      <c r="F192" s="37">
        <v>1501.4166666666667</v>
      </c>
      <c r="G192" s="38">
        <v>1484.5333333333335</v>
      </c>
      <c r="H192" s="38">
        <v>1458.3166666666668</v>
      </c>
      <c r="I192" s="38">
        <v>1441.4333333333336</v>
      </c>
      <c r="J192" s="38">
        <v>1527.6333333333334</v>
      </c>
      <c r="K192" s="38">
        <v>1544.5166666666667</v>
      </c>
      <c r="L192" s="38">
        <v>1570.7333333333333</v>
      </c>
      <c r="M192" s="28">
        <v>1518.3</v>
      </c>
      <c r="N192" s="28">
        <v>1475.2</v>
      </c>
      <c r="O192" s="39">
        <v>3308800</v>
      </c>
      <c r="P192" s="40">
        <v>1.0876206770133203E-2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1236.25</v>
      </c>
      <c r="F193" s="37">
        <v>1235.5</v>
      </c>
      <c r="G193" s="38">
        <v>1229.0999999999999</v>
      </c>
      <c r="H193" s="38">
        <v>1221.9499999999998</v>
      </c>
      <c r="I193" s="38">
        <v>1215.5499999999997</v>
      </c>
      <c r="J193" s="38">
        <v>1242.6500000000001</v>
      </c>
      <c r="K193" s="38">
        <v>1249.0500000000002</v>
      </c>
      <c r="L193" s="38">
        <v>1256.2000000000003</v>
      </c>
      <c r="M193" s="28">
        <v>1241.9000000000001</v>
      </c>
      <c r="N193" s="28">
        <v>1228.3499999999999</v>
      </c>
      <c r="O193" s="39">
        <v>7636300</v>
      </c>
      <c r="P193" s="40">
        <v>-8.4530085439011096E-3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1426.25</v>
      </c>
      <c r="F194" s="37">
        <v>1421.6833333333334</v>
      </c>
      <c r="G194" s="38">
        <v>1411.0666666666668</v>
      </c>
      <c r="H194" s="38">
        <v>1395.8833333333334</v>
      </c>
      <c r="I194" s="38">
        <v>1385.2666666666669</v>
      </c>
      <c r="J194" s="38">
        <v>1436.8666666666668</v>
      </c>
      <c r="K194" s="38">
        <v>1447.4833333333336</v>
      </c>
      <c r="L194" s="38">
        <v>1462.6666666666667</v>
      </c>
      <c r="M194" s="28">
        <v>1432.3</v>
      </c>
      <c r="N194" s="28">
        <v>1406.5</v>
      </c>
      <c r="O194" s="39">
        <v>2104800</v>
      </c>
      <c r="P194" s="40">
        <v>-3.4090909090909089E-3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7776.9</v>
      </c>
      <c r="F195" s="37">
        <v>7773.0333333333328</v>
      </c>
      <c r="G195" s="38">
        <v>7742.1666666666661</v>
      </c>
      <c r="H195" s="38">
        <v>7707.4333333333334</v>
      </c>
      <c r="I195" s="38">
        <v>7676.5666666666666</v>
      </c>
      <c r="J195" s="38">
        <v>7807.7666666666655</v>
      </c>
      <c r="K195" s="38">
        <v>7838.6333333333323</v>
      </c>
      <c r="L195" s="38">
        <v>7873.366666666665</v>
      </c>
      <c r="M195" s="28">
        <v>7803.9</v>
      </c>
      <c r="N195" s="28">
        <v>7738.3</v>
      </c>
      <c r="O195" s="39">
        <v>1891800</v>
      </c>
      <c r="P195" s="40">
        <v>3.6074270557029178E-3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678.55</v>
      </c>
      <c r="F196" s="37">
        <v>679.76666666666665</v>
      </c>
      <c r="G196" s="38">
        <v>676.33333333333326</v>
      </c>
      <c r="H196" s="38">
        <v>674.11666666666656</v>
      </c>
      <c r="I196" s="38">
        <v>670.68333333333317</v>
      </c>
      <c r="J196" s="38">
        <v>681.98333333333335</v>
      </c>
      <c r="K196" s="38">
        <v>685.41666666666674</v>
      </c>
      <c r="L196" s="38">
        <v>687.63333333333344</v>
      </c>
      <c r="M196" s="28">
        <v>683.2</v>
      </c>
      <c r="N196" s="28">
        <v>677.55</v>
      </c>
      <c r="O196" s="39">
        <v>23220600</v>
      </c>
      <c r="P196" s="40">
        <v>1.1323745895142113E-2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276</v>
      </c>
      <c r="F197" s="37">
        <v>273.58333333333331</v>
      </c>
      <c r="G197" s="38">
        <v>270.01666666666665</v>
      </c>
      <c r="H197" s="38">
        <v>264.03333333333336</v>
      </c>
      <c r="I197" s="38">
        <v>260.4666666666667</v>
      </c>
      <c r="J197" s="38">
        <v>279.56666666666661</v>
      </c>
      <c r="K197" s="38">
        <v>283.13333333333333</v>
      </c>
      <c r="L197" s="38">
        <v>289.11666666666656</v>
      </c>
      <c r="M197" s="28">
        <v>277.14999999999998</v>
      </c>
      <c r="N197" s="28">
        <v>267.60000000000002</v>
      </c>
      <c r="O197" s="39">
        <v>41824000</v>
      </c>
      <c r="P197" s="40">
        <v>6.7883106253911708E-3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813.2</v>
      </c>
      <c r="F198" s="37">
        <v>811.85</v>
      </c>
      <c r="G198" s="38">
        <v>806.7</v>
      </c>
      <c r="H198" s="38">
        <v>800.2</v>
      </c>
      <c r="I198" s="38">
        <v>795.05000000000007</v>
      </c>
      <c r="J198" s="38">
        <v>818.35</v>
      </c>
      <c r="K198" s="38">
        <v>823.49999999999989</v>
      </c>
      <c r="L198" s="38">
        <v>830</v>
      </c>
      <c r="M198" s="28">
        <v>817</v>
      </c>
      <c r="N198" s="28">
        <v>805.35</v>
      </c>
      <c r="O198" s="39">
        <v>7266000</v>
      </c>
      <c r="P198" s="40">
        <v>1.1574074074074073E-3</v>
      </c>
    </row>
    <row r="199" spans="1:16" ht="12.75" customHeight="1">
      <c r="A199" s="28">
        <v>189</v>
      </c>
      <c r="B199" s="29" t="s">
        <v>70</v>
      </c>
      <c r="C199" s="30" t="s">
        <v>276</v>
      </c>
      <c r="D199" s="31">
        <v>45071</v>
      </c>
      <c r="E199" s="37">
        <v>1364.6</v>
      </c>
      <c r="F199" s="37">
        <v>1355.3500000000001</v>
      </c>
      <c r="G199" s="38">
        <v>1337.2500000000002</v>
      </c>
      <c r="H199" s="38">
        <v>1309.9000000000001</v>
      </c>
      <c r="I199" s="38">
        <v>1291.8000000000002</v>
      </c>
      <c r="J199" s="38">
        <v>1382.7000000000003</v>
      </c>
      <c r="K199" s="38">
        <v>1400.8000000000002</v>
      </c>
      <c r="L199" s="38">
        <v>1428.1500000000003</v>
      </c>
      <c r="M199" s="28">
        <v>1373.45</v>
      </c>
      <c r="N199" s="28">
        <v>1328</v>
      </c>
      <c r="O199" s="39">
        <v>617400</v>
      </c>
      <c r="P199" s="40">
        <v>6.9090909090909092E-2</v>
      </c>
    </row>
    <row r="200" spans="1:16" ht="12.75" customHeight="1">
      <c r="A200" s="28">
        <v>190</v>
      </c>
      <c r="B200" s="29" t="s">
        <v>86</v>
      </c>
      <c r="C200" s="30" t="s">
        <v>208</v>
      </c>
      <c r="D200" s="31">
        <v>45071</v>
      </c>
      <c r="E200" s="37">
        <v>386.75</v>
      </c>
      <c r="F200" s="37">
        <v>386.31666666666666</v>
      </c>
      <c r="G200" s="38">
        <v>384.13333333333333</v>
      </c>
      <c r="H200" s="38">
        <v>381.51666666666665</v>
      </c>
      <c r="I200" s="38">
        <v>379.33333333333331</v>
      </c>
      <c r="J200" s="38">
        <v>388.93333333333334</v>
      </c>
      <c r="K200" s="38">
        <v>391.11666666666662</v>
      </c>
      <c r="L200" s="38">
        <v>393.73333333333335</v>
      </c>
      <c r="M200" s="28">
        <v>388.5</v>
      </c>
      <c r="N200" s="28">
        <v>383.7</v>
      </c>
      <c r="O200" s="39">
        <v>29512500</v>
      </c>
      <c r="P200" s="40">
        <v>1.0684847868118448E-3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190.85</v>
      </c>
      <c r="F201" s="37">
        <v>189.33333333333334</v>
      </c>
      <c r="G201" s="38">
        <v>186.91666666666669</v>
      </c>
      <c r="H201" s="38">
        <v>182.98333333333335</v>
      </c>
      <c r="I201" s="38">
        <v>180.56666666666669</v>
      </c>
      <c r="J201" s="38">
        <v>193.26666666666668</v>
      </c>
      <c r="K201" s="38">
        <v>195.68333333333337</v>
      </c>
      <c r="L201" s="38">
        <v>199.61666666666667</v>
      </c>
      <c r="M201" s="28">
        <v>191.75</v>
      </c>
      <c r="N201" s="28">
        <v>185.4</v>
      </c>
      <c r="O201" s="39">
        <v>83460000</v>
      </c>
      <c r="P201" s="40">
        <v>-2.1215213031699681E-2</v>
      </c>
    </row>
    <row r="202" spans="1:16" ht="12.75" customHeight="1">
      <c r="A202" s="28">
        <v>192</v>
      </c>
      <c r="B202" s="29" t="s">
        <v>47</v>
      </c>
      <c r="C202" s="30" t="s">
        <v>796</v>
      </c>
      <c r="D202" s="31">
        <v>45071</v>
      </c>
      <c r="E202" s="37">
        <v>519.65</v>
      </c>
      <c r="F202" s="37">
        <v>518.16666666666663</v>
      </c>
      <c r="G202" s="38">
        <v>515.33333333333326</v>
      </c>
      <c r="H202" s="38">
        <v>511.01666666666665</v>
      </c>
      <c r="I202" s="38">
        <v>508.18333333333328</v>
      </c>
      <c r="J202" s="38">
        <v>522.48333333333323</v>
      </c>
      <c r="K202" s="38">
        <v>525.31666666666649</v>
      </c>
      <c r="L202" s="38">
        <v>529.63333333333321</v>
      </c>
      <c r="M202" s="28">
        <v>521</v>
      </c>
      <c r="N202" s="28">
        <v>513.85</v>
      </c>
      <c r="O202" s="39">
        <v>7221600</v>
      </c>
      <c r="P202" s="40">
        <v>-3.6503362151777137E-2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F16" sqref="F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8" t="s">
        <v>16</v>
      </c>
      <c r="B8" s="370"/>
      <c r="C8" s="374" t="s">
        <v>20</v>
      </c>
      <c r="D8" s="374" t="s">
        <v>21</v>
      </c>
      <c r="E8" s="365" t="s">
        <v>22</v>
      </c>
      <c r="F8" s="366"/>
      <c r="G8" s="367"/>
      <c r="H8" s="365" t="s">
        <v>23</v>
      </c>
      <c r="I8" s="366"/>
      <c r="J8" s="367"/>
      <c r="K8" s="23"/>
      <c r="L8" s="50"/>
      <c r="M8" s="50"/>
      <c r="N8" s="1"/>
      <c r="O8" s="1"/>
    </row>
    <row r="9" spans="1:15" ht="36" customHeight="1">
      <c r="A9" s="372"/>
      <c r="B9" s="373"/>
      <c r="C9" s="373"/>
      <c r="D9" s="3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18398.849999999999</v>
      </c>
      <c r="D10" s="257">
        <v>18381.883333333335</v>
      </c>
      <c r="E10" s="257">
        <v>18304.866666666669</v>
      </c>
      <c r="F10" s="257">
        <v>18210.883333333335</v>
      </c>
      <c r="G10" s="257">
        <v>18133.866666666669</v>
      </c>
      <c r="H10" s="257">
        <v>18475.866666666669</v>
      </c>
      <c r="I10" s="257">
        <v>18552.883333333339</v>
      </c>
      <c r="J10" s="257">
        <v>18646.866666666669</v>
      </c>
      <c r="K10" s="257">
        <v>18458.900000000001</v>
      </c>
      <c r="L10" s="257">
        <v>18287.900000000001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44072.1</v>
      </c>
      <c r="D11" s="257">
        <v>43963.466666666667</v>
      </c>
      <c r="E11" s="257">
        <v>43775.233333333337</v>
      </c>
      <c r="F11" s="257">
        <v>43478.366666666669</v>
      </c>
      <c r="G11" s="257">
        <v>43290.133333333339</v>
      </c>
      <c r="H11" s="257">
        <v>44260.333333333336</v>
      </c>
      <c r="I11" s="257">
        <v>44448.566666666658</v>
      </c>
      <c r="J11" s="257">
        <v>44745.433333333334</v>
      </c>
      <c r="K11" s="257">
        <v>44151.7</v>
      </c>
      <c r="L11" s="257">
        <v>43666.6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3140.6</v>
      </c>
      <c r="D12" s="231">
        <v>3138.4166666666665</v>
      </c>
      <c r="E12" s="231">
        <v>3120.9833333333331</v>
      </c>
      <c r="F12" s="231">
        <v>3101.3666666666668</v>
      </c>
      <c r="G12" s="231">
        <v>3083.9333333333334</v>
      </c>
      <c r="H12" s="231">
        <v>3158.0333333333328</v>
      </c>
      <c r="I12" s="231">
        <v>3175.4666666666662</v>
      </c>
      <c r="J12" s="231">
        <v>3195.0833333333326</v>
      </c>
      <c r="K12" s="231">
        <v>3155.85</v>
      </c>
      <c r="L12" s="231">
        <v>3118.8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5436.9</v>
      </c>
      <c r="D13" s="231">
        <v>5433.05</v>
      </c>
      <c r="E13" s="231">
        <v>5411.1</v>
      </c>
      <c r="F13" s="231">
        <v>5385.3</v>
      </c>
      <c r="G13" s="231">
        <v>5363.35</v>
      </c>
      <c r="H13" s="231">
        <v>5458.85</v>
      </c>
      <c r="I13" s="231">
        <v>5480.7999999999993</v>
      </c>
      <c r="J13" s="231">
        <v>5506.6</v>
      </c>
      <c r="K13" s="231">
        <v>5455</v>
      </c>
      <c r="L13" s="231">
        <v>5407.25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28165.4</v>
      </c>
      <c r="D14" s="231">
        <v>28148.816666666666</v>
      </c>
      <c r="E14" s="231">
        <v>27974.083333333332</v>
      </c>
      <c r="F14" s="231">
        <v>27782.766666666666</v>
      </c>
      <c r="G14" s="231">
        <v>27608.033333333333</v>
      </c>
      <c r="H14" s="231">
        <v>28340.133333333331</v>
      </c>
      <c r="I14" s="231">
        <v>28514.866666666669</v>
      </c>
      <c r="J14" s="231">
        <v>28706.183333333331</v>
      </c>
      <c r="K14" s="231">
        <v>28323.55</v>
      </c>
      <c r="L14" s="231">
        <v>27957.5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4806.95</v>
      </c>
      <c r="D15" s="231">
        <v>4795.6333333333332</v>
      </c>
      <c r="E15" s="231">
        <v>4776.5666666666666</v>
      </c>
      <c r="F15" s="231">
        <v>4746.1833333333334</v>
      </c>
      <c r="G15" s="231">
        <v>4727.1166666666668</v>
      </c>
      <c r="H15" s="231">
        <v>4826.0166666666664</v>
      </c>
      <c r="I15" s="231">
        <v>4845.0833333333321</v>
      </c>
      <c r="J15" s="231">
        <v>4875.4666666666662</v>
      </c>
      <c r="K15" s="231">
        <v>4814.7</v>
      </c>
      <c r="L15" s="231">
        <v>4765.25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9239.25</v>
      </c>
      <c r="D16" s="231">
        <v>9209.5833333333339</v>
      </c>
      <c r="E16" s="231">
        <v>9163.6166666666686</v>
      </c>
      <c r="F16" s="231">
        <v>9087.9833333333354</v>
      </c>
      <c r="G16" s="231">
        <v>9042.0166666666701</v>
      </c>
      <c r="H16" s="231">
        <v>9285.2166666666672</v>
      </c>
      <c r="I16" s="231">
        <v>9331.1833333333307</v>
      </c>
      <c r="J16" s="231">
        <v>9406.8166666666657</v>
      </c>
      <c r="K16" s="231">
        <v>9255.5499999999993</v>
      </c>
      <c r="L16" s="231">
        <v>9133.9500000000007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3855.45</v>
      </c>
      <c r="D17" s="231">
        <v>3879.8166666666671</v>
      </c>
      <c r="E17" s="231">
        <v>3820.6333333333341</v>
      </c>
      <c r="F17" s="231">
        <v>3785.8166666666671</v>
      </c>
      <c r="G17" s="231">
        <v>3726.6333333333341</v>
      </c>
      <c r="H17" s="231">
        <v>3914.6333333333341</v>
      </c>
      <c r="I17" s="231">
        <v>3973.8166666666675</v>
      </c>
      <c r="J17" s="231">
        <v>4008.6333333333341</v>
      </c>
      <c r="K17" s="230">
        <v>3939</v>
      </c>
      <c r="L17" s="230">
        <v>3845</v>
      </c>
      <c r="M17" s="230">
        <v>2.2727599999999999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1799.9</v>
      </c>
      <c r="D18" s="231">
        <v>1792.0166666666667</v>
      </c>
      <c r="E18" s="231">
        <v>1771.1833333333334</v>
      </c>
      <c r="F18" s="231">
        <v>1742.4666666666667</v>
      </c>
      <c r="G18" s="231">
        <v>1721.6333333333334</v>
      </c>
      <c r="H18" s="231">
        <v>1820.7333333333333</v>
      </c>
      <c r="I18" s="231">
        <v>1841.5666666666668</v>
      </c>
      <c r="J18" s="231">
        <v>1870.2833333333333</v>
      </c>
      <c r="K18" s="230">
        <v>1812.85</v>
      </c>
      <c r="L18" s="230">
        <v>1763.3</v>
      </c>
      <c r="M18" s="230">
        <v>3.6623800000000002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716.95</v>
      </c>
      <c r="D19" s="231">
        <v>715.94999999999993</v>
      </c>
      <c r="E19" s="231">
        <v>710.34999999999991</v>
      </c>
      <c r="F19" s="231">
        <v>703.75</v>
      </c>
      <c r="G19" s="231">
        <v>698.15</v>
      </c>
      <c r="H19" s="231">
        <v>722.54999999999984</v>
      </c>
      <c r="I19" s="231">
        <v>728.15</v>
      </c>
      <c r="J19" s="231">
        <v>734.74999999999977</v>
      </c>
      <c r="K19" s="230">
        <v>721.55</v>
      </c>
      <c r="L19" s="230">
        <v>709.35</v>
      </c>
      <c r="M19" s="230">
        <v>13.752179999999999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21228</v>
      </c>
      <c r="D20" s="231">
        <v>21306</v>
      </c>
      <c r="E20" s="231">
        <v>21102</v>
      </c>
      <c r="F20" s="231">
        <v>20976</v>
      </c>
      <c r="G20" s="231">
        <v>20772</v>
      </c>
      <c r="H20" s="231">
        <v>21432</v>
      </c>
      <c r="I20" s="231">
        <v>21636</v>
      </c>
      <c r="J20" s="231">
        <v>21762</v>
      </c>
      <c r="K20" s="230">
        <v>21510</v>
      </c>
      <c r="L20" s="230">
        <v>21180</v>
      </c>
      <c r="M20" s="230">
        <v>0.10716000000000001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1916.05</v>
      </c>
      <c r="D21" s="231">
        <v>1920.25</v>
      </c>
      <c r="E21" s="231">
        <v>1875.8</v>
      </c>
      <c r="F21" s="231">
        <v>1835.55</v>
      </c>
      <c r="G21" s="231">
        <v>1791.1</v>
      </c>
      <c r="H21" s="231">
        <v>1960.5</v>
      </c>
      <c r="I21" s="231">
        <v>2004.9499999999998</v>
      </c>
      <c r="J21" s="231">
        <v>2045.2</v>
      </c>
      <c r="K21" s="230">
        <v>1964.7</v>
      </c>
      <c r="L21" s="230">
        <v>1880</v>
      </c>
      <c r="M21" s="230">
        <v>48.367820000000002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868.7</v>
      </c>
      <c r="D22" s="231">
        <v>882.16666666666663</v>
      </c>
      <c r="E22" s="231">
        <v>850.5333333333333</v>
      </c>
      <c r="F22" s="231">
        <v>832.36666666666667</v>
      </c>
      <c r="G22" s="231">
        <v>800.73333333333335</v>
      </c>
      <c r="H22" s="231">
        <v>900.33333333333326</v>
      </c>
      <c r="I22" s="231">
        <v>931.9666666666667</v>
      </c>
      <c r="J22" s="231">
        <v>950.13333333333321</v>
      </c>
      <c r="K22" s="230">
        <v>913.8</v>
      </c>
      <c r="L22" s="230">
        <v>864</v>
      </c>
      <c r="M22" s="230">
        <v>8.6869499999999995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694.05</v>
      </c>
      <c r="D23" s="231">
        <v>694.41666666666663</v>
      </c>
      <c r="E23" s="231">
        <v>687.13333333333321</v>
      </c>
      <c r="F23" s="231">
        <v>680.21666666666658</v>
      </c>
      <c r="G23" s="231">
        <v>672.93333333333317</v>
      </c>
      <c r="H23" s="231">
        <v>701.33333333333326</v>
      </c>
      <c r="I23" s="231">
        <v>708.61666666666679</v>
      </c>
      <c r="J23" s="231">
        <v>715.5333333333333</v>
      </c>
      <c r="K23" s="230">
        <v>701.7</v>
      </c>
      <c r="L23" s="230">
        <v>687.5</v>
      </c>
      <c r="M23" s="230">
        <v>26.167369999999998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777.45</v>
      </c>
      <c r="D24" s="231">
        <v>797.38333333333333</v>
      </c>
      <c r="E24" s="231">
        <v>757.51666666666665</v>
      </c>
      <c r="F24" s="231">
        <v>737.58333333333337</v>
      </c>
      <c r="G24" s="231">
        <v>697.7166666666667</v>
      </c>
      <c r="H24" s="231">
        <v>817.31666666666661</v>
      </c>
      <c r="I24" s="231">
        <v>857.18333333333317</v>
      </c>
      <c r="J24" s="231">
        <v>877.11666666666656</v>
      </c>
      <c r="K24" s="230">
        <v>837.25</v>
      </c>
      <c r="L24" s="230">
        <v>777.45</v>
      </c>
      <c r="M24" s="230">
        <v>17.098379999999999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840.6</v>
      </c>
      <c r="D25" s="231">
        <v>863.4</v>
      </c>
      <c r="E25" s="231">
        <v>817.8</v>
      </c>
      <c r="F25" s="231">
        <v>795</v>
      </c>
      <c r="G25" s="231">
        <v>749.4</v>
      </c>
      <c r="H25" s="231">
        <v>886.19999999999993</v>
      </c>
      <c r="I25" s="231">
        <v>931.80000000000007</v>
      </c>
      <c r="J25" s="231">
        <v>954.59999999999991</v>
      </c>
      <c r="K25" s="230">
        <v>909</v>
      </c>
      <c r="L25" s="230">
        <v>840.6</v>
      </c>
      <c r="M25" s="230">
        <v>16.030660000000001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386.7</v>
      </c>
      <c r="D26" s="231">
        <v>388.88333333333338</v>
      </c>
      <c r="E26" s="231">
        <v>382.81666666666678</v>
      </c>
      <c r="F26" s="231">
        <v>378.93333333333339</v>
      </c>
      <c r="G26" s="231">
        <v>372.86666666666679</v>
      </c>
      <c r="H26" s="231">
        <v>392.76666666666677</v>
      </c>
      <c r="I26" s="231">
        <v>398.83333333333337</v>
      </c>
      <c r="J26" s="231">
        <v>402.71666666666675</v>
      </c>
      <c r="K26" s="230">
        <v>394.95</v>
      </c>
      <c r="L26" s="230">
        <v>385</v>
      </c>
      <c r="M26" s="230">
        <v>8.2037800000000001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165.7</v>
      </c>
      <c r="D27" s="231">
        <v>164.31666666666666</v>
      </c>
      <c r="E27" s="231">
        <v>161.93333333333334</v>
      </c>
      <c r="F27" s="231">
        <v>158.16666666666669</v>
      </c>
      <c r="G27" s="231">
        <v>155.78333333333336</v>
      </c>
      <c r="H27" s="231">
        <v>168.08333333333331</v>
      </c>
      <c r="I27" s="231">
        <v>170.46666666666664</v>
      </c>
      <c r="J27" s="231">
        <v>174.23333333333329</v>
      </c>
      <c r="K27" s="230">
        <v>166.7</v>
      </c>
      <c r="L27" s="230">
        <v>160.55000000000001</v>
      </c>
      <c r="M27" s="230">
        <v>39.031089999999999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203.1</v>
      </c>
      <c r="D28" s="231">
        <v>202.28333333333333</v>
      </c>
      <c r="E28" s="231">
        <v>199.81666666666666</v>
      </c>
      <c r="F28" s="231">
        <v>196.53333333333333</v>
      </c>
      <c r="G28" s="231">
        <v>194.06666666666666</v>
      </c>
      <c r="H28" s="231">
        <v>205.56666666666666</v>
      </c>
      <c r="I28" s="231">
        <v>208.0333333333333</v>
      </c>
      <c r="J28" s="231">
        <v>211.31666666666666</v>
      </c>
      <c r="K28" s="230">
        <v>204.75</v>
      </c>
      <c r="L28" s="230">
        <v>199</v>
      </c>
      <c r="M28" s="230">
        <v>46.395569999999999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3425.65</v>
      </c>
      <c r="D29" s="231">
        <v>3412.4833333333336</v>
      </c>
      <c r="E29" s="231">
        <v>3390.0166666666673</v>
      </c>
      <c r="F29" s="231">
        <v>3354.3833333333337</v>
      </c>
      <c r="G29" s="231">
        <v>3331.9166666666674</v>
      </c>
      <c r="H29" s="231">
        <v>3448.1166666666672</v>
      </c>
      <c r="I29" s="231">
        <v>3470.5833333333335</v>
      </c>
      <c r="J29" s="231">
        <v>3506.2166666666672</v>
      </c>
      <c r="K29" s="230">
        <v>3434.95</v>
      </c>
      <c r="L29" s="230">
        <v>3376.85</v>
      </c>
      <c r="M29" s="230">
        <v>1.8425100000000001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406.6</v>
      </c>
      <c r="D30" s="231">
        <v>407.06666666666666</v>
      </c>
      <c r="E30" s="231">
        <v>402.63333333333333</v>
      </c>
      <c r="F30" s="231">
        <v>398.66666666666669</v>
      </c>
      <c r="G30" s="231">
        <v>394.23333333333335</v>
      </c>
      <c r="H30" s="231">
        <v>411.0333333333333</v>
      </c>
      <c r="I30" s="231">
        <v>415.46666666666658</v>
      </c>
      <c r="J30" s="231">
        <v>419.43333333333328</v>
      </c>
      <c r="K30" s="230">
        <v>411.5</v>
      </c>
      <c r="L30" s="230">
        <v>403.1</v>
      </c>
      <c r="M30" s="230">
        <v>23.965330000000002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4625.8500000000004</v>
      </c>
      <c r="D31" s="231">
        <v>4635.3166666666666</v>
      </c>
      <c r="E31" s="231">
        <v>4581.6333333333332</v>
      </c>
      <c r="F31" s="231">
        <v>4537.416666666667</v>
      </c>
      <c r="G31" s="231">
        <v>4483.7333333333336</v>
      </c>
      <c r="H31" s="231">
        <v>4679.5333333333328</v>
      </c>
      <c r="I31" s="231">
        <v>4733.2166666666653</v>
      </c>
      <c r="J31" s="231">
        <v>4777.4333333333325</v>
      </c>
      <c r="K31" s="230">
        <v>4689</v>
      </c>
      <c r="L31" s="230">
        <v>4591.1000000000004</v>
      </c>
      <c r="M31" s="230">
        <v>4.0184699999999998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153.35</v>
      </c>
      <c r="D32" s="231">
        <v>152.01666666666665</v>
      </c>
      <c r="E32" s="231">
        <v>150.43333333333331</v>
      </c>
      <c r="F32" s="231">
        <v>147.51666666666665</v>
      </c>
      <c r="G32" s="231">
        <v>145.93333333333331</v>
      </c>
      <c r="H32" s="231">
        <v>154.93333333333331</v>
      </c>
      <c r="I32" s="231">
        <v>156.51666666666668</v>
      </c>
      <c r="J32" s="231">
        <v>159.43333333333331</v>
      </c>
      <c r="K32" s="230">
        <v>153.6</v>
      </c>
      <c r="L32" s="230">
        <v>149.1</v>
      </c>
      <c r="M32" s="230">
        <v>116.34242999999999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3132</v>
      </c>
      <c r="D33" s="231">
        <v>3140.35</v>
      </c>
      <c r="E33" s="231">
        <v>3112.7</v>
      </c>
      <c r="F33" s="231">
        <v>3093.4</v>
      </c>
      <c r="G33" s="231">
        <v>3065.75</v>
      </c>
      <c r="H33" s="231">
        <v>3159.6499999999996</v>
      </c>
      <c r="I33" s="231">
        <v>3187.3</v>
      </c>
      <c r="J33" s="231">
        <v>3206.5999999999995</v>
      </c>
      <c r="K33" s="230">
        <v>3168</v>
      </c>
      <c r="L33" s="230">
        <v>3121.05</v>
      </c>
      <c r="M33" s="230">
        <v>8.1028099999999998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1595.65</v>
      </c>
      <c r="D34" s="231">
        <v>1582.2666666666667</v>
      </c>
      <c r="E34" s="231">
        <v>1564.5333333333333</v>
      </c>
      <c r="F34" s="231">
        <v>1533.4166666666667</v>
      </c>
      <c r="G34" s="231">
        <v>1515.6833333333334</v>
      </c>
      <c r="H34" s="231">
        <v>1613.3833333333332</v>
      </c>
      <c r="I34" s="231">
        <v>1631.1166666666663</v>
      </c>
      <c r="J34" s="231">
        <v>1662.2333333333331</v>
      </c>
      <c r="K34" s="230">
        <v>1600</v>
      </c>
      <c r="L34" s="230">
        <v>1551.15</v>
      </c>
      <c r="M34" s="230">
        <v>9.3314800000000009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613.65</v>
      </c>
      <c r="D35" s="231">
        <v>610.44999999999993</v>
      </c>
      <c r="E35" s="231">
        <v>605.79999999999984</v>
      </c>
      <c r="F35" s="231">
        <v>597.94999999999993</v>
      </c>
      <c r="G35" s="231">
        <v>593.29999999999984</v>
      </c>
      <c r="H35" s="231">
        <v>618.29999999999984</v>
      </c>
      <c r="I35" s="231">
        <v>622.94999999999993</v>
      </c>
      <c r="J35" s="231">
        <v>630.79999999999984</v>
      </c>
      <c r="K35" s="230">
        <v>615.1</v>
      </c>
      <c r="L35" s="230">
        <v>602.6</v>
      </c>
      <c r="M35" s="230">
        <v>8.0984400000000001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3523.4</v>
      </c>
      <c r="D36" s="231">
        <v>3539.6666666666665</v>
      </c>
      <c r="E36" s="231">
        <v>3490.333333333333</v>
      </c>
      <c r="F36" s="231">
        <v>3457.2666666666664</v>
      </c>
      <c r="G36" s="231">
        <v>3407.9333333333329</v>
      </c>
      <c r="H36" s="231">
        <v>3572.7333333333331</v>
      </c>
      <c r="I36" s="231">
        <v>3622.0666666666662</v>
      </c>
      <c r="J36" s="231">
        <v>3655.1333333333332</v>
      </c>
      <c r="K36" s="230">
        <v>3589</v>
      </c>
      <c r="L36" s="230">
        <v>3506.6</v>
      </c>
      <c r="M36" s="230">
        <v>9.4398999999999997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915.8</v>
      </c>
      <c r="D37" s="231">
        <v>914.81666666666661</v>
      </c>
      <c r="E37" s="231">
        <v>910.13333333333321</v>
      </c>
      <c r="F37" s="231">
        <v>904.46666666666658</v>
      </c>
      <c r="G37" s="231">
        <v>899.78333333333319</v>
      </c>
      <c r="H37" s="231">
        <v>920.48333333333323</v>
      </c>
      <c r="I37" s="231">
        <v>925.16666666666663</v>
      </c>
      <c r="J37" s="231">
        <v>930.83333333333326</v>
      </c>
      <c r="K37" s="230">
        <v>919.5</v>
      </c>
      <c r="L37" s="230">
        <v>909.15</v>
      </c>
      <c r="M37" s="230">
        <v>73.395790000000005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4564.55</v>
      </c>
      <c r="D38" s="231">
        <v>4571.7</v>
      </c>
      <c r="E38" s="231">
        <v>4534.8999999999996</v>
      </c>
      <c r="F38" s="231">
        <v>4505.25</v>
      </c>
      <c r="G38" s="231">
        <v>4468.45</v>
      </c>
      <c r="H38" s="231">
        <v>4601.3499999999995</v>
      </c>
      <c r="I38" s="231">
        <v>4638.1500000000005</v>
      </c>
      <c r="J38" s="231">
        <v>4667.7999999999993</v>
      </c>
      <c r="K38" s="230">
        <v>4608.5</v>
      </c>
      <c r="L38" s="230">
        <v>4542.05</v>
      </c>
      <c r="M38" s="230">
        <v>5.3460400000000003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6712.3</v>
      </c>
      <c r="D39" s="231">
        <v>6716.0333333333328</v>
      </c>
      <c r="E39" s="231">
        <v>6682.0666666666657</v>
      </c>
      <c r="F39" s="231">
        <v>6651.833333333333</v>
      </c>
      <c r="G39" s="231">
        <v>6617.8666666666659</v>
      </c>
      <c r="H39" s="231">
        <v>6746.2666666666655</v>
      </c>
      <c r="I39" s="231">
        <v>6780.2333333333327</v>
      </c>
      <c r="J39" s="231">
        <v>6810.4666666666653</v>
      </c>
      <c r="K39" s="230">
        <v>6750</v>
      </c>
      <c r="L39" s="230">
        <v>6685.8</v>
      </c>
      <c r="M39" s="230">
        <v>7.3907600000000002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1421.35</v>
      </c>
      <c r="D40" s="231">
        <v>1422.45</v>
      </c>
      <c r="E40" s="231">
        <v>1414.9</v>
      </c>
      <c r="F40" s="231">
        <v>1408.45</v>
      </c>
      <c r="G40" s="231">
        <v>1400.9</v>
      </c>
      <c r="H40" s="231">
        <v>1428.9</v>
      </c>
      <c r="I40" s="231">
        <v>1436.4499999999998</v>
      </c>
      <c r="J40" s="231">
        <v>1442.9</v>
      </c>
      <c r="K40" s="230">
        <v>1430</v>
      </c>
      <c r="L40" s="230">
        <v>1416</v>
      </c>
      <c r="M40" s="230">
        <v>10.03664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6700.65</v>
      </c>
      <c r="D41" s="231">
        <v>6747.8999999999987</v>
      </c>
      <c r="E41" s="231">
        <v>6607.8499999999976</v>
      </c>
      <c r="F41" s="231">
        <v>6515.0499999999993</v>
      </c>
      <c r="G41" s="231">
        <v>6374.9999999999982</v>
      </c>
      <c r="H41" s="231">
        <v>6840.6999999999971</v>
      </c>
      <c r="I41" s="231">
        <v>6980.7499999999982</v>
      </c>
      <c r="J41" s="231">
        <v>7073.5499999999965</v>
      </c>
      <c r="K41" s="230">
        <v>6887.95</v>
      </c>
      <c r="L41" s="230">
        <v>6655.1</v>
      </c>
      <c r="M41" s="230">
        <v>0.29542000000000002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2204.9</v>
      </c>
      <c r="D42" s="231">
        <v>2206.3000000000002</v>
      </c>
      <c r="E42" s="231">
        <v>2185.6500000000005</v>
      </c>
      <c r="F42" s="231">
        <v>2166.4000000000005</v>
      </c>
      <c r="G42" s="231">
        <v>2145.7500000000009</v>
      </c>
      <c r="H42" s="231">
        <v>2225.5500000000002</v>
      </c>
      <c r="I42" s="231">
        <v>2246.1999999999998</v>
      </c>
      <c r="J42" s="231">
        <v>2265.4499999999998</v>
      </c>
      <c r="K42" s="230">
        <v>2226.9499999999998</v>
      </c>
      <c r="L42" s="230">
        <v>2187.0500000000002</v>
      </c>
      <c r="M42" s="230">
        <v>1.46279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245</v>
      </c>
      <c r="D43" s="231">
        <v>242.46666666666667</v>
      </c>
      <c r="E43" s="231">
        <v>239.23333333333335</v>
      </c>
      <c r="F43" s="231">
        <v>233.46666666666667</v>
      </c>
      <c r="G43" s="231">
        <v>230.23333333333335</v>
      </c>
      <c r="H43" s="231">
        <v>248.23333333333335</v>
      </c>
      <c r="I43" s="231">
        <v>251.46666666666664</v>
      </c>
      <c r="J43" s="231">
        <v>257.23333333333335</v>
      </c>
      <c r="K43" s="230">
        <v>245.7</v>
      </c>
      <c r="L43" s="230">
        <v>236.7</v>
      </c>
      <c r="M43" s="230">
        <v>79.394720000000007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183.85</v>
      </c>
      <c r="D44" s="231">
        <v>181.88333333333335</v>
      </c>
      <c r="E44" s="231">
        <v>179.26666666666671</v>
      </c>
      <c r="F44" s="231">
        <v>174.68333333333337</v>
      </c>
      <c r="G44" s="231">
        <v>172.06666666666672</v>
      </c>
      <c r="H44" s="231">
        <v>186.4666666666667</v>
      </c>
      <c r="I44" s="231">
        <v>189.08333333333331</v>
      </c>
      <c r="J44" s="231">
        <v>193.66666666666669</v>
      </c>
      <c r="K44" s="230">
        <v>184.5</v>
      </c>
      <c r="L44" s="230">
        <v>177.3</v>
      </c>
      <c r="M44" s="230">
        <v>203.42506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78.45</v>
      </c>
      <c r="D45" s="231">
        <v>77.933333333333337</v>
      </c>
      <c r="E45" s="231">
        <v>76.76666666666668</v>
      </c>
      <c r="F45" s="231">
        <v>75.083333333333343</v>
      </c>
      <c r="G45" s="231">
        <v>73.916666666666686</v>
      </c>
      <c r="H45" s="231">
        <v>79.616666666666674</v>
      </c>
      <c r="I45" s="231">
        <v>80.783333333333331</v>
      </c>
      <c r="J45" s="231">
        <v>82.466666666666669</v>
      </c>
      <c r="K45" s="230">
        <v>79.099999999999994</v>
      </c>
      <c r="L45" s="230">
        <v>76.25</v>
      </c>
      <c r="M45" s="230">
        <v>69.847459999999998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1541.2</v>
      </c>
      <c r="D46" s="231">
        <v>1536.7</v>
      </c>
      <c r="E46" s="231">
        <v>1523.5</v>
      </c>
      <c r="F46" s="231">
        <v>1505.8</v>
      </c>
      <c r="G46" s="231">
        <v>1492.6</v>
      </c>
      <c r="H46" s="231">
        <v>1554.4</v>
      </c>
      <c r="I46" s="231">
        <v>1567.6000000000004</v>
      </c>
      <c r="J46" s="231">
        <v>1585.3000000000002</v>
      </c>
      <c r="K46" s="230">
        <v>1549.9</v>
      </c>
      <c r="L46" s="230">
        <v>1519</v>
      </c>
      <c r="M46" s="230">
        <v>2.7677100000000001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629.20000000000005</v>
      </c>
      <c r="D47" s="231">
        <v>630.66666666666663</v>
      </c>
      <c r="E47" s="231">
        <v>624.33333333333326</v>
      </c>
      <c r="F47" s="231">
        <v>619.46666666666658</v>
      </c>
      <c r="G47" s="231">
        <v>613.13333333333321</v>
      </c>
      <c r="H47" s="231">
        <v>635.5333333333333</v>
      </c>
      <c r="I47" s="231">
        <v>641.86666666666656</v>
      </c>
      <c r="J47" s="231">
        <v>646.73333333333335</v>
      </c>
      <c r="K47" s="230">
        <v>637</v>
      </c>
      <c r="L47" s="230">
        <v>625.79999999999995</v>
      </c>
      <c r="M47" s="230">
        <v>7.40517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107.65</v>
      </c>
      <c r="D48" s="231">
        <v>107.71666666666665</v>
      </c>
      <c r="E48" s="231">
        <v>106.83333333333331</v>
      </c>
      <c r="F48" s="231">
        <v>106.01666666666667</v>
      </c>
      <c r="G48" s="231">
        <v>105.13333333333333</v>
      </c>
      <c r="H48" s="231">
        <v>108.5333333333333</v>
      </c>
      <c r="I48" s="231">
        <v>109.41666666666666</v>
      </c>
      <c r="J48" s="231">
        <v>110.23333333333329</v>
      </c>
      <c r="K48" s="230">
        <v>108.6</v>
      </c>
      <c r="L48" s="230">
        <v>106.9</v>
      </c>
      <c r="M48" s="230">
        <v>78.332890000000006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766.75</v>
      </c>
      <c r="D49" s="231">
        <v>764.58333333333337</v>
      </c>
      <c r="E49" s="231">
        <v>759.16666666666674</v>
      </c>
      <c r="F49" s="231">
        <v>751.58333333333337</v>
      </c>
      <c r="G49" s="231">
        <v>746.16666666666674</v>
      </c>
      <c r="H49" s="231">
        <v>772.16666666666674</v>
      </c>
      <c r="I49" s="231">
        <v>777.58333333333348</v>
      </c>
      <c r="J49" s="231">
        <v>785.16666666666674</v>
      </c>
      <c r="K49" s="230">
        <v>770</v>
      </c>
      <c r="L49" s="230">
        <v>757</v>
      </c>
      <c r="M49" s="230">
        <v>18.887689999999999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80.45</v>
      </c>
      <c r="D50" s="231">
        <v>80.63333333333334</v>
      </c>
      <c r="E50" s="231">
        <v>79.966666666666683</v>
      </c>
      <c r="F50" s="231">
        <v>79.483333333333348</v>
      </c>
      <c r="G50" s="231">
        <v>78.816666666666691</v>
      </c>
      <c r="H50" s="231">
        <v>81.116666666666674</v>
      </c>
      <c r="I50" s="231">
        <v>81.783333333333331</v>
      </c>
      <c r="J50" s="231">
        <v>82.266666666666666</v>
      </c>
      <c r="K50" s="230">
        <v>81.3</v>
      </c>
      <c r="L50" s="230">
        <v>80.150000000000006</v>
      </c>
      <c r="M50" s="230">
        <v>66.603409999999997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357</v>
      </c>
      <c r="D51" s="231">
        <v>359.06666666666666</v>
      </c>
      <c r="E51" s="231">
        <v>354.2833333333333</v>
      </c>
      <c r="F51" s="231">
        <v>351.56666666666666</v>
      </c>
      <c r="G51" s="231">
        <v>346.7833333333333</v>
      </c>
      <c r="H51" s="231">
        <v>361.7833333333333</v>
      </c>
      <c r="I51" s="231">
        <v>366.56666666666672</v>
      </c>
      <c r="J51" s="231">
        <v>369.2833333333333</v>
      </c>
      <c r="K51" s="230">
        <v>363.85</v>
      </c>
      <c r="L51" s="230">
        <v>356.35</v>
      </c>
      <c r="M51" s="230">
        <v>24.047650000000001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797.05</v>
      </c>
      <c r="D52" s="231">
        <v>796.36666666666667</v>
      </c>
      <c r="E52" s="231">
        <v>790.23333333333335</v>
      </c>
      <c r="F52" s="231">
        <v>783.41666666666663</v>
      </c>
      <c r="G52" s="231">
        <v>777.2833333333333</v>
      </c>
      <c r="H52" s="231">
        <v>803.18333333333339</v>
      </c>
      <c r="I52" s="231">
        <v>809.31666666666683</v>
      </c>
      <c r="J52" s="231">
        <v>816.13333333333344</v>
      </c>
      <c r="K52" s="230">
        <v>802.5</v>
      </c>
      <c r="L52" s="230">
        <v>789.55</v>
      </c>
      <c r="M52" s="230">
        <v>75.690600000000003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247.95</v>
      </c>
      <c r="D53" s="231">
        <v>246.85</v>
      </c>
      <c r="E53" s="231">
        <v>244.14999999999998</v>
      </c>
      <c r="F53" s="231">
        <v>240.35</v>
      </c>
      <c r="G53" s="231">
        <v>237.64999999999998</v>
      </c>
      <c r="H53" s="231">
        <v>250.64999999999998</v>
      </c>
      <c r="I53" s="231">
        <v>253.34999999999997</v>
      </c>
      <c r="J53" s="231">
        <v>257.14999999999998</v>
      </c>
      <c r="K53" s="230">
        <v>249.55</v>
      </c>
      <c r="L53" s="230">
        <v>243.05</v>
      </c>
      <c r="M53" s="230">
        <v>23.008199999999999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19229.05</v>
      </c>
      <c r="D54" s="231">
        <v>19166.316666666666</v>
      </c>
      <c r="E54" s="231">
        <v>18992.783333333333</v>
      </c>
      <c r="F54" s="231">
        <v>18756.516666666666</v>
      </c>
      <c r="G54" s="231">
        <v>18582.983333333334</v>
      </c>
      <c r="H54" s="231">
        <v>19402.583333333332</v>
      </c>
      <c r="I54" s="231">
        <v>19576.116666666665</v>
      </c>
      <c r="J54" s="231">
        <v>19812.383333333331</v>
      </c>
      <c r="K54" s="230">
        <v>19339.849999999999</v>
      </c>
      <c r="L54" s="230">
        <v>18930.05</v>
      </c>
      <c r="M54" s="230">
        <v>0.25308999999999998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4630.8500000000004</v>
      </c>
      <c r="D55" s="231">
        <v>4643.7666666666664</v>
      </c>
      <c r="E55" s="231">
        <v>4608.5333333333328</v>
      </c>
      <c r="F55" s="231">
        <v>4586.2166666666662</v>
      </c>
      <c r="G55" s="231">
        <v>4550.9833333333327</v>
      </c>
      <c r="H55" s="231">
        <v>4666.083333333333</v>
      </c>
      <c r="I55" s="231">
        <v>4701.3166666666666</v>
      </c>
      <c r="J55" s="231">
        <v>4723.6333333333332</v>
      </c>
      <c r="K55" s="230">
        <v>4679</v>
      </c>
      <c r="L55" s="230">
        <v>4621.45</v>
      </c>
      <c r="M55" s="230">
        <v>2.7696499999999999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303.39999999999998</v>
      </c>
      <c r="D56" s="231">
        <v>301.14999999999998</v>
      </c>
      <c r="E56" s="231">
        <v>297.84999999999997</v>
      </c>
      <c r="F56" s="231">
        <v>292.3</v>
      </c>
      <c r="G56" s="231">
        <v>289</v>
      </c>
      <c r="H56" s="231">
        <v>306.69999999999993</v>
      </c>
      <c r="I56" s="231">
        <v>309.99999999999989</v>
      </c>
      <c r="J56" s="231">
        <v>315.5499999999999</v>
      </c>
      <c r="K56" s="230">
        <v>304.45</v>
      </c>
      <c r="L56" s="230">
        <v>295.60000000000002</v>
      </c>
      <c r="M56" s="230">
        <v>71.669780000000003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1003.5</v>
      </c>
      <c r="D57" s="231">
        <v>1005.7833333333333</v>
      </c>
      <c r="E57" s="231">
        <v>996.56666666666661</v>
      </c>
      <c r="F57" s="231">
        <v>989.63333333333333</v>
      </c>
      <c r="G57" s="231">
        <v>980.41666666666663</v>
      </c>
      <c r="H57" s="231">
        <v>1012.7166666666666</v>
      </c>
      <c r="I57" s="231">
        <v>1021.9333333333333</v>
      </c>
      <c r="J57" s="231">
        <v>1028.8666666666666</v>
      </c>
      <c r="K57" s="230">
        <v>1015</v>
      </c>
      <c r="L57" s="230">
        <v>998.85</v>
      </c>
      <c r="M57" s="230">
        <v>14.14453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922.8</v>
      </c>
      <c r="D58" s="231">
        <v>919.88333333333333</v>
      </c>
      <c r="E58" s="231">
        <v>899.76666666666665</v>
      </c>
      <c r="F58" s="231">
        <v>876.73333333333335</v>
      </c>
      <c r="G58" s="231">
        <v>856.61666666666667</v>
      </c>
      <c r="H58" s="231">
        <v>942.91666666666663</v>
      </c>
      <c r="I58" s="231">
        <v>963.03333333333319</v>
      </c>
      <c r="J58" s="231">
        <v>986.06666666666661</v>
      </c>
      <c r="K58" s="230">
        <v>940</v>
      </c>
      <c r="L58" s="230">
        <v>896.85</v>
      </c>
      <c r="M58" s="230">
        <v>54.873010000000001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1535.45</v>
      </c>
      <c r="D59" s="231">
        <v>1521.1666666666667</v>
      </c>
      <c r="E59" s="231">
        <v>1502.3333333333335</v>
      </c>
      <c r="F59" s="231">
        <v>1469.2166666666667</v>
      </c>
      <c r="G59" s="231">
        <v>1450.3833333333334</v>
      </c>
      <c r="H59" s="231">
        <v>1554.2833333333335</v>
      </c>
      <c r="I59" s="231">
        <v>1573.116666666667</v>
      </c>
      <c r="J59" s="231">
        <v>1606.2333333333336</v>
      </c>
      <c r="K59" s="230">
        <v>1540</v>
      </c>
      <c r="L59" s="230">
        <v>1488.05</v>
      </c>
      <c r="M59" s="230">
        <v>1.15761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237.7</v>
      </c>
      <c r="D60" s="231">
        <v>237.04999999999998</v>
      </c>
      <c r="E60" s="231">
        <v>234.49999999999997</v>
      </c>
      <c r="F60" s="231">
        <v>231.29999999999998</v>
      </c>
      <c r="G60" s="231">
        <v>228.74999999999997</v>
      </c>
      <c r="H60" s="231">
        <v>240.24999999999997</v>
      </c>
      <c r="I60" s="231">
        <v>242.79999999999998</v>
      </c>
      <c r="J60" s="231">
        <v>245.99999999999997</v>
      </c>
      <c r="K60" s="230">
        <v>239.6</v>
      </c>
      <c r="L60" s="230">
        <v>233.85</v>
      </c>
      <c r="M60" s="230">
        <v>42.178919999999998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4131.3</v>
      </c>
      <c r="D61" s="231">
        <v>4112</v>
      </c>
      <c r="E61" s="231">
        <v>4079.3</v>
      </c>
      <c r="F61" s="231">
        <v>4027.3</v>
      </c>
      <c r="G61" s="231">
        <v>3994.6000000000004</v>
      </c>
      <c r="H61" s="231">
        <v>4164</v>
      </c>
      <c r="I61" s="231">
        <v>4196.7000000000007</v>
      </c>
      <c r="J61" s="231">
        <v>4248.7</v>
      </c>
      <c r="K61" s="230">
        <v>4144.7</v>
      </c>
      <c r="L61" s="230">
        <v>4060</v>
      </c>
      <c r="M61" s="230">
        <v>1.16466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1673.65</v>
      </c>
      <c r="D62" s="231">
        <v>1662.0500000000002</v>
      </c>
      <c r="E62" s="231">
        <v>1609.6500000000003</v>
      </c>
      <c r="F62" s="231">
        <v>1545.65</v>
      </c>
      <c r="G62" s="231">
        <v>1493.2500000000002</v>
      </c>
      <c r="H62" s="231">
        <v>1726.0500000000004</v>
      </c>
      <c r="I62" s="231">
        <v>1778.45</v>
      </c>
      <c r="J62" s="231">
        <v>1842.4500000000005</v>
      </c>
      <c r="K62" s="230">
        <v>1714.45</v>
      </c>
      <c r="L62" s="230">
        <v>1598.05</v>
      </c>
      <c r="M62" s="230">
        <v>14.94783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646.85</v>
      </c>
      <c r="D63" s="231">
        <v>643.45000000000005</v>
      </c>
      <c r="E63" s="231">
        <v>639.45000000000005</v>
      </c>
      <c r="F63" s="231">
        <v>632.04999999999995</v>
      </c>
      <c r="G63" s="231">
        <v>628.04999999999995</v>
      </c>
      <c r="H63" s="231">
        <v>650.85000000000014</v>
      </c>
      <c r="I63" s="231">
        <v>654.85000000000014</v>
      </c>
      <c r="J63" s="231">
        <v>662.25000000000023</v>
      </c>
      <c r="K63" s="230">
        <v>647.45000000000005</v>
      </c>
      <c r="L63" s="230">
        <v>636.04999999999995</v>
      </c>
      <c r="M63" s="230">
        <v>7.4872399999999999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960.8</v>
      </c>
      <c r="D64" s="231">
        <v>964.0333333333333</v>
      </c>
      <c r="E64" s="231">
        <v>951.06666666666661</v>
      </c>
      <c r="F64" s="231">
        <v>941.33333333333326</v>
      </c>
      <c r="G64" s="231">
        <v>928.36666666666656</v>
      </c>
      <c r="H64" s="231">
        <v>973.76666666666665</v>
      </c>
      <c r="I64" s="231">
        <v>986.73333333333335</v>
      </c>
      <c r="J64" s="231">
        <v>996.4666666666667</v>
      </c>
      <c r="K64" s="230">
        <v>977</v>
      </c>
      <c r="L64" s="230">
        <v>954.3</v>
      </c>
      <c r="M64" s="230">
        <v>3.5456400000000001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254.4</v>
      </c>
      <c r="D65" s="231">
        <v>254.93333333333331</v>
      </c>
      <c r="E65" s="231">
        <v>252.86666666666662</v>
      </c>
      <c r="F65" s="231">
        <v>251.33333333333331</v>
      </c>
      <c r="G65" s="231">
        <v>249.26666666666662</v>
      </c>
      <c r="H65" s="231">
        <v>256.46666666666658</v>
      </c>
      <c r="I65" s="231">
        <v>258.5333333333333</v>
      </c>
      <c r="J65" s="231">
        <v>260.06666666666661</v>
      </c>
      <c r="K65" s="230">
        <v>257</v>
      </c>
      <c r="L65" s="230">
        <v>253.4</v>
      </c>
      <c r="M65" s="230">
        <v>19.81128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1649.05</v>
      </c>
      <c r="D66" s="231">
        <v>1643.8833333333332</v>
      </c>
      <c r="E66" s="231">
        <v>1631.7666666666664</v>
      </c>
      <c r="F66" s="231">
        <v>1614.4833333333331</v>
      </c>
      <c r="G66" s="231">
        <v>1602.3666666666663</v>
      </c>
      <c r="H66" s="231">
        <v>1661.1666666666665</v>
      </c>
      <c r="I66" s="231">
        <v>1673.2833333333333</v>
      </c>
      <c r="J66" s="231">
        <v>1690.5666666666666</v>
      </c>
      <c r="K66" s="230">
        <v>1656</v>
      </c>
      <c r="L66" s="230">
        <v>1626.6</v>
      </c>
      <c r="M66" s="230">
        <v>2.73516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468.15</v>
      </c>
      <c r="D67" s="231">
        <v>461.40000000000003</v>
      </c>
      <c r="E67" s="231">
        <v>447.00000000000006</v>
      </c>
      <c r="F67" s="231">
        <v>425.85</v>
      </c>
      <c r="G67" s="231">
        <v>411.45000000000005</v>
      </c>
      <c r="H67" s="231">
        <v>482.55000000000007</v>
      </c>
      <c r="I67" s="231">
        <v>496.95000000000005</v>
      </c>
      <c r="J67" s="231">
        <v>518.10000000000014</v>
      </c>
      <c r="K67" s="230">
        <v>475.8</v>
      </c>
      <c r="L67" s="230">
        <v>440.25</v>
      </c>
      <c r="M67" s="230">
        <v>281.16710999999998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533.04999999999995</v>
      </c>
      <c r="D68" s="231">
        <v>526.88333333333333</v>
      </c>
      <c r="E68" s="231">
        <v>519.81666666666661</v>
      </c>
      <c r="F68" s="231">
        <v>506.58333333333326</v>
      </c>
      <c r="G68" s="231">
        <v>499.51666666666654</v>
      </c>
      <c r="H68" s="231">
        <v>540.11666666666667</v>
      </c>
      <c r="I68" s="231">
        <v>547.18333333333351</v>
      </c>
      <c r="J68" s="231">
        <v>560.41666666666674</v>
      </c>
      <c r="K68" s="230">
        <v>533.95000000000005</v>
      </c>
      <c r="L68" s="230">
        <v>513.65</v>
      </c>
      <c r="M68" s="230">
        <v>36.66778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2072.4</v>
      </c>
      <c r="D69" s="231">
        <v>2076.9</v>
      </c>
      <c r="E69" s="231">
        <v>2059.0500000000002</v>
      </c>
      <c r="F69" s="231">
        <v>2045.7000000000003</v>
      </c>
      <c r="G69" s="231">
        <v>2027.8500000000004</v>
      </c>
      <c r="H69" s="231">
        <v>2090.25</v>
      </c>
      <c r="I69" s="231">
        <v>2108.0999999999995</v>
      </c>
      <c r="J69" s="231">
        <v>2121.4499999999998</v>
      </c>
      <c r="K69" s="230">
        <v>2094.75</v>
      </c>
      <c r="L69" s="230">
        <v>2063.5500000000002</v>
      </c>
      <c r="M69" s="230">
        <v>2.0765699999999998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1932.05</v>
      </c>
      <c r="D70" s="231">
        <v>1928.3333333333333</v>
      </c>
      <c r="E70" s="231">
        <v>1912.7166666666665</v>
      </c>
      <c r="F70" s="231">
        <v>1893.3833333333332</v>
      </c>
      <c r="G70" s="231">
        <v>1877.7666666666664</v>
      </c>
      <c r="H70" s="231">
        <v>1947.6666666666665</v>
      </c>
      <c r="I70" s="231">
        <v>1963.2833333333333</v>
      </c>
      <c r="J70" s="231">
        <v>1982.6166666666666</v>
      </c>
      <c r="K70" s="230">
        <v>1943.95</v>
      </c>
      <c r="L70" s="230">
        <v>1909</v>
      </c>
      <c r="M70" s="230">
        <v>2.4218700000000002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367.65</v>
      </c>
      <c r="D71" s="231">
        <v>364.68333333333334</v>
      </c>
      <c r="E71" s="231">
        <v>359.4666666666667</v>
      </c>
      <c r="F71" s="231">
        <v>351.28333333333336</v>
      </c>
      <c r="G71" s="231">
        <v>346.06666666666672</v>
      </c>
      <c r="H71" s="231">
        <v>372.86666666666667</v>
      </c>
      <c r="I71" s="231">
        <v>378.08333333333326</v>
      </c>
      <c r="J71" s="231">
        <v>386.26666666666665</v>
      </c>
      <c r="K71" s="230">
        <v>369.9</v>
      </c>
      <c r="L71" s="230">
        <v>356.5</v>
      </c>
      <c r="M71" s="230">
        <v>1.9685900000000001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3276.5</v>
      </c>
      <c r="D72" s="231">
        <v>3292.6166666666668</v>
      </c>
      <c r="E72" s="231">
        <v>3248.8833333333337</v>
      </c>
      <c r="F72" s="231">
        <v>3221.2666666666669</v>
      </c>
      <c r="G72" s="231">
        <v>3177.5333333333338</v>
      </c>
      <c r="H72" s="231">
        <v>3320.2333333333336</v>
      </c>
      <c r="I72" s="231">
        <v>3363.9666666666672</v>
      </c>
      <c r="J72" s="231">
        <v>3391.5833333333335</v>
      </c>
      <c r="K72" s="230">
        <v>3336.35</v>
      </c>
      <c r="L72" s="230">
        <v>3265</v>
      </c>
      <c r="M72" s="230">
        <v>3.4145799999999999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2937.85</v>
      </c>
      <c r="D73" s="231">
        <v>2914.9666666666672</v>
      </c>
      <c r="E73" s="231">
        <v>2880.9333333333343</v>
      </c>
      <c r="F73" s="231">
        <v>2824.0166666666673</v>
      </c>
      <c r="G73" s="231">
        <v>2789.9833333333345</v>
      </c>
      <c r="H73" s="231">
        <v>2971.8833333333341</v>
      </c>
      <c r="I73" s="231">
        <v>3005.916666666667</v>
      </c>
      <c r="J73" s="231">
        <v>3062.8333333333339</v>
      </c>
      <c r="K73" s="230">
        <v>2949</v>
      </c>
      <c r="L73" s="230">
        <v>2858.05</v>
      </c>
      <c r="M73" s="230">
        <v>2.4888300000000001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2008.9</v>
      </c>
      <c r="D74" s="231">
        <v>2029.3</v>
      </c>
      <c r="E74" s="231">
        <v>1980.6</v>
      </c>
      <c r="F74" s="231">
        <v>1952.3</v>
      </c>
      <c r="G74" s="231">
        <v>1903.6</v>
      </c>
      <c r="H74" s="231">
        <v>2057.6</v>
      </c>
      <c r="I74" s="231">
        <v>2106.3000000000002</v>
      </c>
      <c r="J74" s="231">
        <v>2134.6</v>
      </c>
      <c r="K74" s="230">
        <v>2078</v>
      </c>
      <c r="L74" s="230">
        <v>2001</v>
      </c>
      <c r="M74" s="230">
        <v>4.7259500000000001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4518.55</v>
      </c>
      <c r="D75" s="231">
        <v>4499.05</v>
      </c>
      <c r="E75" s="231">
        <v>4466</v>
      </c>
      <c r="F75" s="231">
        <v>4413.45</v>
      </c>
      <c r="G75" s="231">
        <v>4380.3999999999996</v>
      </c>
      <c r="H75" s="231">
        <v>4551.6000000000004</v>
      </c>
      <c r="I75" s="231">
        <v>4584.6500000000015</v>
      </c>
      <c r="J75" s="231">
        <v>4637.2000000000007</v>
      </c>
      <c r="K75" s="230">
        <v>4532.1000000000004</v>
      </c>
      <c r="L75" s="230">
        <v>4446.5</v>
      </c>
      <c r="M75" s="230">
        <v>3.17753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3658.5</v>
      </c>
      <c r="D76" s="231">
        <v>3664.5</v>
      </c>
      <c r="E76" s="231">
        <v>3624</v>
      </c>
      <c r="F76" s="231">
        <v>3589.5</v>
      </c>
      <c r="G76" s="231">
        <v>3549</v>
      </c>
      <c r="H76" s="231">
        <v>3699</v>
      </c>
      <c r="I76" s="231">
        <v>3739.5</v>
      </c>
      <c r="J76" s="231">
        <v>3774</v>
      </c>
      <c r="K76" s="230">
        <v>3705</v>
      </c>
      <c r="L76" s="230">
        <v>3630</v>
      </c>
      <c r="M76" s="230">
        <v>12.697010000000001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389.05</v>
      </c>
      <c r="D77" s="231">
        <v>389.85000000000008</v>
      </c>
      <c r="E77" s="231">
        <v>386.05000000000018</v>
      </c>
      <c r="F77" s="231">
        <v>383.05000000000013</v>
      </c>
      <c r="G77" s="231">
        <v>379.25000000000023</v>
      </c>
      <c r="H77" s="231">
        <v>392.85000000000014</v>
      </c>
      <c r="I77" s="231">
        <v>396.65</v>
      </c>
      <c r="J77" s="231">
        <v>399.65000000000009</v>
      </c>
      <c r="K77" s="230">
        <v>393.65</v>
      </c>
      <c r="L77" s="230">
        <v>386.85</v>
      </c>
      <c r="M77" s="230">
        <v>1.2667200000000001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2080.4</v>
      </c>
      <c r="D78" s="231">
        <v>2069.2666666666669</v>
      </c>
      <c r="E78" s="231">
        <v>2049.7333333333336</v>
      </c>
      <c r="F78" s="231">
        <v>2019.0666666666666</v>
      </c>
      <c r="G78" s="231">
        <v>1999.5333333333333</v>
      </c>
      <c r="H78" s="231">
        <v>2099.9333333333338</v>
      </c>
      <c r="I78" s="231">
        <v>2119.4666666666676</v>
      </c>
      <c r="J78" s="231">
        <v>2150.1333333333341</v>
      </c>
      <c r="K78" s="230">
        <v>2088.8000000000002</v>
      </c>
      <c r="L78" s="230">
        <v>2038.6</v>
      </c>
      <c r="M78" s="230">
        <v>1.34768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125.45</v>
      </c>
      <c r="D79" s="231">
        <v>125.23333333333333</v>
      </c>
      <c r="E79" s="231">
        <v>124.01666666666667</v>
      </c>
      <c r="F79" s="231">
        <v>122.58333333333333</v>
      </c>
      <c r="G79" s="231">
        <v>121.36666666666666</v>
      </c>
      <c r="H79" s="231">
        <v>126.66666666666667</v>
      </c>
      <c r="I79" s="231">
        <v>127.88333333333334</v>
      </c>
      <c r="J79" s="231">
        <v>129.31666666666666</v>
      </c>
      <c r="K79" s="230">
        <v>126.45</v>
      </c>
      <c r="L79" s="230">
        <v>123.8</v>
      </c>
      <c r="M79" s="230">
        <v>26.872409999999999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127.5</v>
      </c>
      <c r="D80" s="231">
        <v>126.48333333333335</v>
      </c>
      <c r="E80" s="231">
        <v>124.91666666666669</v>
      </c>
      <c r="F80" s="231">
        <v>122.33333333333334</v>
      </c>
      <c r="G80" s="231">
        <v>120.76666666666668</v>
      </c>
      <c r="H80" s="231">
        <v>129.06666666666669</v>
      </c>
      <c r="I80" s="231">
        <v>130.63333333333335</v>
      </c>
      <c r="J80" s="231">
        <v>133.2166666666667</v>
      </c>
      <c r="K80" s="230">
        <v>128.05000000000001</v>
      </c>
      <c r="L80" s="230">
        <v>123.9</v>
      </c>
      <c r="M80" s="230">
        <v>209.73725999999999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276.14999999999998</v>
      </c>
      <c r="D81" s="231">
        <v>273.7833333333333</v>
      </c>
      <c r="E81" s="231">
        <v>270.36666666666662</v>
      </c>
      <c r="F81" s="231">
        <v>264.58333333333331</v>
      </c>
      <c r="G81" s="231">
        <v>261.16666666666663</v>
      </c>
      <c r="H81" s="231">
        <v>279.56666666666661</v>
      </c>
      <c r="I81" s="231">
        <v>282.98333333333335</v>
      </c>
      <c r="J81" s="231">
        <v>288.76666666666659</v>
      </c>
      <c r="K81" s="230">
        <v>277.2</v>
      </c>
      <c r="L81" s="230">
        <v>268</v>
      </c>
      <c r="M81" s="230">
        <v>11.669729999999999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111.75</v>
      </c>
      <c r="D82" s="231">
        <v>110.56666666666666</v>
      </c>
      <c r="E82" s="231">
        <v>109.18333333333332</v>
      </c>
      <c r="F82" s="231">
        <v>106.61666666666666</v>
      </c>
      <c r="G82" s="231">
        <v>105.23333333333332</v>
      </c>
      <c r="H82" s="231">
        <v>113.13333333333333</v>
      </c>
      <c r="I82" s="231">
        <v>114.51666666666665</v>
      </c>
      <c r="J82" s="231">
        <v>117.08333333333333</v>
      </c>
      <c r="K82" s="230">
        <v>111.95</v>
      </c>
      <c r="L82" s="230">
        <v>108</v>
      </c>
      <c r="M82" s="230">
        <v>107.13993000000001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1370.5</v>
      </c>
      <c r="D83" s="231">
        <v>1368.45</v>
      </c>
      <c r="E83" s="231">
        <v>1357.0500000000002</v>
      </c>
      <c r="F83" s="231">
        <v>1343.6000000000001</v>
      </c>
      <c r="G83" s="231">
        <v>1332.2000000000003</v>
      </c>
      <c r="H83" s="231">
        <v>1381.9</v>
      </c>
      <c r="I83" s="231">
        <v>1393.3000000000002</v>
      </c>
      <c r="J83" s="231">
        <v>1406.75</v>
      </c>
      <c r="K83" s="230">
        <v>1379.85</v>
      </c>
      <c r="L83" s="230">
        <v>1355</v>
      </c>
      <c r="M83" s="230">
        <v>1.22865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1009.7</v>
      </c>
      <c r="D84" s="231">
        <v>1009.0166666666668</v>
      </c>
      <c r="E84" s="231">
        <v>1001.6833333333335</v>
      </c>
      <c r="F84" s="231">
        <v>993.66666666666674</v>
      </c>
      <c r="G84" s="231">
        <v>986.33333333333348</v>
      </c>
      <c r="H84" s="231">
        <v>1017.0333333333335</v>
      </c>
      <c r="I84" s="231">
        <v>1024.3666666666668</v>
      </c>
      <c r="J84" s="231">
        <v>1032.3833333333337</v>
      </c>
      <c r="K84" s="230">
        <v>1016.35</v>
      </c>
      <c r="L84" s="230">
        <v>1001</v>
      </c>
      <c r="M84" s="230">
        <v>12.491379999999999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1388.5</v>
      </c>
      <c r="D85" s="231">
        <v>1380.4333333333334</v>
      </c>
      <c r="E85" s="231">
        <v>1345.8666666666668</v>
      </c>
      <c r="F85" s="231">
        <v>1303.2333333333333</v>
      </c>
      <c r="G85" s="231">
        <v>1268.6666666666667</v>
      </c>
      <c r="H85" s="231">
        <v>1423.0666666666668</v>
      </c>
      <c r="I85" s="231">
        <v>1457.6333333333334</v>
      </c>
      <c r="J85" s="231">
        <v>1500.2666666666669</v>
      </c>
      <c r="K85" s="230">
        <v>1415</v>
      </c>
      <c r="L85" s="230">
        <v>1337.8</v>
      </c>
      <c r="M85" s="230">
        <v>24.78303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1733.35</v>
      </c>
      <c r="D86" s="231">
        <v>1741.7666666666667</v>
      </c>
      <c r="E86" s="231">
        <v>1721.7833333333333</v>
      </c>
      <c r="F86" s="231">
        <v>1710.2166666666667</v>
      </c>
      <c r="G86" s="231">
        <v>1690.2333333333333</v>
      </c>
      <c r="H86" s="231">
        <v>1753.3333333333333</v>
      </c>
      <c r="I86" s="231">
        <v>1773.3166666666664</v>
      </c>
      <c r="J86" s="231">
        <v>1784.8833333333332</v>
      </c>
      <c r="K86" s="230">
        <v>1761.75</v>
      </c>
      <c r="L86" s="230">
        <v>1730.2</v>
      </c>
      <c r="M86" s="230">
        <v>4.4714999999999998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482.6</v>
      </c>
      <c r="D87" s="231">
        <v>477.55</v>
      </c>
      <c r="E87" s="231">
        <v>471.15000000000003</v>
      </c>
      <c r="F87" s="231">
        <v>459.70000000000005</v>
      </c>
      <c r="G87" s="231">
        <v>453.30000000000007</v>
      </c>
      <c r="H87" s="231">
        <v>489</v>
      </c>
      <c r="I87" s="231">
        <v>495.4</v>
      </c>
      <c r="J87" s="231">
        <v>506.84999999999997</v>
      </c>
      <c r="K87" s="230">
        <v>483.95</v>
      </c>
      <c r="L87" s="230">
        <v>466.1</v>
      </c>
      <c r="M87" s="230">
        <v>12.71233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283.75</v>
      </c>
      <c r="D88" s="231">
        <v>285.15000000000003</v>
      </c>
      <c r="E88" s="231">
        <v>281.10000000000008</v>
      </c>
      <c r="F88" s="231">
        <v>278.45000000000005</v>
      </c>
      <c r="G88" s="231">
        <v>274.40000000000009</v>
      </c>
      <c r="H88" s="231">
        <v>287.80000000000007</v>
      </c>
      <c r="I88" s="231">
        <v>291.85000000000002</v>
      </c>
      <c r="J88" s="231">
        <v>294.50000000000006</v>
      </c>
      <c r="K88" s="230">
        <v>289.2</v>
      </c>
      <c r="L88" s="230">
        <v>282.5</v>
      </c>
      <c r="M88" s="230">
        <v>4.2600100000000003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1099.75</v>
      </c>
      <c r="D89" s="231">
        <v>1099.5</v>
      </c>
      <c r="E89" s="231">
        <v>1093.05</v>
      </c>
      <c r="F89" s="231">
        <v>1086.3499999999999</v>
      </c>
      <c r="G89" s="231">
        <v>1079.8999999999999</v>
      </c>
      <c r="H89" s="231">
        <v>1106.2</v>
      </c>
      <c r="I89" s="231">
        <v>1112.6499999999999</v>
      </c>
      <c r="J89" s="231">
        <v>1119.3500000000001</v>
      </c>
      <c r="K89" s="230">
        <v>1105.95</v>
      </c>
      <c r="L89" s="230">
        <v>1092.8</v>
      </c>
      <c r="M89" s="230">
        <v>15.23466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1842.55</v>
      </c>
      <c r="D90" s="231">
        <v>1839.9833333333333</v>
      </c>
      <c r="E90" s="231">
        <v>1822.5666666666666</v>
      </c>
      <c r="F90" s="231">
        <v>1802.5833333333333</v>
      </c>
      <c r="G90" s="231">
        <v>1785.1666666666665</v>
      </c>
      <c r="H90" s="231">
        <v>1859.9666666666667</v>
      </c>
      <c r="I90" s="231">
        <v>1877.3833333333332</v>
      </c>
      <c r="J90" s="231">
        <v>1897.3666666666668</v>
      </c>
      <c r="K90" s="230">
        <v>1857.4</v>
      </c>
      <c r="L90" s="230">
        <v>1820</v>
      </c>
      <c r="M90" s="230">
        <v>1.9809099999999999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1675.8</v>
      </c>
      <c r="D91" s="231">
        <v>1673.8833333333332</v>
      </c>
      <c r="E91" s="231">
        <v>1667.0166666666664</v>
      </c>
      <c r="F91" s="231">
        <v>1658.2333333333331</v>
      </c>
      <c r="G91" s="231">
        <v>1651.3666666666663</v>
      </c>
      <c r="H91" s="231">
        <v>1682.6666666666665</v>
      </c>
      <c r="I91" s="231">
        <v>1689.5333333333333</v>
      </c>
      <c r="J91" s="231">
        <v>1698.3166666666666</v>
      </c>
      <c r="K91" s="230">
        <v>1680.75</v>
      </c>
      <c r="L91" s="230">
        <v>1665.1</v>
      </c>
      <c r="M91" s="230">
        <v>92.561300000000003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559.29999999999995</v>
      </c>
      <c r="D92" s="231">
        <v>559.54999999999995</v>
      </c>
      <c r="E92" s="231">
        <v>556.04999999999995</v>
      </c>
      <c r="F92" s="231">
        <v>552.79999999999995</v>
      </c>
      <c r="G92" s="231">
        <v>549.29999999999995</v>
      </c>
      <c r="H92" s="231">
        <v>562.79999999999995</v>
      </c>
      <c r="I92" s="231">
        <v>566.29999999999995</v>
      </c>
      <c r="J92" s="231">
        <v>569.54999999999995</v>
      </c>
      <c r="K92" s="230">
        <v>563.04999999999995</v>
      </c>
      <c r="L92" s="230">
        <v>556.29999999999995</v>
      </c>
      <c r="M92" s="230">
        <v>19.84609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1298.3</v>
      </c>
      <c r="D93" s="231">
        <v>1303.2833333333335</v>
      </c>
      <c r="E93" s="231">
        <v>1289.5666666666671</v>
      </c>
      <c r="F93" s="231">
        <v>1280.8333333333335</v>
      </c>
      <c r="G93" s="231">
        <v>1267.116666666667</v>
      </c>
      <c r="H93" s="231">
        <v>1312.0166666666671</v>
      </c>
      <c r="I93" s="231">
        <v>1325.7333333333338</v>
      </c>
      <c r="J93" s="231">
        <v>1334.4666666666672</v>
      </c>
      <c r="K93" s="230">
        <v>1317</v>
      </c>
      <c r="L93" s="230">
        <v>1294.55</v>
      </c>
      <c r="M93" s="230">
        <v>4.78721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2691.9</v>
      </c>
      <c r="D94" s="231">
        <v>2672.6333333333332</v>
      </c>
      <c r="E94" s="231">
        <v>2625.2666666666664</v>
      </c>
      <c r="F94" s="231">
        <v>2558.6333333333332</v>
      </c>
      <c r="G94" s="231">
        <v>2511.2666666666664</v>
      </c>
      <c r="H94" s="231">
        <v>2739.2666666666664</v>
      </c>
      <c r="I94" s="231">
        <v>2786.6333333333332</v>
      </c>
      <c r="J94" s="231">
        <v>2853.2666666666664</v>
      </c>
      <c r="K94" s="230">
        <v>2720</v>
      </c>
      <c r="L94" s="230">
        <v>2606</v>
      </c>
      <c r="M94" s="230">
        <v>13.83562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410.7</v>
      </c>
      <c r="D95" s="231">
        <v>409.3</v>
      </c>
      <c r="E95" s="231">
        <v>405.75</v>
      </c>
      <c r="F95" s="231">
        <v>400.8</v>
      </c>
      <c r="G95" s="231">
        <v>397.25</v>
      </c>
      <c r="H95" s="231">
        <v>414.25</v>
      </c>
      <c r="I95" s="231">
        <v>417.80000000000007</v>
      </c>
      <c r="J95" s="231">
        <v>422.75</v>
      </c>
      <c r="K95" s="230">
        <v>412.85</v>
      </c>
      <c r="L95" s="230">
        <v>404.35</v>
      </c>
      <c r="M95" s="230">
        <v>51.487819999999999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3024.35</v>
      </c>
      <c r="D96" s="231">
        <v>3009</v>
      </c>
      <c r="E96" s="231">
        <v>2986</v>
      </c>
      <c r="F96" s="231">
        <v>2947.65</v>
      </c>
      <c r="G96" s="231">
        <v>2924.65</v>
      </c>
      <c r="H96" s="231">
        <v>3047.35</v>
      </c>
      <c r="I96" s="231">
        <v>3070.35</v>
      </c>
      <c r="J96" s="231">
        <v>3108.7</v>
      </c>
      <c r="K96" s="230">
        <v>3032</v>
      </c>
      <c r="L96" s="230">
        <v>2970.65</v>
      </c>
      <c r="M96" s="230">
        <v>9.4100900000000003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259.60000000000002</v>
      </c>
      <c r="D97" s="231">
        <v>262.34999999999997</v>
      </c>
      <c r="E97" s="231">
        <v>255.69999999999993</v>
      </c>
      <c r="F97" s="231">
        <v>251.79999999999995</v>
      </c>
      <c r="G97" s="231">
        <v>245.14999999999992</v>
      </c>
      <c r="H97" s="231">
        <v>266.24999999999994</v>
      </c>
      <c r="I97" s="231">
        <v>272.89999999999992</v>
      </c>
      <c r="J97" s="231">
        <v>276.79999999999995</v>
      </c>
      <c r="K97" s="230">
        <v>269</v>
      </c>
      <c r="L97" s="230">
        <v>258.45</v>
      </c>
      <c r="M97" s="230">
        <v>44.260680000000001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2662.25</v>
      </c>
      <c r="D98" s="231">
        <v>2652.0166666666669</v>
      </c>
      <c r="E98" s="231">
        <v>2633.2833333333338</v>
      </c>
      <c r="F98" s="231">
        <v>2604.3166666666671</v>
      </c>
      <c r="G98" s="231">
        <v>2585.5833333333339</v>
      </c>
      <c r="H98" s="231">
        <v>2680.9833333333336</v>
      </c>
      <c r="I98" s="231">
        <v>2699.7166666666662</v>
      </c>
      <c r="J98" s="231">
        <v>2728.6833333333334</v>
      </c>
      <c r="K98" s="230">
        <v>2670.75</v>
      </c>
      <c r="L98" s="230">
        <v>2623.05</v>
      </c>
      <c r="M98" s="230">
        <v>15.61055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309.7</v>
      </c>
      <c r="D99" s="231">
        <v>310.35000000000002</v>
      </c>
      <c r="E99" s="231">
        <v>308.20000000000005</v>
      </c>
      <c r="F99" s="231">
        <v>306.70000000000005</v>
      </c>
      <c r="G99" s="231">
        <v>304.55000000000007</v>
      </c>
      <c r="H99" s="231">
        <v>311.85000000000002</v>
      </c>
      <c r="I99" s="231">
        <v>314</v>
      </c>
      <c r="J99" s="231">
        <v>315.5</v>
      </c>
      <c r="K99" s="230">
        <v>312.5</v>
      </c>
      <c r="L99" s="230">
        <v>308.85000000000002</v>
      </c>
      <c r="M99" s="230">
        <v>3.0871499999999998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37559.75</v>
      </c>
      <c r="D100" s="231">
        <v>37409.98333333333</v>
      </c>
      <c r="E100" s="231">
        <v>37169.96666666666</v>
      </c>
      <c r="F100" s="231">
        <v>36780.183333333327</v>
      </c>
      <c r="G100" s="231">
        <v>36540.166666666657</v>
      </c>
      <c r="H100" s="231">
        <v>37799.766666666663</v>
      </c>
      <c r="I100" s="231">
        <v>38039.78333333334</v>
      </c>
      <c r="J100" s="231">
        <v>38429.566666666666</v>
      </c>
      <c r="K100" s="230">
        <v>37650</v>
      </c>
      <c r="L100" s="230">
        <v>37020.199999999997</v>
      </c>
      <c r="M100" s="230">
        <v>1.925E-2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2784.35</v>
      </c>
      <c r="D101" s="231">
        <v>2783.8333333333335</v>
      </c>
      <c r="E101" s="231">
        <v>2771.666666666667</v>
      </c>
      <c r="F101" s="231">
        <v>2758.9833333333336</v>
      </c>
      <c r="G101" s="231">
        <v>2746.8166666666671</v>
      </c>
      <c r="H101" s="231">
        <v>2796.5166666666669</v>
      </c>
      <c r="I101" s="231">
        <v>2808.6833333333338</v>
      </c>
      <c r="J101" s="231">
        <v>2821.3666666666668</v>
      </c>
      <c r="K101" s="230">
        <v>2796</v>
      </c>
      <c r="L101" s="230">
        <v>2771.15</v>
      </c>
      <c r="M101" s="230">
        <v>33.735959999999999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945.75</v>
      </c>
      <c r="D102" s="231">
        <v>944.31666666666661</v>
      </c>
      <c r="E102" s="231">
        <v>939.63333333333321</v>
      </c>
      <c r="F102" s="231">
        <v>933.51666666666665</v>
      </c>
      <c r="G102" s="231">
        <v>928.83333333333326</v>
      </c>
      <c r="H102" s="231">
        <v>950.43333333333317</v>
      </c>
      <c r="I102" s="231">
        <v>955.11666666666656</v>
      </c>
      <c r="J102" s="231">
        <v>961.23333333333312</v>
      </c>
      <c r="K102" s="230">
        <v>949</v>
      </c>
      <c r="L102" s="230">
        <v>938.2</v>
      </c>
      <c r="M102" s="230">
        <v>104.53762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1119.2</v>
      </c>
      <c r="D103" s="231">
        <v>1121.05</v>
      </c>
      <c r="E103" s="231">
        <v>1110.3999999999999</v>
      </c>
      <c r="F103" s="231">
        <v>1101.5999999999999</v>
      </c>
      <c r="G103" s="231">
        <v>1090.9499999999998</v>
      </c>
      <c r="H103" s="231">
        <v>1129.8499999999999</v>
      </c>
      <c r="I103" s="231">
        <v>1140.5</v>
      </c>
      <c r="J103" s="231">
        <v>1149.3</v>
      </c>
      <c r="K103" s="230">
        <v>1131.7</v>
      </c>
      <c r="L103" s="230">
        <v>1112.25</v>
      </c>
      <c r="M103" s="230">
        <v>2.8532099999999998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438.7</v>
      </c>
      <c r="D104" s="231">
        <v>437.39999999999992</v>
      </c>
      <c r="E104" s="231">
        <v>434.44999999999982</v>
      </c>
      <c r="F104" s="231">
        <v>430.19999999999987</v>
      </c>
      <c r="G104" s="231">
        <v>427.24999999999977</v>
      </c>
      <c r="H104" s="231">
        <v>441.64999999999986</v>
      </c>
      <c r="I104" s="231">
        <v>444.6</v>
      </c>
      <c r="J104" s="231">
        <v>448.84999999999991</v>
      </c>
      <c r="K104" s="230">
        <v>440.35</v>
      </c>
      <c r="L104" s="230">
        <v>433.15</v>
      </c>
      <c r="M104" s="230">
        <v>12.11759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496.25</v>
      </c>
      <c r="D105" s="231">
        <v>499.15000000000003</v>
      </c>
      <c r="E105" s="231">
        <v>491.30000000000007</v>
      </c>
      <c r="F105" s="231">
        <v>486.35</v>
      </c>
      <c r="G105" s="231">
        <v>478.50000000000006</v>
      </c>
      <c r="H105" s="231">
        <v>504.10000000000008</v>
      </c>
      <c r="I105" s="231">
        <v>511.9500000000001</v>
      </c>
      <c r="J105" s="231">
        <v>516.90000000000009</v>
      </c>
      <c r="K105" s="230">
        <v>507</v>
      </c>
      <c r="L105" s="230">
        <v>494.2</v>
      </c>
      <c r="M105" s="230">
        <v>3.1166800000000001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66.75</v>
      </c>
      <c r="D106" s="231">
        <v>66.416666666666671</v>
      </c>
      <c r="E106" s="231">
        <v>65.583333333333343</v>
      </c>
      <c r="F106" s="231">
        <v>64.416666666666671</v>
      </c>
      <c r="G106" s="231">
        <v>63.583333333333343</v>
      </c>
      <c r="H106" s="231">
        <v>67.583333333333343</v>
      </c>
      <c r="I106" s="231">
        <v>68.416666666666686</v>
      </c>
      <c r="J106" s="231">
        <v>69.583333333333343</v>
      </c>
      <c r="K106" s="230">
        <v>67.25</v>
      </c>
      <c r="L106" s="230">
        <v>65.25</v>
      </c>
      <c r="M106" s="230">
        <v>435.71600999999998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427.8</v>
      </c>
      <c r="D107" s="231">
        <v>425.18333333333334</v>
      </c>
      <c r="E107" s="231">
        <v>421.66666666666669</v>
      </c>
      <c r="F107" s="231">
        <v>415.53333333333336</v>
      </c>
      <c r="G107" s="231">
        <v>412.01666666666671</v>
      </c>
      <c r="H107" s="231">
        <v>431.31666666666666</v>
      </c>
      <c r="I107" s="231">
        <v>434.83333333333331</v>
      </c>
      <c r="J107" s="231">
        <v>440.96666666666664</v>
      </c>
      <c r="K107" s="230">
        <v>428.7</v>
      </c>
      <c r="L107" s="230">
        <v>419.05</v>
      </c>
      <c r="M107" s="230">
        <v>91.511020000000002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5955.8</v>
      </c>
      <c r="D108" s="231">
        <v>5929.4666666666672</v>
      </c>
      <c r="E108" s="231">
        <v>5878.9833333333345</v>
      </c>
      <c r="F108" s="231">
        <v>5802.166666666667</v>
      </c>
      <c r="G108" s="231">
        <v>5751.6833333333343</v>
      </c>
      <c r="H108" s="231">
        <v>6006.2833333333347</v>
      </c>
      <c r="I108" s="231">
        <v>6056.7666666666682</v>
      </c>
      <c r="J108" s="231">
        <v>6133.5833333333348</v>
      </c>
      <c r="K108" s="230">
        <v>5979.95</v>
      </c>
      <c r="L108" s="230">
        <v>5852.65</v>
      </c>
      <c r="M108" s="230">
        <v>0.95860999999999996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290.8</v>
      </c>
      <c r="D109" s="231">
        <v>288.48333333333335</v>
      </c>
      <c r="E109" s="231">
        <v>284.31666666666672</v>
      </c>
      <c r="F109" s="231">
        <v>277.83333333333337</v>
      </c>
      <c r="G109" s="231">
        <v>273.66666666666674</v>
      </c>
      <c r="H109" s="231">
        <v>294.9666666666667</v>
      </c>
      <c r="I109" s="231">
        <v>299.13333333333333</v>
      </c>
      <c r="J109" s="231">
        <v>305.61666666666667</v>
      </c>
      <c r="K109" s="230">
        <v>292.64999999999998</v>
      </c>
      <c r="L109" s="230">
        <v>282</v>
      </c>
      <c r="M109" s="230">
        <v>21.73903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155.80000000000001</v>
      </c>
      <c r="D110" s="231">
        <v>155.6</v>
      </c>
      <c r="E110" s="231">
        <v>152.69999999999999</v>
      </c>
      <c r="F110" s="231">
        <v>149.6</v>
      </c>
      <c r="G110" s="231">
        <v>146.69999999999999</v>
      </c>
      <c r="H110" s="231">
        <v>158.69999999999999</v>
      </c>
      <c r="I110" s="231">
        <v>161.60000000000002</v>
      </c>
      <c r="J110" s="231">
        <v>164.7</v>
      </c>
      <c r="K110" s="230">
        <v>158.5</v>
      </c>
      <c r="L110" s="230">
        <v>152.5</v>
      </c>
      <c r="M110" s="230">
        <v>82.140510000000006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353.35</v>
      </c>
      <c r="D111" s="231">
        <v>354.16666666666669</v>
      </c>
      <c r="E111" s="231">
        <v>349.68333333333339</v>
      </c>
      <c r="F111" s="231">
        <v>346.01666666666671</v>
      </c>
      <c r="G111" s="231">
        <v>341.53333333333342</v>
      </c>
      <c r="H111" s="231">
        <v>357.83333333333337</v>
      </c>
      <c r="I111" s="231">
        <v>362.31666666666661</v>
      </c>
      <c r="J111" s="231">
        <v>365.98333333333335</v>
      </c>
      <c r="K111" s="230">
        <v>358.65</v>
      </c>
      <c r="L111" s="230">
        <v>350.5</v>
      </c>
      <c r="M111" s="230">
        <v>40.132359999999998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84.2</v>
      </c>
      <c r="D112" s="231">
        <v>84.100000000000009</v>
      </c>
      <c r="E112" s="231">
        <v>83.65000000000002</v>
      </c>
      <c r="F112" s="231">
        <v>83.100000000000009</v>
      </c>
      <c r="G112" s="231">
        <v>82.65000000000002</v>
      </c>
      <c r="H112" s="231">
        <v>84.65000000000002</v>
      </c>
      <c r="I112" s="231">
        <v>85.100000000000009</v>
      </c>
      <c r="J112" s="231">
        <v>85.65000000000002</v>
      </c>
      <c r="K112" s="230">
        <v>84.55</v>
      </c>
      <c r="L112" s="230">
        <v>83.55</v>
      </c>
      <c r="M112" s="230">
        <v>71.671769999999995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632.35</v>
      </c>
      <c r="D113" s="231">
        <v>630.98333333333335</v>
      </c>
      <c r="E113" s="231">
        <v>626.36666666666667</v>
      </c>
      <c r="F113" s="231">
        <v>620.38333333333333</v>
      </c>
      <c r="G113" s="231">
        <v>615.76666666666665</v>
      </c>
      <c r="H113" s="231">
        <v>636.9666666666667</v>
      </c>
      <c r="I113" s="231">
        <v>641.58333333333348</v>
      </c>
      <c r="J113" s="231">
        <v>647.56666666666672</v>
      </c>
      <c r="K113" s="230">
        <v>635.6</v>
      </c>
      <c r="L113" s="230">
        <v>625</v>
      </c>
      <c r="M113" s="230">
        <v>9.2792100000000008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493.3</v>
      </c>
      <c r="D114" s="231">
        <v>490.2166666666667</v>
      </c>
      <c r="E114" s="231">
        <v>483.08333333333337</v>
      </c>
      <c r="F114" s="231">
        <v>472.86666666666667</v>
      </c>
      <c r="G114" s="231">
        <v>465.73333333333335</v>
      </c>
      <c r="H114" s="231">
        <v>500.43333333333339</v>
      </c>
      <c r="I114" s="231">
        <v>507.56666666666672</v>
      </c>
      <c r="J114" s="231">
        <v>517.78333333333342</v>
      </c>
      <c r="K114" s="230">
        <v>497.35</v>
      </c>
      <c r="L114" s="230">
        <v>480</v>
      </c>
      <c r="M114" s="230">
        <v>42.833669999999998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150.4</v>
      </c>
      <c r="D115" s="231">
        <v>150.06666666666669</v>
      </c>
      <c r="E115" s="231">
        <v>148.58333333333337</v>
      </c>
      <c r="F115" s="231">
        <v>146.76666666666668</v>
      </c>
      <c r="G115" s="231">
        <v>145.28333333333336</v>
      </c>
      <c r="H115" s="231">
        <v>151.88333333333338</v>
      </c>
      <c r="I115" s="231">
        <v>153.36666666666667</v>
      </c>
      <c r="J115" s="231">
        <v>155.18333333333339</v>
      </c>
      <c r="K115" s="230">
        <v>151.55000000000001</v>
      </c>
      <c r="L115" s="230">
        <v>148.25</v>
      </c>
      <c r="M115" s="230">
        <v>24.01247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1219.55</v>
      </c>
      <c r="D116" s="231">
        <v>1212.7333333333333</v>
      </c>
      <c r="E116" s="231">
        <v>1202.8166666666666</v>
      </c>
      <c r="F116" s="231">
        <v>1186.0833333333333</v>
      </c>
      <c r="G116" s="231">
        <v>1176.1666666666665</v>
      </c>
      <c r="H116" s="231">
        <v>1229.4666666666667</v>
      </c>
      <c r="I116" s="231">
        <v>1239.3833333333332</v>
      </c>
      <c r="J116" s="231">
        <v>1256.1166666666668</v>
      </c>
      <c r="K116" s="230">
        <v>1222.6500000000001</v>
      </c>
      <c r="L116" s="230">
        <v>1196</v>
      </c>
      <c r="M116" s="230">
        <v>33.232999999999997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3975.15</v>
      </c>
      <c r="D117" s="231">
        <v>3950.1666666666665</v>
      </c>
      <c r="E117" s="231">
        <v>3895.0333333333328</v>
      </c>
      <c r="F117" s="231">
        <v>3814.9166666666665</v>
      </c>
      <c r="G117" s="231">
        <v>3759.7833333333328</v>
      </c>
      <c r="H117" s="231">
        <v>4030.2833333333328</v>
      </c>
      <c r="I117" s="231">
        <v>4085.416666666667</v>
      </c>
      <c r="J117" s="231">
        <v>4165.5333333333328</v>
      </c>
      <c r="K117" s="230">
        <v>4005.3</v>
      </c>
      <c r="L117" s="230">
        <v>3870.05</v>
      </c>
      <c r="M117" s="230">
        <v>4.6260899999999996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1258.3499999999999</v>
      </c>
      <c r="D118" s="231">
        <v>1257.6333333333334</v>
      </c>
      <c r="E118" s="231">
        <v>1246.3666666666668</v>
      </c>
      <c r="F118" s="231">
        <v>1234.3833333333334</v>
      </c>
      <c r="G118" s="231">
        <v>1223.1166666666668</v>
      </c>
      <c r="H118" s="231">
        <v>1269.6166666666668</v>
      </c>
      <c r="I118" s="231">
        <v>1280.8833333333337</v>
      </c>
      <c r="J118" s="231">
        <v>1292.8666666666668</v>
      </c>
      <c r="K118" s="230">
        <v>1268.9000000000001</v>
      </c>
      <c r="L118" s="230">
        <v>1245.6500000000001</v>
      </c>
      <c r="M118" s="230">
        <v>55.347099999999998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2251.4</v>
      </c>
      <c r="D119" s="231">
        <v>2243.5833333333335</v>
      </c>
      <c r="E119" s="231">
        <v>2230.2166666666672</v>
      </c>
      <c r="F119" s="231">
        <v>2209.0333333333338</v>
      </c>
      <c r="G119" s="231">
        <v>2195.6666666666674</v>
      </c>
      <c r="H119" s="231">
        <v>2264.7666666666669</v>
      </c>
      <c r="I119" s="231">
        <v>2278.1333333333328</v>
      </c>
      <c r="J119" s="231">
        <v>2299.3166666666666</v>
      </c>
      <c r="K119" s="230">
        <v>2256.9499999999998</v>
      </c>
      <c r="L119" s="230">
        <v>2222.4</v>
      </c>
      <c r="M119" s="230">
        <v>2.9037600000000001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695.25</v>
      </c>
      <c r="D120" s="231">
        <v>694.94999999999993</v>
      </c>
      <c r="E120" s="231">
        <v>688.94999999999982</v>
      </c>
      <c r="F120" s="231">
        <v>682.64999999999986</v>
      </c>
      <c r="G120" s="231">
        <v>676.64999999999975</v>
      </c>
      <c r="H120" s="231">
        <v>701.24999999999989</v>
      </c>
      <c r="I120" s="231">
        <v>707.25000000000011</v>
      </c>
      <c r="J120" s="231">
        <v>713.55</v>
      </c>
      <c r="K120" s="230">
        <v>700.95</v>
      </c>
      <c r="L120" s="230">
        <v>688.65</v>
      </c>
      <c r="M120" s="230">
        <v>4.5613299999999999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256.05</v>
      </c>
      <c r="D121" s="231">
        <v>257.45</v>
      </c>
      <c r="E121" s="231">
        <v>254.2</v>
      </c>
      <c r="F121" s="231">
        <v>252.35</v>
      </c>
      <c r="G121" s="231">
        <v>249.1</v>
      </c>
      <c r="H121" s="231">
        <v>259.29999999999995</v>
      </c>
      <c r="I121" s="231">
        <v>262.54999999999995</v>
      </c>
      <c r="J121" s="231">
        <v>264.39999999999998</v>
      </c>
      <c r="K121" s="230">
        <v>260.7</v>
      </c>
      <c r="L121" s="230">
        <v>255.6</v>
      </c>
      <c r="M121" s="230">
        <v>5.2681500000000003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705.55</v>
      </c>
      <c r="D122" s="231">
        <v>704.35</v>
      </c>
      <c r="E122" s="231">
        <v>698.2</v>
      </c>
      <c r="F122" s="231">
        <v>690.85</v>
      </c>
      <c r="G122" s="231">
        <v>684.7</v>
      </c>
      <c r="H122" s="231">
        <v>711.7</v>
      </c>
      <c r="I122" s="231">
        <v>717.84999999999991</v>
      </c>
      <c r="J122" s="231">
        <v>725.2</v>
      </c>
      <c r="K122" s="230">
        <v>710.5</v>
      </c>
      <c r="L122" s="230">
        <v>697</v>
      </c>
      <c r="M122" s="230">
        <v>9.9825900000000001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575.04999999999995</v>
      </c>
      <c r="D123" s="231">
        <v>572.34999999999991</v>
      </c>
      <c r="E123" s="231">
        <v>566.79999999999984</v>
      </c>
      <c r="F123" s="231">
        <v>558.54999999999995</v>
      </c>
      <c r="G123" s="231">
        <v>552.99999999999989</v>
      </c>
      <c r="H123" s="231">
        <v>580.5999999999998</v>
      </c>
      <c r="I123" s="231">
        <v>586.15</v>
      </c>
      <c r="J123" s="231">
        <v>594.39999999999975</v>
      </c>
      <c r="K123" s="230">
        <v>577.9</v>
      </c>
      <c r="L123" s="230">
        <v>564.1</v>
      </c>
      <c r="M123" s="230">
        <v>11.421200000000001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469.05</v>
      </c>
      <c r="D124" s="231">
        <v>467.38333333333338</v>
      </c>
      <c r="E124" s="231">
        <v>460.76666666666677</v>
      </c>
      <c r="F124" s="231">
        <v>452.48333333333341</v>
      </c>
      <c r="G124" s="231">
        <v>445.86666666666679</v>
      </c>
      <c r="H124" s="231">
        <v>475.66666666666674</v>
      </c>
      <c r="I124" s="231">
        <v>482.28333333333342</v>
      </c>
      <c r="J124" s="231">
        <v>490.56666666666672</v>
      </c>
      <c r="K124" s="230">
        <v>474</v>
      </c>
      <c r="L124" s="230">
        <v>459.1</v>
      </c>
      <c r="M124" s="230">
        <v>18.198029999999999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1973</v>
      </c>
      <c r="D125" s="231">
        <v>1967.4666666666665</v>
      </c>
      <c r="E125" s="231">
        <v>1957.9333333333329</v>
      </c>
      <c r="F125" s="231">
        <v>1942.8666666666666</v>
      </c>
      <c r="G125" s="231">
        <v>1933.333333333333</v>
      </c>
      <c r="H125" s="231">
        <v>1982.5333333333328</v>
      </c>
      <c r="I125" s="231">
        <v>1992.0666666666662</v>
      </c>
      <c r="J125" s="231">
        <v>2007.1333333333328</v>
      </c>
      <c r="K125" s="230">
        <v>1977</v>
      </c>
      <c r="L125" s="230">
        <v>1952.4</v>
      </c>
      <c r="M125" s="230">
        <v>29.716919999999998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98.15</v>
      </c>
      <c r="D126" s="231">
        <v>97.233333333333334</v>
      </c>
      <c r="E126" s="231">
        <v>95.966666666666669</v>
      </c>
      <c r="F126" s="231">
        <v>93.783333333333331</v>
      </c>
      <c r="G126" s="231">
        <v>92.516666666666666</v>
      </c>
      <c r="H126" s="231">
        <v>99.416666666666671</v>
      </c>
      <c r="I126" s="231">
        <v>100.68333333333335</v>
      </c>
      <c r="J126" s="231">
        <v>102.86666666666667</v>
      </c>
      <c r="K126" s="230">
        <v>98.5</v>
      </c>
      <c r="L126" s="230">
        <v>95.05</v>
      </c>
      <c r="M126" s="230">
        <v>78.077259999999995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3855.45</v>
      </c>
      <c r="D127" s="231">
        <v>3833.5166666666664</v>
      </c>
      <c r="E127" s="231">
        <v>3797.083333333333</v>
      </c>
      <c r="F127" s="231">
        <v>3738.7166666666667</v>
      </c>
      <c r="G127" s="231">
        <v>3702.2833333333333</v>
      </c>
      <c r="H127" s="231">
        <v>3891.8833333333328</v>
      </c>
      <c r="I127" s="231">
        <v>3928.3166666666662</v>
      </c>
      <c r="J127" s="231">
        <v>3986.6833333333325</v>
      </c>
      <c r="K127" s="230">
        <v>3869.95</v>
      </c>
      <c r="L127" s="230">
        <v>3775.15</v>
      </c>
      <c r="M127" s="230">
        <v>1.4931399999999999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381.8</v>
      </c>
      <c r="D128" s="231">
        <v>379.33333333333331</v>
      </c>
      <c r="E128" s="231">
        <v>375.16666666666663</v>
      </c>
      <c r="F128" s="231">
        <v>368.5333333333333</v>
      </c>
      <c r="G128" s="231">
        <v>364.36666666666662</v>
      </c>
      <c r="H128" s="231">
        <v>385.96666666666664</v>
      </c>
      <c r="I128" s="231">
        <v>390.13333333333327</v>
      </c>
      <c r="J128" s="231">
        <v>396.76666666666665</v>
      </c>
      <c r="K128" s="230">
        <v>383.5</v>
      </c>
      <c r="L128" s="230">
        <v>372.7</v>
      </c>
      <c r="M128" s="230">
        <v>15.064019999999999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4707.1499999999996</v>
      </c>
      <c r="D129" s="231">
        <v>4693.7166666666662</v>
      </c>
      <c r="E129" s="231">
        <v>4670.4333333333325</v>
      </c>
      <c r="F129" s="231">
        <v>4633.7166666666662</v>
      </c>
      <c r="G129" s="231">
        <v>4610.4333333333325</v>
      </c>
      <c r="H129" s="231">
        <v>4730.4333333333325</v>
      </c>
      <c r="I129" s="231">
        <v>4753.7166666666672</v>
      </c>
      <c r="J129" s="231">
        <v>4790.4333333333325</v>
      </c>
      <c r="K129" s="230">
        <v>4717</v>
      </c>
      <c r="L129" s="230">
        <v>4657</v>
      </c>
      <c r="M129" s="230">
        <v>1.6230899999999999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2246.85</v>
      </c>
      <c r="D130" s="231">
        <v>2240.6166666666668</v>
      </c>
      <c r="E130" s="231">
        <v>2221.2333333333336</v>
      </c>
      <c r="F130" s="231">
        <v>2195.6166666666668</v>
      </c>
      <c r="G130" s="231">
        <v>2176.2333333333336</v>
      </c>
      <c r="H130" s="231">
        <v>2266.2333333333336</v>
      </c>
      <c r="I130" s="231">
        <v>2285.6166666666668</v>
      </c>
      <c r="J130" s="231">
        <v>2311.2333333333336</v>
      </c>
      <c r="K130" s="230">
        <v>2260</v>
      </c>
      <c r="L130" s="230">
        <v>2215</v>
      </c>
      <c r="M130" s="230">
        <v>26.627400000000002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311.35000000000002</v>
      </c>
      <c r="D131" s="231">
        <v>311.11666666666667</v>
      </c>
      <c r="E131" s="231">
        <v>306.73333333333335</v>
      </c>
      <c r="F131" s="231">
        <v>302.11666666666667</v>
      </c>
      <c r="G131" s="231">
        <v>297.73333333333335</v>
      </c>
      <c r="H131" s="231">
        <v>315.73333333333335</v>
      </c>
      <c r="I131" s="231">
        <v>320.11666666666667</v>
      </c>
      <c r="J131" s="231">
        <v>324.73333333333335</v>
      </c>
      <c r="K131" s="230">
        <v>315.5</v>
      </c>
      <c r="L131" s="230">
        <v>306.5</v>
      </c>
      <c r="M131" s="230">
        <v>24.78819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567.65</v>
      </c>
      <c r="D132" s="231">
        <v>567.28333333333342</v>
      </c>
      <c r="E132" s="231">
        <v>561.56666666666683</v>
      </c>
      <c r="F132" s="231">
        <v>555.48333333333346</v>
      </c>
      <c r="G132" s="231">
        <v>549.76666666666688</v>
      </c>
      <c r="H132" s="231">
        <v>573.36666666666679</v>
      </c>
      <c r="I132" s="231">
        <v>579.08333333333326</v>
      </c>
      <c r="J132" s="231">
        <v>585.16666666666674</v>
      </c>
      <c r="K132" s="230">
        <v>573</v>
      </c>
      <c r="L132" s="230">
        <v>561.20000000000005</v>
      </c>
      <c r="M132" s="230">
        <v>21.646879999999999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3959.8</v>
      </c>
      <c r="D133" s="231">
        <v>3970.9333333333329</v>
      </c>
      <c r="E133" s="231">
        <v>3934.9166666666661</v>
      </c>
      <c r="F133" s="231">
        <v>3910.0333333333333</v>
      </c>
      <c r="G133" s="231">
        <v>3874.0166666666664</v>
      </c>
      <c r="H133" s="231">
        <v>3995.8166666666657</v>
      </c>
      <c r="I133" s="231">
        <v>4031.833333333333</v>
      </c>
      <c r="J133" s="231">
        <v>4056.7166666666653</v>
      </c>
      <c r="K133" s="230">
        <v>4006.95</v>
      </c>
      <c r="L133" s="230">
        <v>3946.05</v>
      </c>
      <c r="M133" s="230">
        <v>9.715E-2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787.25</v>
      </c>
      <c r="D134" s="231">
        <v>786.38333333333333</v>
      </c>
      <c r="E134" s="231">
        <v>772.76666666666665</v>
      </c>
      <c r="F134" s="231">
        <v>758.2833333333333</v>
      </c>
      <c r="G134" s="231">
        <v>744.66666666666663</v>
      </c>
      <c r="H134" s="231">
        <v>800.86666666666667</v>
      </c>
      <c r="I134" s="231">
        <v>814.48333333333323</v>
      </c>
      <c r="J134" s="231">
        <v>828.9666666666667</v>
      </c>
      <c r="K134" s="230">
        <v>800</v>
      </c>
      <c r="L134" s="230">
        <v>771.9</v>
      </c>
      <c r="M134" s="230">
        <v>19.10389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96900.9</v>
      </c>
      <c r="D135" s="231">
        <v>96569.083333333328</v>
      </c>
      <c r="E135" s="231">
        <v>95481.816666666651</v>
      </c>
      <c r="F135" s="231">
        <v>94062.733333333323</v>
      </c>
      <c r="G135" s="231">
        <v>92975.466666666645</v>
      </c>
      <c r="H135" s="231">
        <v>97988.166666666657</v>
      </c>
      <c r="I135" s="231">
        <v>99075.433333333349</v>
      </c>
      <c r="J135" s="231">
        <v>100494.51666666666</v>
      </c>
      <c r="K135" s="230">
        <v>97656.35</v>
      </c>
      <c r="L135" s="230">
        <v>95150</v>
      </c>
      <c r="M135" s="230">
        <v>9.6699999999999994E-2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283.60000000000002</v>
      </c>
      <c r="D136" s="231">
        <v>283.26666666666671</v>
      </c>
      <c r="E136" s="231">
        <v>280.98333333333341</v>
      </c>
      <c r="F136" s="231">
        <v>278.36666666666667</v>
      </c>
      <c r="G136" s="231">
        <v>276.08333333333337</v>
      </c>
      <c r="H136" s="231">
        <v>285.88333333333344</v>
      </c>
      <c r="I136" s="231">
        <v>288.16666666666674</v>
      </c>
      <c r="J136" s="231">
        <v>290.78333333333347</v>
      </c>
      <c r="K136" s="230">
        <v>285.55</v>
      </c>
      <c r="L136" s="230">
        <v>280.64999999999998</v>
      </c>
      <c r="M136" s="230">
        <v>32.66357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1285.6500000000001</v>
      </c>
      <c r="D137" s="231">
        <v>1282</v>
      </c>
      <c r="E137" s="231">
        <v>1276.25</v>
      </c>
      <c r="F137" s="231">
        <v>1266.8499999999999</v>
      </c>
      <c r="G137" s="231">
        <v>1261.0999999999999</v>
      </c>
      <c r="H137" s="231">
        <v>1291.4000000000001</v>
      </c>
      <c r="I137" s="231">
        <v>1297.1500000000001</v>
      </c>
      <c r="J137" s="231">
        <v>1306.5500000000002</v>
      </c>
      <c r="K137" s="230">
        <v>1287.75</v>
      </c>
      <c r="L137" s="230">
        <v>1272.5999999999999</v>
      </c>
      <c r="M137" s="230">
        <v>26.476299999999998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536.9</v>
      </c>
      <c r="D138" s="231">
        <v>537.63333333333333</v>
      </c>
      <c r="E138" s="231">
        <v>533.26666666666665</v>
      </c>
      <c r="F138" s="231">
        <v>529.63333333333333</v>
      </c>
      <c r="G138" s="231">
        <v>525.26666666666665</v>
      </c>
      <c r="H138" s="231">
        <v>541.26666666666665</v>
      </c>
      <c r="I138" s="231">
        <v>545.63333333333321</v>
      </c>
      <c r="J138" s="231">
        <v>549.26666666666665</v>
      </c>
      <c r="K138" s="230">
        <v>542</v>
      </c>
      <c r="L138" s="230">
        <v>534</v>
      </c>
      <c r="M138" s="230">
        <v>12.566520000000001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9207.2999999999993</v>
      </c>
      <c r="D139" s="231">
        <v>9233.4</v>
      </c>
      <c r="E139" s="231">
        <v>9159.2999999999993</v>
      </c>
      <c r="F139" s="231">
        <v>9111.2999999999993</v>
      </c>
      <c r="G139" s="231">
        <v>9037.1999999999989</v>
      </c>
      <c r="H139" s="231">
        <v>9281.4</v>
      </c>
      <c r="I139" s="231">
        <v>9355.5000000000018</v>
      </c>
      <c r="J139" s="231">
        <v>9403.5</v>
      </c>
      <c r="K139" s="230">
        <v>9307.5</v>
      </c>
      <c r="L139" s="230">
        <v>9185.4</v>
      </c>
      <c r="M139" s="230">
        <v>2.5931600000000001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671.9</v>
      </c>
      <c r="D140" s="231">
        <v>661.41666666666663</v>
      </c>
      <c r="E140" s="231">
        <v>646.23333333333323</v>
      </c>
      <c r="F140" s="231">
        <v>620.56666666666661</v>
      </c>
      <c r="G140" s="231">
        <v>605.38333333333321</v>
      </c>
      <c r="H140" s="231">
        <v>687.08333333333326</v>
      </c>
      <c r="I140" s="231">
        <v>702.26666666666665</v>
      </c>
      <c r="J140" s="231">
        <v>727.93333333333328</v>
      </c>
      <c r="K140" s="230">
        <v>676.6</v>
      </c>
      <c r="L140" s="230">
        <v>635.75</v>
      </c>
      <c r="M140" s="230">
        <v>8.2133800000000008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519.9</v>
      </c>
      <c r="D141" s="231">
        <v>513.4</v>
      </c>
      <c r="E141" s="231">
        <v>502.09999999999991</v>
      </c>
      <c r="F141" s="231">
        <v>484.29999999999995</v>
      </c>
      <c r="G141" s="231">
        <v>472.99999999999989</v>
      </c>
      <c r="H141" s="231">
        <v>531.19999999999993</v>
      </c>
      <c r="I141" s="231">
        <v>542.49999999999989</v>
      </c>
      <c r="J141" s="231">
        <v>560.29999999999995</v>
      </c>
      <c r="K141" s="230">
        <v>524.70000000000005</v>
      </c>
      <c r="L141" s="230">
        <v>495.6</v>
      </c>
      <c r="M141" s="230">
        <v>42.786479999999997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55.5</v>
      </c>
      <c r="D142" s="231">
        <v>55.483333333333327</v>
      </c>
      <c r="E142" s="231">
        <v>54.966666666666654</v>
      </c>
      <c r="F142" s="231">
        <v>54.43333333333333</v>
      </c>
      <c r="G142" s="231">
        <v>53.916666666666657</v>
      </c>
      <c r="H142" s="231">
        <v>56.016666666666652</v>
      </c>
      <c r="I142" s="231">
        <v>56.533333333333317</v>
      </c>
      <c r="J142" s="231">
        <v>57.066666666666649</v>
      </c>
      <c r="K142" s="230">
        <v>56</v>
      </c>
      <c r="L142" s="230">
        <v>54.95</v>
      </c>
      <c r="M142" s="230">
        <v>14.04609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1865.05</v>
      </c>
      <c r="D143" s="231">
        <v>1859.9000000000003</v>
      </c>
      <c r="E143" s="231">
        <v>1847.8000000000006</v>
      </c>
      <c r="F143" s="231">
        <v>1830.5500000000004</v>
      </c>
      <c r="G143" s="231">
        <v>1818.4500000000007</v>
      </c>
      <c r="H143" s="231">
        <v>1877.1500000000005</v>
      </c>
      <c r="I143" s="231">
        <v>1889.2500000000005</v>
      </c>
      <c r="J143" s="231">
        <v>1906.5000000000005</v>
      </c>
      <c r="K143" s="230">
        <v>1872</v>
      </c>
      <c r="L143" s="230">
        <v>1842.65</v>
      </c>
      <c r="M143" s="230">
        <v>2.0838800000000002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1068.6500000000001</v>
      </c>
      <c r="D144" s="231">
        <v>1070.8999999999999</v>
      </c>
      <c r="E144" s="231">
        <v>1055.0499999999997</v>
      </c>
      <c r="F144" s="231">
        <v>1041.4499999999998</v>
      </c>
      <c r="G144" s="231">
        <v>1025.5999999999997</v>
      </c>
      <c r="H144" s="231">
        <v>1084.4999999999998</v>
      </c>
      <c r="I144" s="231">
        <v>1100.3499999999997</v>
      </c>
      <c r="J144" s="231">
        <v>1113.9499999999998</v>
      </c>
      <c r="K144" s="230">
        <v>1086.75</v>
      </c>
      <c r="L144" s="230">
        <v>1057.3</v>
      </c>
      <c r="M144" s="230">
        <v>4.5858299999999996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175.95</v>
      </c>
      <c r="D145" s="231">
        <v>175.51666666666665</v>
      </c>
      <c r="E145" s="231">
        <v>174.2833333333333</v>
      </c>
      <c r="F145" s="231">
        <v>172.61666666666665</v>
      </c>
      <c r="G145" s="231">
        <v>171.3833333333333</v>
      </c>
      <c r="H145" s="231">
        <v>177.18333333333331</v>
      </c>
      <c r="I145" s="231">
        <v>178.41666666666666</v>
      </c>
      <c r="J145" s="231">
        <v>180.08333333333331</v>
      </c>
      <c r="K145" s="230">
        <v>176.75</v>
      </c>
      <c r="L145" s="230">
        <v>173.85</v>
      </c>
      <c r="M145" s="230">
        <v>79.80565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81.95</v>
      </c>
      <c r="D146" s="231">
        <v>81.7</v>
      </c>
      <c r="E146" s="231">
        <v>80.75</v>
      </c>
      <c r="F146" s="231">
        <v>79.55</v>
      </c>
      <c r="G146" s="231">
        <v>78.599999999999994</v>
      </c>
      <c r="H146" s="231">
        <v>82.9</v>
      </c>
      <c r="I146" s="231">
        <v>83.850000000000023</v>
      </c>
      <c r="J146" s="231">
        <v>85.050000000000011</v>
      </c>
      <c r="K146" s="230">
        <v>82.65</v>
      </c>
      <c r="L146" s="230">
        <v>80.5</v>
      </c>
      <c r="M146" s="230">
        <v>83.644549999999995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4695.3999999999996</v>
      </c>
      <c r="D147" s="231">
        <v>4763.916666666667</v>
      </c>
      <c r="E147" s="231">
        <v>4577.8333333333339</v>
      </c>
      <c r="F147" s="231">
        <v>4460.2666666666673</v>
      </c>
      <c r="G147" s="231">
        <v>4274.1833333333343</v>
      </c>
      <c r="H147" s="231">
        <v>4881.4833333333336</v>
      </c>
      <c r="I147" s="231">
        <v>5067.5666666666675</v>
      </c>
      <c r="J147" s="231">
        <v>5185.1333333333332</v>
      </c>
      <c r="K147" s="230">
        <v>4950</v>
      </c>
      <c r="L147" s="230">
        <v>4646.3500000000004</v>
      </c>
      <c r="M147" s="230">
        <v>9.14785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21786.6</v>
      </c>
      <c r="D148" s="231">
        <v>21852.583333333332</v>
      </c>
      <c r="E148" s="231">
        <v>21685.266666666663</v>
      </c>
      <c r="F148" s="231">
        <v>21583.933333333331</v>
      </c>
      <c r="G148" s="231">
        <v>21416.616666666661</v>
      </c>
      <c r="H148" s="231">
        <v>21953.916666666664</v>
      </c>
      <c r="I148" s="231">
        <v>22121.233333333337</v>
      </c>
      <c r="J148" s="231">
        <v>22222.566666666666</v>
      </c>
      <c r="K148" s="230">
        <v>22019.9</v>
      </c>
      <c r="L148" s="230">
        <v>21751.25</v>
      </c>
      <c r="M148" s="230">
        <v>0.72570000000000001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240.15</v>
      </c>
      <c r="D149" s="231">
        <v>239.23333333333335</v>
      </c>
      <c r="E149" s="231">
        <v>236.4666666666667</v>
      </c>
      <c r="F149" s="231">
        <v>232.78333333333336</v>
      </c>
      <c r="G149" s="231">
        <v>230.01666666666671</v>
      </c>
      <c r="H149" s="231">
        <v>242.91666666666669</v>
      </c>
      <c r="I149" s="231">
        <v>245.68333333333334</v>
      </c>
      <c r="J149" s="231">
        <v>249.36666666666667</v>
      </c>
      <c r="K149" s="230">
        <v>242</v>
      </c>
      <c r="L149" s="230">
        <v>235.55</v>
      </c>
      <c r="M149" s="230">
        <v>2.9079700000000002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986.9</v>
      </c>
      <c r="D150" s="231">
        <v>975.93333333333339</v>
      </c>
      <c r="E150" s="231">
        <v>949.96666666666681</v>
      </c>
      <c r="F150" s="231">
        <v>913.03333333333342</v>
      </c>
      <c r="G150" s="231">
        <v>887.06666666666683</v>
      </c>
      <c r="H150" s="231">
        <v>1012.8666666666668</v>
      </c>
      <c r="I150" s="231">
        <v>1038.8333333333335</v>
      </c>
      <c r="J150" s="231">
        <v>1075.7666666666669</v>
      </c>
      <c r="K150" s="230">
        <v>1001.9</v>
      </c>
      <c r="L150" s="230">
        <v>939</v>
      </c>
      <c r="M150" s="230">
        <v>17.602460000000001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165.6</v>
      </c>
      <c r="D151" s="231">
        <v>165.53333333333333</v>
      </c>
      <c r="E151" s="231">
        <v>164.46666666666667</v>
      </c>
      <c r="F151" s="231">
        <v>163.33333333333334</v>
      </c>
      <c r="G151" s="231">
        <v>162.26666666666668</v>
      </c>
      <c r="H151" s="231">
        <v>166.66666666666666</v>
      </c>
      <c r="I151" s="231">
        <v>167.73333333333332</v>
      </c>
      <c r="J151" s="231">
        <v>168.86666666666665</v>
      </c>
      <c r="K151" s="230">
        <v>166.6</v>
      </c>
      <c r="L151" s="230">
        <v>164.4</v>
      </c>
      <c r="M151" s="230">
        <v>85.591620000000006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259.3</v>
      </c>
      <c r="D152" s="231">
        <v>258.26666666666665</v>
      </c>
      <c r="E152" s="231">
        <v>256.0333333333333</v>
      </c>
      <c r="F152" s="231">
        <v>252.76666666666665</v>
      </c>
      <c r="G152" s="231">
        <v>250.5333333333333</v>
      </c>
      <c r="H152" s="231">
        <v>261.5333333333333</v>
      </c>
      <c r="I152" s="231">
        <v>263.76666666666665</v>
      </c>
      <c r="J152" s="231">
        <v>267.0333333333333</v>
      </c>
      <c r="K152" s="230">
        <v>260.5</v>
      </c>
      <c r="L152" s="230">
        <v>255</v>
      </c>
      <c r="M152" s="230">
        <v>11.583819999999999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713.15</v>
      </c>
      <c r="D153" s="231">
        <v>706.1</v>
      </c>
      <c r="E153" s="231">
        <v>695.2</v>
      </c>
      <c r="F153" s="231">
        <v>677.25</v>
      </c>
      <c r="G153" s="231">
        <v>666.35</v>
      </c>
      <c r="H153" s="231">
        <v>724.05000000000007</v>
      </c>
      <c r="I153" s="231">
        <v>734.94999999999993</v>
      </c>
      <c r="J153" s="231">
        <v>752.90000000000009</v>
      </c>
      <c r="K153" s="230">
        <v>717</v>
      </c>
      <c r="L153" s="230">
        <v>688.15</v>
      </c>
      <c r="M153" s="230">
        <v>45.688020000000002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3536.1</v>
      </c>
      <c r="D154" s="231">
        <v>3535.7000000000003</v>
      </c>
      <c r="E154" s="231">
        <v>3510.4000000000005</v>
      </c>
      <c r="F154" s="231">
        <v>3484.7000000000003</v>
      </c>
      <c r="G154" s="231">
        <v>3459.4000000000005</v>
      </c>
      <c r="H154" s="231">
        <v>3561.4000000000005</v>
      </c>
      <c r="I154" s="231">
        <v>3586.7000000000007</v>
      </c>
      <c r="J154" s="231">
        <v>3612.4000000000005</v>
      </c>
      <c r="K154" s="230">
        <v>3561</v>
      </c>
      <c r="L154" s="230">
        <v>3510</v>
      </c>
      <c r="M154" s="230">
        <v>0.98438000000000003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599.35</v>
      </c>
      <c r="D155" s="231">
        <v>598.73333333333323</v>
      </c>
      <c r="E155" s="231">
        <v>591.96666666666647</v>
      </c>
      <c r="F155" s="231">
        <v>584.58333333333326</v>
      </c>
      <c r="G155" s="231">
        <v>577.81666666666649</v>
      </c>
      <c r="H155" s="231">
        <v>606.11666666666645</v>
      </c>
      <c r="I155" s="231">
        <v>612.8833333333331</v>
      </c>
      <c r="J155" s="231">
        <v>620.26666666666642</v>
      </c>
      <c r="K155" s="230">
        <v>605.5</v>
      </c>
      <c r="L155" s="230">
        <v>591.35</v>
      </c>
      <c r="M155" s="230">
        <v>24.83314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3370.7</v>
      </c>
      <c r="D156" s="231">
        <v>3382.1</v>
      </c>
      <c r="E156" s="231">
        <v>3350.6</v>
      </c>
      <c r="F156" s="231">
        <v>3330.5</v>
      </c>
      <c r="G156" s="231">
        <v>3299</v>
      </c>
      <c r="H156" s="231">
        <v>3402.2</v>
      </c>
      <c r="I156" s="231">
        <v>3433.7</v>
      </c>
      <c r="J156" s="231">
        <v>3453.7999999999997</v>
      </c>
      <c r="K156" s="230">
        <v>3413.6</v>
      </c>
      <c r="L156" s="230">
        <v>3362</v>
      </c>
      <c r="M156" s="230">
        <v>2.5278200000000002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42237.15</v>
      </c>
      <c r="D157" s="231">
        <v>42335.616666666669</v>
      </c>
      <c r="E157" s="231">
        <v>41930.183333333334</v>
      </c>
      <c r="F157" s="231">
        <v>41623.216666666667</v>
      </c>
      <c r="G157" s="231">
        <v>41217.783333333333</v>
      </c>
      <c r="H157" s="231">
        <v>42642.583333333336</v>
      </c>
      <c r="I157" s="231">
        <v>43048.01666666667</v>
      </c>
      <c r="J157" s="231">
        <v>43354.983333333337</v>
      </c>
      <c r="K157" s="230">
        <v>42741.05</v>
      </c>
      <c r="L157" s="230">
        <v>42028.65</v>
      </c>
      <c r="M157" s="230">
        <v>0.18883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952.95</v>
      </c>
      <c r="D158" s="231">
        <v>945.31666666666661</v>
      </c>
      <c r="E158" s="231">
        <v>925.63333333333321</v>
      </c>
      <c r="F158" s="231">
        <v>898.31666666666661</v>
      </c>
      <c r="G158" s="231">
        <v>878.63333333333321</v>
      </c>
      <c r="H158" s="231">
        <v>972.63333333333321</v>
      </c>
      <c r="I158" s="231">
        <v>992.31666666666661</v>
      </c>
      <c r="J158" s="231">
        <v>1019.6333333333332</v>
      </c>
      <c r="K158" s="230">
        <v>965</v>
      </c>
      <c r="L158" s="230">
        <v>918</v>
      </c>
      <c r="M158" s="230">
        <v>2.5020500000000001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4691.3500000000004</v>
      </c>
      <c r="D159" s="231">
        <v>4669.9333333333334</v>
      </c>
      <c r="E159" s="231">
        <v>4638.416666666667</v>
      </c>
      <c r="F159" s="231">
        <v>4585.4833333333336</v>
      </c>
      <c r="G159" s="231">
        <v>4553.9666666666672</v>
      </c>
      <c r="H159" s="231">
        <v>4722.8666666666668</v>
      </c>
      <c r="I159" s="231">
        <v>4754.3833333333332</v>
      </c>
      <c r="J159" s="231">
        <v>4807.3166666666666</v>
      </c>
      <c r="K159" s="230">
        <v>4701.45</v>
      </c>
      <c r="L159" s="230">
        <v>4617</v>
      </c>
      <c r="M159" s="230">
        <v>1.5564199999999999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229.55</v>
      </c>
      <c r="D160" s="231">
        <v>229.2166666666667</v>
      </c>
      <c r="E160" s="231">
        <v>228.03333333333339</v>
      </c>
      <c r="F160" s="231">
        <v>226.51666666666668</v>
      </c>
      <c r="G160" s="231">
        <v>225.33333333333337</v>
      </c>
      <c r="H160" s="231">
        <v>230.73333333333341</v>
      </c>
      <c r="I160" s="231">
        <v>231.91666666666669</v>
      </c>
      <c r="J160" s="231">
        <v>233.43333333333342</v>
      </c>
      <c r="K160" s="230">
        <v>230.4</v>
      </c>
      <c r="L160" s="230">
        <v>227.7</v>
      </c>
      <c r="M160" s="230">
        <v>6.6403800000000004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2550.35</v>
      </c>
      <c r="D161" s="231">
        <v>2565.25</v>
      </c>
      <c r="E161" s="231">
        <v>2530.5</v>
      </c>
      <c r="F161" s="231">
        <v>2510.65</v>
      </c>
      <c r="G161" s="231">
        <v>2475.9</v>
      </c>
      <c r="H161" s="231">
        <v>2585.1</v>
      </c>
      <c r="I161" s="231">
        <v>2619.85</v>
      </c>
      <c r="J161" s="231">
        <v>2639.7</v>
      </c>
      <c r="K161" s="230">
        <v>2600</v>
      </c>
      <c r="L161" s="230">
        <v>2545.4</v>
      </c>
      <c r="M161" s="230">
        <v>2.4867499999999998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3381.2</v>
      </c>
      <c r="D162" s="231">
        <v>3358.85</v>
      </c>
      <c r="E162" s="231">
        <v>3317.7</v>
      </c>
      <c r="F162" s="231">
        <v>3254.2</v>
      </c>
      <c r="G162" s="231">
        <v>3213.0499999999997</v>
      </c>
      <c r="H162" s="231">
        <v>3422.35</v>
      </c>
      <c r="I162" s="231">
        <v>3463.5000000000005</v>
      </c>
      <c r="J162" s="231">
        <v>3527</v>
      </c>
      <c r="K162" s="230">
        <v>3400</v>
      </c>
      <c r="L162" s="230">
        <v>3295.35</v>
      </c>
      <c r="M162" s="230">
        <v>7.9971500000000004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330.3</v>
      </c>
      <c r="D163" s="231">
        <v>330.75</v>
      </c>
      <c r="E163" s="231">
        <v>323.8</v>
      </c>
      <c r="F163" s="231">
        <v>317.3</v>
      </c>
      <c r="G163" s="231">
        <v>310.35000000000002</v>
      </c>
      <c r="H163" s="231">
        <v>337.25</v>
      </c>
      <c r="I163" s="231">
        <v>344.20000000000005</v>
      </c>
      <c r="J163" s="231">
        <v>350.7</v>
      </c>
      <c r="K163" s="230">
        <v>337.7</v>
      </c>
      <c r="L163" s="230">
        <v>324.25</v>
      </c>
      <c r="M163" s="230">
        <v>40.837739999999997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171.15</v>
      </c>
      <c r="D164" s="231">
        <v>169.15</v>
      </c>
      <c r="E164" s="231">
        <v>166.3</v>
      </c>
      <c r="F164" s="231">
        <v>161.45000000000002</v>
      </c>
      <c r="G164" s="231">
        <v>158.60000000000002</v>
      </c>
      <c r="H164" s="231">
        <v>174</v>
      </c>
      <c r="I164" s="231">
        <v>176.84999999999997</v>
      </c>
      <c r="J164" s="231">
        <v>181.7</v>
      </c>
      <c r="K164" s="230">
        <v>172</v>
      </c>
      <c r="L164" s="230">
        <v>164.3</v>
      </c>
      <c r="M164" s="230">
        <v>121.42121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243.25</v>
      </c>
      <c r="D165" s="231">
        <v>243.75</v>
      </c>
      <c r="E165" s="231">
        <v>241.85</v>
      </c>
      <c r="F165" s="231">
        <v>240.45</v>
      </c>
      <c r="G165" s="231">
        <v>238.54999999999998</v>
      </c>
      <c r="H165" s="231">
        <v>245.15</v>
      </c>
      <c r="I165" s="231">
        <v>247.04999999999998</v>
      </c>
      <c r="J165" s="231">
        <v>248.45000000000002</v>
      </c>
      <c r="K165" s="230">
        <v>245.65</v>
      </c>
      <c r="L165" s="230">
        <v>242.35</v>
      </c>
      <c r="M165" s="230">
        <v>91.408230000000003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508.85</v>
      </c>
      <c r="D166" s="231">
        <v>502.41666666666669</v>
      </c>
      <c r="E166" s="231">
        <v>491.83333333333337</v>
      </c>
      <c r="F166" s="231">
        <v>474.81666666666666</v>
      </c>
      <c r="G166" s="231">
        <v>464.23333333333335</v>
      </c>
      <c r="H166" s="231">
        <v>519.43333333333339</v>
      </c>
      <c r="I166" s="231">
        <v>530.01666666666677</v>
      </c>
      <c r="J166" s="231">
        <v>547.03333333333342</v>
      </c>
      <c r="K166" s="230">
        <v>513</v>
      </c>
      <c r="L166" s="230">
        <v>485.4</v>
      </c>
      <c r="M166" s="230">
        <v>14.603350000000001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13976.2</v>
      </c>
      <c r="D167" s="231">
        <v>13945.816666666666</v>
      </c>
      <c r="E167" s="231">
        <v>13831.633333333331</v>
      </c>
      <c r="F167" s="231">
        <v>13687.066666666666</v>
      </c>
      <c r="G167" s="231">
        <v>13572.883333333331</v>
      </c>
      <c r="H167" s="231">
        <v>14090.383333333331</v>
      </c>
      <c r="I167" s="231">
        <v>14204.566666666666</v>
      </c>
      <c r="J167" s="231">
        <v>14349.133333333331</v>
      </c>
      <c r="K167" s="230">
        <v>14060</v>
      </c>
      <c r="L167" s="230">
        <v>13801.25</v>
      </c>
      <c r="M167" s="230">
        <v>0.10269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48.95</v>
      </c>
      <c r="D168" s="231">
        <v>48.766666666666673</v>
      </c>
      <c r="E168" s="231">
        <v>48.433333333333344</v>
      </c>
      <c r="F168" s="231">
        <v>47.916666666666671</v>
      </c>
      <c r="G168" s="231">
        <v>47.583333333333343</v>
      </c>
      <c r="H168" s="231">
        <v>49.283333333333346</v>
      </c>
      <c r="I168" s="231">
        <v>49.616666666666674</v>
      </c>
      <c r="J168" s="231">
        <v>50.133333333333347</v>
      </c>
      <c r="K168" s="230">
        <v>49.1</v>
      </c>
      <c r="L168" s="230">
        <v>48.25</v>
      </c>
      <c r="M168" s="230">
        <v>223.03027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136.35</v>
      </c>
      <c r="D169" s="231">
        <v>134.94999999999999</v>
      </c>
      <c r="E169" s="231">
        <v>133.09999999999997</v>
      </c>
      <c r="F169" s="231">
        <v>129.84999999999997</v>
      </c>
      <c r="G169" s="231">
        <v>127.99999999999994</v>
      </c>
      <c r="H169" s="231">
        <v>138.19999999999999</v>
      </c>
      <c r="I169" s="231">
        <v>140.05000000000001</v>
      </c>
      <c r="J169" s="231">
        <v>143.30000000000001</v>
      </c>
      <c r="K169" s="230">
        <v>136.80000000000001</v>
      </c>
      <c r="L169" s="230">
        <v>131.69999999999999</v>
      </c>
      <c r="M169" s="230">
        <v>88.457430000000002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2489.25</v>
      </c>
      <c r="D170" s="231">
        <v>2488.9833333333336</v>
      </c>
      <c r="E170" s="231">
        <v>2473.416666666667</v>
      </c>
      <c r="F170" s="231">
        <v>2457.5833333333335</v>
      </c>
      <c r="G170" s="231">
        <v>2442.0166666666669</v>
      </c>
      <c r="H170" s="231">
        <v>2504.8166666666671</v>
      </c>
      <c r="I170" s="231">
        <v>2520.3833333333337</v>
      </c>
      <c r="J170" s="231">
        <v>2536.2166666666672</v>
      </c>
      <c r="K170" s="230">
        <v>2504.5500000000002</v>
      </c>
      <c r="L170" s="230">
        <v>2473.15</v>
      </c>
      <c r="M170" s="230">
        <v>31.535869999999999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890.95</v>
      </c>
      <c r="D171" s="231">
        <v>882.5333333333333</v>
      </c>
      <c r="E171" s="231">
        <v>868.41666666666663</v>
      </c>
      <c r="F171" s="231">
        <v>845.88333333333333</v>
      </c>
      <c r="G171" s="231">
        <v>831.76666666666665</v>
      </c>
      <c r="H171" s="231">
        <v>905.06666666666661</v>
      </c>
      <c r="I171" s="231">
        <v>919.18333333333339</v>
      </c>
      <c r="J171" s="231">
        <v>941.71666666666658</v>
      </c>
      <c r="K171" s="230">
        <v>896.65</v>
      </c>
      <c r="L171" s="230">
        <v>860</v>
      </c>
      <c r="M171" s="230">
        <v>26.001760000000001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1189.45</v>
      </c>
      <c r="D172" s="231">
        <v>1188.3499999999999</v>
      </c>
      <c r="E172" s="231">
        <v>1182.1999999999998</v>
      </c>
      <c r="F172" s="231">
        <v>1174.9499999999998</v>
      </c>
      <c r="G172" s="231">
        <v>1168.7999999999997</v>
      </c>
      <c r="H172" s="231">
        <v>1195.5999999999999</v>
      </c>
      <c r="I172" s="231">
        <v>1201.75</v>
      </c>
      <c r="J172" s="231">
        <v>1209</v>
      </c>
      <c r="K172" s="230">
        <v>1194.5</v>
      </c>
      <c r="L172" s="230">
        <v>1181.0999999999999</v>
      </c>
      <c r="M172" s="230">
        <v>6.80497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2531</v>
      </c>
      <c r="D173" s="231">
        <v>2537.4</v>
      </c>
      <c r="E173" s="231">
        <v>2510.0500000000002</v>
      </c>
      <c r="F173" s="231">
        <v>2489.1</v>
      </c>
      <c r="G173" s="231">
        <v>2461.75</v>
      </c>
      <c r="H173" s="231">
        <v>2558.3500000000004</v>
      </c>
      <c r="I173" s="231">
        <v>2585.6999999999998</v>
      </c>
      <c r="J173" s="231">
        <v>2606.6500000000005</v>
      </c>
      <c r="K173" s="230">
        <v>2564.75</v>
      </c>
      <c r="L173" s="230">
        <v>2516.4499999999998</v>
      </c>
      <c r="M173" s="230">
        <v>3.5173700000000001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78.650000000000006</v>
      </c>
      <c r="D174" s="231">
        <v>78.683333333333337</v>
      </c>
      <c r="E174" s="231">
        <v>78.166666666666671</v>
      </c>
      <c r="F174" s="231">
        <v>77.683333333333337</v>
      </c>
      <c r="G174" s="231">
        <v>77.166666666666671</v>
      </c>
      <c r="H174" s="231">
        <v>79.166666666666671</v>
      </c>
      <c r="I174" s="231">
        <v>79.683333333333323</v>
      </c>
      <c r="J174" s="231">
        <v>80.166666666666671</v>
      </c>
      <c r="K174" s="230">
        <v>79.2</v>
      </c>
      <c r="L174" s="230">
        <v>78.2</v>
      </c>
      <c r="M174" s="230">
        <v>53.82985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24591.95</v>
      </c>
      <c r="D175" s="231">
        <v>24695.5</v>
      </c>
      <c r="E175" s="231">
        <v>24341</v>
      </c>
      <c r="F175" s="231">
        <v>24090.05</v>
      </c>
      <c r="G175" s="231">
        <v>23735.55</v>
      </c>
      <c r="H175" s="231">
        <v>24946.45</v>
      </c>
      <c r="I175" s="231">
        <v>25300.95</v>
      </c>
      <c r="J175" s="231">
        <v>25551.9</v>
      </c>
      <c r="K175" s="230">
        <v>25050</v>
      </c>
      <c r="L175" s="230">
        <v>24444.55</v>
      </c>
      <c r="M175" s="230">
        <v>0.19341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1340.6</v>
      </c>
      <c r="D176" s="276">
        <v>1348.0833333333333</v>
      </c>
      <c r="E176" s="276">
        <v>1328.5666666666666</v>
      </c>
      <c r="F176" s="276">
        <v>1316.5333333333333</v>
      </c>
      <c r="G176" s="276">
        <v>1297.0166666666667</v>
      </c>
      <c r="H176" s="276">
        <v>1360.1166666666666</v>
      </c>
      <c r="I176" s="276">
        <v>1379.6333333333334</v>
      </c>
      <c r="J176" s="276">
        <v>1391.6666666666665</v>
      </c>
      <c r="K176" s="275">
        <v>1367.6</v>
      </c>
      <c r="L176" s="275">
        <v>1336.05</v>
      </c>
      <c r="M176" s="275">
        <v>6.6282300000000003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3833.4</v>
      </c>
      <c r="D177" s="231">
        <v>3859.3166666666671</v>
      </c>
      <c r="E177" s="231">
        <v>3793.3333333333339</v>
      </c>
      <c r="F177" s="231">
        <v>3753.2666666666669</v>
      </c>
      <c r="G177" s="231">
        <v>3687.2833333333338</v>
      </c>
      <c r="H177" s="231">
        <v>3899.3833333333341</v>
      </c>
      <c r="I177" s="231">
        <v>3965.3666666666668</v>
      </c>
      <c r="J177" s="231">
        <v>4005.4333333333343</v>
      </c>
      <c r="K177" s="230">
        <v>3925.3</v>
      </c>
      <c r="L177" s="230">
        <v>3819.25</v>
      </c>
      <c r="M177" s="230">
        <v>4.7266599999999999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546.6</v>
      </c>
      <c r="D178" s="231">
        <v>540.94999999999993</v>
      </c>
      <c r="E178" s="231">
        <v>529.89999999999986</v>
      </c>
      <c r="F178" s="231">
        <v>513.19999999999993</v>
      </c>
      <c r="G178" s="231">
        <v>502.14999999999986</v>
      </c>
      <c r="H178" s="231">
        <v>557.64999999999986</v>
      </c>
      <c r="I178" s="231">
        <v>568.69999999999982</v>
      </c>
      <c r="J178" s="231">
        <v>585.39999999999986</v>
      </c>
      <c r="K178" s="230">
        <v>552</v>
      </c>
      <c r="L178" s="230">
        <v>524.25</v>
      </c>
      <c r="M178" s="230">
        <v>46.096170000000001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581.9</v>
      </c>
      <c r="D179" s="231">
        <v>580.18333333333339</v>
      </c>
      <c r="E179" s="231">
        <v>576.36666666666679</v>
      </c>
      <c r="F179" s="231">
        <v>570.83333333333337</v>
      </c>
      <c r="G179" s="231">
        <v>567.01666666666677</v>
      </c>
      <c r="H179" s="231">
        <v>585.71666666666681</v>
      </c>
      <c r="I179" s="231">
        <v>589.53333333333342</v>
      </c>
      <c r="J179" s="231">
        <v>595.06666666666683</v>
      </c>
      <c r="K179" s="230">
        <v>584</v>
      </c>
      <c r="L179" s="230">
        <v>574.65</v>
      </c>
      <c r="M179" s="230">
        <v>114.10243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84.25</v>
      </c>
      <c r="D180" s="231">
        <v>83.633333333333326</v>
      </c>
      <c r="E180" s="231">
        <v>82.816666666666649</v>
      </c>
      <c r="F180" s="231">
        <v>81.383333333333326</v>
      </c>
      <c r="G180" s="231">
        <v>80.566666666666649</v>
      </c>
      <c r="H180" s="231">
        <v>85.066666666666649</v>
      </c>
      <c r="I180" s="231">
        <v>85.883333333333312</v>
      </c>
      <c r="J180" s="231">
        <v>87.316666666666649</v>
      </c>
      <c r="K180" s="230">
        <v>84.45</v>
      </c>
      <c r="L180" s="230">
        <v>82.2</v>
      </c>
      <c r="M180" s="230">
        <v>74.625280000000004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953</v>
      </c>
      <c r="D181" s="231">
        <v>952.26666666666677</v>
      </c>
      <c r="E181" s="231">
        <v>948.78333333333353</v>
      </c>
      <c r="F181" s="231">
        <v>944.56666666666672</v>
      </c>
      <c r="G181" s="231">
        <v>941.08333333333348</v>
      </c>
      <c r="H181" s="231">
        <v>956.48333333333358</v>
      </c>
      <c r="I181" s="231">
        <v>959.96666666666692</v>
      </c>
      <c r="J181" s="231">
        <v>964.18333333333362</v>
      </c>
      <c r="K181" s="230">
        <v>955.75</v>
      </c>
      <c r="L181" s="230">
        <v>948.05</v>
      </c>
      <c r="M181" s="230">
        <v>18.142389999999999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448.8</v>
      </c>
      <c r="D182" s="231">
        <v>443.61666666666662</v>
      </c>
      <c r="E182" s="231">
        <v>434.23333333333323</v>
      </c>
      <c r="F182" s="231">
        <v>419.66666666666663</v>
      </c>
      <c r="G182" s="231">
        <v>410.28333333333325</v>
      </c>
      <c r="H182" s="231">
        <v>458.18333333333322</v>
      </c>
      <c r="I182" s="231">
        <v>467.56666666666655</v>
      </c>
      <c r="J182" s="231">
        <v>482.13333333333321</v>
      </c>
      <c r="K182" s="230">
        <v>453</v>
      </c>
      <c r="L182" s="230">
        <v>429.05</v>
      </c>
      <c r="M182" s="230">
        <v>12.88456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699.2</v>
      </c>
      <c r="D183" s="231">
        <v>696.96666666666658</v>
      </c>
      <c r="E183" s="231">
        <v>691.53333333333319</v>
      </c>
      <c r="F183" s="231">
        <v>683.86666666666656</v>
      </c>
      <c r="G183" s="231">
        <v>678.43333333333317</v>
      </c>
      <c r="H183" s="231">
        <v>704.63333333333321</v>
      </c>
      <c r="I183" s="231">
        <v>710.06666666666661</v>
      </c>
      <c r="J183" s="231">
        <v>717.73333333333323</v>
      </c>
      <c r="K183" s="230">
        <v>702.4</v>
      </c>
      <c r="L183" s="230">
        <v>689.3</v>
      </c>
      <c r="M183" s="230">
        <v>4.9272499999999999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1234.5</v>
      </c>
      <c r="D184" s="231">
        <v>1234.05</v>
      </c>
      <c r="E184" s="231">
        <v>1227.6499999999999</v>
      </c>
      <c r="F184" s="231">
        <v>1220.8</v>
      </c>
      <c r="G184" s="231">
        <v>1214.3999999999999</v>
      </c>
      <c r="H184" s="231">
        <v>1240.8999999999999</v>
      </c>
      <c r="I184" s="231">
        <v>1247.3</v>
      </c>
      <c r="J184" s="231">
        <v>1254.1499999999999</v>
      </c>
      <c r="K184" s="230">
        <v>1240.45</v>
      </c>
      <c r="L184" s="230">
        <v>1227.2</v>
      </c>
      <c r="M184" s="230">
        <v>4.3641800000000002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990.1</v>
      </c>
      <c r="D185" s="231">
        <v>987.65000000000009</v>
      </c>
      <c r="E185" s="231">
        <v>981.60000000000014</v>
      </c>
      <c r="F185" s="231">
        <v>973.1</v>
      </c>
      <c r="G185" s="231">
        <v>967.05000000000007</v>
      </c>
      <c r="H185" s="231">
        <v>996.1500000000002</v>
      </c>
      <c r="I185" s="231">
        <v>1002.2000000000002</v>
      </c>
      <c r="J185" s="231">
        <v>1010.7000000000003</v>
      </c>
      <c r="K185" s="230">
        <v>993.7</v>
      </c>
      <c r="L185" s="230">
        <v>979.15</v>
      </c>
      <c r="M185" s="230">
        <v>4.2235199999999997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1254.75</v>
      </c>
      <c r="D186" s="231">
        <v>1258.8166666666668</v>
      </c>
      <c r="E186" s="231">
        <v>1244.5833333333337</v>
      </c>
      <c r="F186" s="231">
        <v>1234.416666666667</v>
      </c>
      <c r="G186" s="231">
        <v>1220.1833333333338</v>
      </c>
      <c r="H186" s="231">
        <v>1268.9833333333336</v>
      </c>
      <c r="I186" s="231">
        <v>1283.2166666666667</v>
      </c>
      <c r="J186" s="231">
        <v>1293.3833333333334</v>
      </c>
      <c r="K186" s="230">
        <v>1273.05</v>
      </c>
      <c r="L186" s="230">
        <v>1248.6500000000001</v>
      </c>
      <c r="M186" s="230">
        <v>4.6643499999999998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3255.05</v>
      </c>
      <c r="D187" s="231">
        <v>3265.1333333333332</v>
      </c>
      <c r="E187" s="231">
        <v>3238.2666666666664</v>
      </c>
      <c r="F187" s="231">
        <v>3221.4833333333331</v>
      </c>
      <c r="G187" s="231">
        <v>3194.6166666666663</v>
      </c>
      <c r="H187" s="231">
        <v>3281.9166666666665</v>
      </c>
      <c r="I187" s="231">
        <v>3308.7833333333333</v>
      </c>
      <c r="J187" s="231">
        <v>3325.5666666666666</v>
      </c>
      <c r="K187" s="230">
        <v>3292</v>
      </c>
      <c r="L187" s="230">
        <v>3248.35</v>
      </c>
      <c r="M187" s="230">
        <v>11.5039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786.95</v>
      </c>
      <c r="D188" s="231">
        <v>787.51666666666677</v>
      </c>
      <c r="E188" s="231">
        <v>783.63333333333355</v>
      </c>
      <c r="F188" s="231">
        <v>780.31666666666683</v>
      </c>
      <c r="G188" s="231">
        <v>776.43333333333362</v>
      </c>
      <c r="H188" s="231">
        <v>790.83333333333348</v>
      </c>
      <c r="I188" s="231">
        <v>794.7166666666667</v>
      </c>
      <c r="J188" s="231">
        <v>798.03333333333342</v>
      </c>
      <c r="K188" s="230">
        <v>791.4</v>
      </c>
      <c r="L188" s="230">
        <v>784.2</v>
      </c>
      <c r="M188" s="230">
        <v>8.0364299999999993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7031.6</v>
      </c>
      <c r="D189" s="231">
        <v>7071.5333333333328</v>
      </c>
      <c r="E189" s="231">
        <v>6934.0666666666657</v>
      </c>
      <c r="F189" s="231">
        <v>6836.5333333333328</v>
      </c>
      <c r="G189" s="231">
        <v>6699.0666666666657</v>
      </c>
      <c r="H189" s="231">
        <v>7169.0666666666657</v>
      </c>
      <c r="I189" s="231">
        <v>7306.5333333333328</v>
      </c>
      <c r="J189" s="231">
        <v>7404.0666666666657</v>
      </c>
      <c r="K189" s="230">
        <v>7209</v>
      </c>
      <c r="L189" s="230">
        <v>6974</v>
      </c>
      <c r="M189" s="230">
        <v>1.77522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530.85</v>
      </c>
      <c r="D190" s="231">
        <v>529.83333333333337</v>
      </c>
      <c r="E190" s="231">
        <v>522.51666666666677</v>
      </c>
      <c r="F190" s="231">
        <v>514.18333333333339</v>
      </c>
      <c r="G190" s="231">
        <v>506.86666666666679</v>
      </c>
      <c r="H190" s="231">
        <v>538.16666666666674</v>
      </c>
      <c r="I190" s="231">
        <v>545.48333333333335</v>
      </c>
      <c r="J190" s="231">
        <v>553.81666666666672</v>
      </c>
      <c r="K190" s="230">
        <v>537.15</v>
      </c>
      <c r="L190" s="230">
        <v>521.5</v>
      </c>
      <c r="M190" s="230">
        <v>382.70067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208.15</v>
      </c>
      <c r="D191" s="231">
        <v>208</v>
      </c>
      <c r="E191" s="231">
        <v>206.6</v>
      </c>
      <c r="F191" s="231">
        <v>205.04999999999998</v>
      </c>
      <c r="G191" s="231">
        <v>203.64999999999998</v>
      </c>
      <c r="H191" s="231">
        <v>209.55</v>
      </c>
      <c r="I191" s="231">
        <v>210.95</v>
      </c>
      <c r="J191" s="231">
        <v>212.50000000000003</v>
      </c>
      <c r="K191" s="230">
        <v>209.4</v>
      </c>
      <c r="L191" s="230">
        <v>206.45</v>
      </c>
      <c r="M191" s="230">
        <v>67.406549999999996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107.7</v>
      </c>
      <c r="D192" s="231">
        <v>107.18333333333334</v>
      </c>
      <c r="E192" s="231">
        <v>106.16666666666667</v>
      </c>
      <c r="F192" s="231">
        <v>104.63333333333334</v>
      </c>
      <c r="G192" s="231">
        <v>103.61666666666667</v>
      </c>
      <c r="H192" s="231">
        <v>108.71666666666667</v>
      </c>
      <c r="I192" s="231">
        <v>109.73333333333332</v>
      </c>
      <c r="J192" s="231">
        <v>111.26666666666667</v>
      </c>
      <c r="K192" s="230">
        <v>108.2</v>
      </c>
      <c r="L192" s="230">
        <v>105.65</v>
      </c>
      <c r="M192" s="230">
        <v>221.48027999999999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62.25</v>
      </c>
      <c r="D193" s="231">
        <v>62.216666666666669</v>
      </c>
      <c r="E193" s="231">
        <v>61.533333333333339</v>
      </c>
      <c r="F193" s="231">
        <v>60.81666666666667</v>
      </c>
      <c r="G193" s="231">
        <v>60.13333333333334</v>
      </c>
      <c r="H193" s="231">
        <v>62.933333333333337</v>
      </c>
      <c r="I193" s="231">
        <v>63.616666666666674</v>
      </c>
      <c r="J193" s="231">
        <v>64.333333333333343</v>
      </c>
      <c r="K193" s="230">
        <v>62.9</v>
      </c>
      <c r="L193" s="230">
        <v>61.5</v>
      </c>
      <c r="M193" s="230">
        <v>12.80972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1064.45</v>
      </c>
      <c r="D194" s="231">
        <v>1058.7833333333335</v>
      </c>
      <c r="E194" s="231">
        <v>1047.666666666667</v>
      </c>
      <c r="F194" s="231">
        <v>1030.8833333333334</v>
      </c>
      <c r="G194" s="231">
        <v>1019.7666666666669</v>
      </c>
      <c r="H194" s="231">
        <v>1075.5666666666671</v>
      </c>
      <c r="I194" s="231">
        <v>1086.6833333333334</v>
      </c>
      <c r="J194" s="231">
        <v>1103.4666666666672</v>
      </c>
      <c r="K194" s="230">
        <v>1069.9000000000001</v>
      </c>
      <c r="L194" s="230">
        <v>1042</v>
      </c>
      <c r="M194" s="230">
        <v>21.22222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770.25</v>
      </c>
      <c r="D195" s="231">
        <v>769.94999999999993</v>
      </c>
      <c r="E195" s="231">
        <v>764.54999999999984</v>
      </c>
      <c r="F195" s="231">
        <v>758.84999999999991</v>
      </c>
      <c r="G195" s="231">
        <v>753.44999999999982</v>
      </c>
      <c r="H195" s="231">
        <v>775.64999999999986</v>
      </c>
      <c r="I195" s="231">
        <v>781.05</v>
      </c>
      <c r="J195" s="231">
        <v>786.74999999999989</v>
      </c>
      <c r="K195" s="230">
        <v>775.35</v>
      </c>
      <c r="L195" s="230">
        <v>764.25</v>
      </c>
      <c r="M195" s="230">
        <v>2.23516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2779.55</v>
      </c>
      <c r="D196" s="231">
        <v>2781.9666666666667</v>
      </c>
      <c r="E196" s="231">
        <v>2761.8333333333335</v>
      </c>
      <c r="F196" s="231">
        <v>2744.1166666666668</v>
      </c>
      <c r="G196" s="231">
        <v>2723.9833333333336</v>
      </c>
      <c r="H196" s="231">
        <v>2799.6833333333334</v>
      </c>
      <c r="I196" s="231">
        <v>2819.8166666666666</v>
      </c>
      <c r="J196" s="231">
        <v>2837.5333333333333</v>
      </c>
      <c r="K196" s="230">
        <v>2802.1</v>
      </c>
      <c r="L196" s="230">
        <v>2764.25</v>
      </c>
      <c r="M196" s="230">
        <v>7.7291400000000001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1666.05</v>
      </c>
      <c r="D197" s="231">
        <v>1660</v>
      </c>
      <c r="E197" s="231">
        <v>1646.45</v>
      </c>
      <c r="F197" s="231">
        <v>1626.8500000000001</v>
      </c>
      <c r="G197" s="231">
        <v>1613.3000000000002</v>
      </c>
      <c r="H197" s="231">
        <v>1679.6</v>
      </c>
      <c r="I197" s="231">
        <v>1693.15</v>
      </c>
      <c r="J197" s="231">
        <v>1712.7499999999998</v>
      </c>
      <c r="K197" s="230">
        <v>1673.55</v>
      </c>
      <c r="L197" s="230">
        <v>1640.4</v>
      </c>
      <c r="M197" s="230">
        <v>3.1836799999999998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531.95000000000005</v>
      </c>
      <c r="D198" s="231">
        <v>532.5</v>
      </c>
      <c r="E198" s="231">
        <v>529.85</v>
      </c>
      <c r="F198" s="231">
        <v>527.75</v>
      </c>
      <c r="G198" s="231">
        <v>525.1</v>
      </c>
      <c r="H198" s="231">
        <v>534.6</v>
      </c>
      <c r="I198" s="231">
        <v>537.25000000000011</v>
      </c>
      <c r="J198" s="231">
        <v>539.35</v>
      </c>
      <c r="K198" s="230">
        <v>535.15</v>
      </c>
      <c r="L198" s="230">
        <v>530.4</v>
      </c>
      <c r="M198" s="230">
        <v>0.97162000000000004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1511.3</v>
      </c>
      <c r="D199" s="231">
        <v>1500.8833333333332</v>
      </c>
      <c r="E199" s="231">
        <v>1483.4166666666665</v>
      </c>
      <c r="F199" s="231">
        <v>1455.5333333333333</v>
      </c>
      <c r="G199" s="231">
        <v>1438.0666666666666</v>
      </c>
      <c r="H199" s="231">
        <v>1528.7666666666664</v>
      </c>
      <c r="I199" s="231">
        <v>1546.2333333333331</v>
      </c>
      <c r="J199" s="231">
        <v>1574.1166666666663</v>
      </c>
      <c r="K199" s="230">
        <v>1518.35</v>
      </c>
      <c r="L199" s="230">
        <v>1473</v>
      </c>
      <c r="M199" s="230">
        <v>4.9668599999999996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32.799999999999997</v>
      </c>
      <c r="D200" s="231">
        <v>32.6</v>
      </c>
      <c r="E200" s="231">
        <v>32.200000000000003</v>
      </c>
      <c r="F200" s="231">
        <v>31.6</v>
      </c>
      <c r="G200" s="231">
        <v>31.200000000000003</v>
      </c>
      <c r="H200" s="231">
        <v>33.200000000000003</v>
      </c>
      <c r="I200" s="231">
        <v>33.599999999999994</v>
      </c>
      <c r="J200" s="231">
        <v>34.200000000000003</v>
      </c>
      <c r="K200" s="230">
        <v>33</v>
      </c>
      <c r="L200" s="230">
        <v>32</v>
      </c>
      <c r="M200" s="230">
        <v>81.352680000000007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2646.1</v>
      </c>
      <c r="D201" s="231">
        <v>2700.8833333333332</v>
      </c>
      <c r="E201" s="231">
        <v>2567.3666666666663</v>
      </c>
      <c r="F201" s="231">
        <v>2488.6333333333332</v>
      </c>
      <c r="G201" s="231">
        <v>2355.1166666666663</v>
      </c>
      <c r="H201" s="231">
        <v>2779.6166666666663</v>
      </c>
      <c r="I201" s="231">
        <v>2913.1333333333328</v>
      </c>
      <c r="J201" s="231">
        <v>2991.8666666666663</v>
      </c>
      <c r="K201" s="230">
        <v>2834.4</v>
      </c>
      <c r="L201" s="230">
        <v>2622.15</v>
      </c>
      <c r="M201" s="230">
        <v>3.2807200000000001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675.95</v>
      </c>
      <c r="D202" s="231">
        <v>677.30000000000007</v>
      </c>
      <c r="E202" s="231">
        <v>673.65000000000009</v>
      </c>
      <c r="F202" s="231">
        <v>671.35</v>
      </c>
      <c r="G202" s="231">
        <v>667.7</v>
      </c>
      <c r="H202" s="231">
        <v>679.60000000000014</v>
      </c>
      <c r="I202" s="231">
        <v>683.25</v>
      </c>
      <c r="J202" s="231">
        <v>685.55000000000018</v>
      </c>
      <c r="K202" s="230">
        <v>680.95</v>
      </c>
      <c r="L202" s="230">
        <v>675</v>
      </c>
      <c r="M202" s="230">
        <v>24.32818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7760.95</v>
      </c>
      <c r="D203" s="231">
        <v>7750.8166666666666</v>
      </c>
      <c r="E203" s="231">
        <v>7726.6333333333332</v>
      </c>
      <c r="F203" s="231">
        <v>7692.3166666666666</v>
      </c>
      <c r="G203" s="231">
        <v>7668.1333333333332</v>
      </c>
      <c r="H203" s="231">
        <v>7785.1333333333332</v>
      </c>
      <c r="I203" s="231">
        <v>7809.3166666666657</v>
      </c>
      <c r="J203" s="231">
        <v>7843.6333333333332</v>
      </c>
      <c r="K203" s="230">
        <v>7775</v>
      </c>
      <c r="L203" s="230">
        <v>7716.5</v>
      </c>
      <c r="M203" s="230">
        <v>1.8359399999999999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70.75</v>
      </c>
      <c r="D204" s="231">
        <v>70.849999999999994</v>
      </c>
      <c r="E204" s="231">
        <v>69.999999999999986</v>
      </c>
      <c r="F204" s="231">
        <v>69.249999999999986</v>
      </c>
      <c r="G204" s="231">
        <v>68.399999999999977</v>
      </c>
      <c r="H204" s="231">
        <v>71.599999999999994</v>
      </c>
      <c r="I204" s="231">
        <v>72.450000000000017</v>
      </c>
      <c r="J204" s="231">
        <v>73.2</v>
      </c>
      <c r="K204" s="230">
        <v>71.7</v>
      </c>
      <c r="L204" s="230">
        <v>70.099999999999994</v>
      </c>
      <c r="M204" s="230">
        <v>109.68146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1422.6</v>
      </c>
      <c r="D205" s="231">
        <v>1422.2</v>
      </c>
      <c r="E205" s="231">
        <v>1406.15</v>
      </c>
      <c r="F205" s="231">
        <v>1389.7</v>
      </c>
      <c r="G205" s="231">
        <v>1373.65</v>
      </c>
      <c r="H205" s="231">
        <v>1438.65</v>
      </c>
      <c r="I205" s="231">
        <v>1454.6999999999998</v>
      </c>
      <c r="J205" s="231">
        <v>1471.15</v>
      </c>
      <c r="K205" s="230">
        <v>1438.25</v>
      </c>
      <c r="L205" s="230">
        <v>1405.75</v>
      </c>
      <c r="M205" s="230">
        <v>1.7826599999999999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805.65</v>
      </c>
      <c r="D206" s="231">
        <v>802.46666666666658</v>
      </c>
      <c r="E206" s="231">
        <v>793.73333333333312</v>
      </c>
      <c r="F206" s="231">
        <v>781.81666666666649</v>
      </c>
      <c r="G206" s="231">
        <v>773.08333333333303</v>
      </c>
      <c r="H206" s="231">
        <v>814.38333333333321</v>
      </c>
      <c r="I206" s="231">
        <v>823.11666666666656</v>
      </c>
      <c r="J206" s="231">
        <v>835.0333333333333</v>
      </c>
      <c r="K206" s="230">
        <v>811.2</v>
      </c>
      <c r="L206" s="230">
        <v>790.55</v>
      </c>
      <c r="M206" s="230">
        <v>9.1131200000000003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1558.6</v>
      </c>
      <c r="D207" s="231">
        <v>1568.5166666666667</v>
      </c>
      <c r="E207" s="231">
        <v>1541.0833333333333</v>
      </c>
      <c r="F207" s="231">
        <v>1523.5666666666666</v>
      </c>
      <c r="G207" s="231">
        <v>1496.1333333333332</v>
      </c>
      <c r="H207" s="231">
        <v>1586.0333333333333</v>
      </c>
      <c r="I207" s="231">
        <v>1613.4666666666667</v>
      </c>
      <c r="J207" s="231">
        <v>1630.9833333333333</v>
      </c>
      <c r="K207" s="230">
        <v>1595.95</v>
      </c>
      <c r="L207" s="230">
        <v>1551</v>
      </c>
      <c r="M207" s="230">
        <v>6.5541299999999998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277.14999999999998</v>
      </c>
      <c r="D208" s="231">
        <v>274.45</v>
      </c>
      <c r="E208" s="231">
        <v>271.2</v>
      </c>
      <c r="F208" s="231">
        <v>265.25</v>
      </c>
      <c r="G208" s="231">
        <v>262</v>
      </c>
      <c r="H208" s="231">
        <v>280.39999999999998</v>
      </c>
      <c r="I208" s="231">
        <v>283.64999999999998</v>
      </c>
      <c r="J208" s="231">
        <v>289.59999999999997</v>
      </c>
      <c r="K208" s="230">
        <v>277.7</v>
      </c>
      <c r="L208" s="230">
        <v>268.5</v>
      </c>
      <c r="M208" s="230">
        <v>92.156000000000006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7.05</v>
      </c>
      <c r="D209" s="231">
        <v>7.1166666666666671</v>
      </c>
      <c r="E209" s="231">
        <v>6.9333333333333345</v>
      </c>
      <c r="F209" s="231">
        <v>6.8166666666666673</v>
      </c>
      <c r="G209" s="231">
        <v>6.6333333333333346</v>
      </c>
      <c r="H209" s="231">
        <v>7.2333333333333343</v>
      </c>
      <c r="I209" s="231">
        <v>7.4166666666666679</v>
      </c>
      <c r="J209" s="231">
        <v>7.5333333333333341</v>
      </c>
      <c r="K209" s="230">
        <v>7.3</v>
      </c>
      <c r="L209" s="230">
        <v>7</v>
      </c>
      <c r="M209" s="230">
        <v>695.07856000000004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810.35</v>
      </c>
      <c r="D210" s="231">
        <v>809.9</v>
      </c>
      <c r="E210" s="231">
        <v>805.44999999999993</v>
      </c>
      <c r="F210" s="231">
        <v>800.55</v>
      </c>
      <c r="G210" s="231">
        <v>796.09999999999991</v>
      </c>
      <c r="H210" s="231">
        <v>814.8</v>
      </c>
      <c r="I210" s="231">
        <v>819.25</v>
      </c>
      <c r="J210" s="231">
        <v>824.15</v>
      </c>
      <c r="K210" s="230">
        <v>814.35</v>
      </c>
      <c r="L210" s="230">
        <v>805</v>
      </c>
      <c r="M210" s="230">
        <v>3.8082400000000001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1357.8</v>
      </c>
      <c r="D211" s="231">
        <v>1349.6000000000001</v>
      </c>
      <c r="E211" s="231">
        <v>1333.2000000000003</v>
      </c>
      <c r="F211" s="231">
        <v>1308.6000000000001</v>
      </c>
      <c r="G211" s="231">
        <v>1292.2000000000003</v>
      </c>
      <c r="H211" s="231">
        <v>1374.2000000000003</v>
      </c>
      <c r="I211" s="231">
        <v>1390.6000000000004</v>
      </c>
      <c r="J211" s="231">
        <v>1415.2000000000003</v>
      </c>
      <c r="K211" s="230">
        <v>1366</v>
      </c>
      <c r="L211" s="230">
        <v>1325</v>
      </c>
      <c r="M211" s="230">
        <v>1.4961199999999999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385.75</v>
      </c>
      <c r="D212" s="231">
        <v>385.08333333333331</v>
      </c>
      <c r="E212" s="231">
        <v>383.16666666666663</v>
      </c>
      <c r="F212" s="231">
        <v>380.58333333333331</v>
      </c>
      <c r="G212" s="231">
        <v>378.66666666666663</v>
      </c>
      <c r="H212" s="231">
        <v>387.66666666666663</v>
      </c>
      <c r="I212" s="231">
        <v>389.58333333333326</v>
      </c>
      <c r="J212" s="231">
        <v>392.16666666666663</v>
      </c>
      <c r="K212" s="230">
        <v>387</v>
      </c>
      <c r="L212" s="230">
        <v>382.5</v>
      </c>
      <c r="M212" s="230">
        <v>25.44847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15.85</v>
      </c>
      <c r="D213" s="231">
        <v>15.866666666666667</v>
      </c>
      <c r="E213" s="231">
        <v>15.733333333333334</v>
      </c>
      <c r="F213" s="231">
        <v>15.616666666666667</v>
      </c>
      <c r="G213" s="231">
        <v>15.483333333333334</v>
      </c>
      <c r="H213" s="231">
        <v>15.983333333333334</v>
      </c>
      <c r="I213" s="231">
        <v>16.116666666666667</v>
      </c>
      <c r="J213" s="231">
        <v>16.233333333333334</v>
      </c>
      <c r="K213" s="230">
        <v>16</v>
      </c>
      <c r="L213" s="230">
        <v>15.75</v>
      </c>
      <c r="M213" s="230">
        <v>447.87936999999999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190.2</v>
      </c>
      <c r="D214" s="231">
        <v>188.86666666666665</v>
      </c>
      <c r="E214" s="231">
        <v>186.5333333333333</v>
      </c>
      <c r="F214" s="231">
        <v>182.86666666666665</v>
      </c>
      <c r="G214" s="231">
        <v>180.5333333333333</v>
      </c>
      <c r="H214" s="231">
        <v>192.5333333333333</v>
      </c>
      <c r="I214" s="231">
        <v>194.86666666666662</v>
      </c>
      <c r="J214" s="231">
        <v>198.5333333333333</v>
      </c>
      <c r="K214" s="230">
        <v>191.2</v>
      </c>
      <c r="L214" s="230">
        <v>185.2</v>
      </c>
      <c r="M214" s="230">
        <v>66.767250000000004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63.7</v>
      </c>
      <c r="D215" s="231">
        <v>63.25</v>
      </c>
      <c r="E215" s="231">
        <v>62.400000000000006</v>
      </c>
      <c r="F215" s="231">
        <v>61.100000000000009</v>
      </c>
      <c r="G215" s="231">
        <v>60.250000000000014</v>
      </c>
      <c r="H215" s="231">
        <v>64.55</v>
      </c>
      <c r="I215" s="231">
        <v>65.399999999999991</v>
      </c>
      <c r="J215" s="231">
        <v>66.699999999999989</v>
      </c>
      <c r="K215" s="230">
        <v>64.099999999999994</v>
      </c>
      <c r="L215" s="230">
        <v>61.95</v>
      </c>
      <c r="M215" s="230">
        <v>558.86000999999999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517.75</v>
      </c>
      <c r="D216" s="231">
        <v>516.5333333333333</v>
      </c>
      <c r="E216" s="231">
        <v>513.71666666666658</v>
      </c>
      <c r="F216" s="231">
        <v>509.68333333333328</v>
      </c>
      <c r="G216" s="231">
        <v>506.86666666666656</v>
      </c>
      <c r="H216" s="231">
        <v>520.56666666666661</v>
      </c>
      <c r="I216" s="231">
        <v>523.38333333333321</v>
      </c>
      <c r="J216" s="231">
        <v>527.41666666666663</v>
      </c>
      <c r="K216" s="230">
        <v>519.35</v>
      </c>
      <c r="L216" s="230">
        <v>512.5</v>
      </c>
      <c r="M216" s="230">
        <v>5.3209200000000001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G22" sqref="G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5"/>
      <c r="B1" s="37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45062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8" t="s">
        <v>16</v>
      </c>
      <c r="B9" s="370" t="s">
        <v>18</v>
      </c>
      <c r="C9" s="374" t="s">
        <v>20</v>
      </c>
      <c r="D9" s="374" t="s">
        <v>21</v>
      </c>
      <c r="E9" s="365" t="s">
        <v>22</v>
      </c>
      <c r="F9" s="366"/>
      <c r="G9" s="367"/>
      <c r="H9" s="365" t="s">
        <v>23</v>
      </c>
      <c r="I9" s="366"/>
      <c r="J9" s="367"/>
      <c r="K9" s="23"/>
      <c r="L9" s="24"/>
      <c r="M9" s="50"/>
      <c r="N9" s="1"/>
      <c r="O9" s="1"/>
    </row>
    <row r="10" spans="1:15" ht="42.75" customHeight="1">
      <c r="A10" s="372"/>
      <c r="B10" s="373"/>
      <c r="C10" s="373"/>
      <c r="D10" s="3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410.15</v>
      </c>
      <c r="D11" s="231">
        <v>411.2833333333333</v>
      </c>
      <c r="E11" s="231">
        <v>405.61666666666662</v>
      </c>
      <c r="F11" s="231">
        <v>401.08333333333331</v>
      </c>
      <c r="G11" s="231">
        <v>395.41666666666663</v>
      </c>
      <c r="H11" s="231">
        <v>415.81666666666661</v>
      </c>
      <c r="I11" s="231">
        <v>421.48333333333335</v>
      </c>
      <c r="J11" s="231">
        <v>426.01666666666659</v>
      </c>
      <c r="K11" s="230">
        <v>416.95</v>
      </c>
      <c r="L11" s="230">
        <v>406.75</v>
      </c>
      <c r="M11" s="230">
        <v>3.79895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23233.45</v>
      </c>
      <c r="D12" s="231">
        <v>23348.7</v>
      </c>
      <c r="E12" s="231">
        <v>23079.75</v>
      </c>
      <c r="F12" s="231">
        <v>22926.05</v>
      </c>
      <c r="G12" s="231">
        <v>22657.1</v>
      </c>
      <c r="H12" s="231">
        <v>23502.400000000001</v>
      </c>
      <c r="I12" s="231">
        <v>23771.350000000006</v>
      </c>
      <c r="J12" s="231">
        <v>23925.050000000003</v>
      </c>
      <c r="K12" s="230">
        <v>23617.65</v>
      </c>
      <c r="L12" s="230">
        <v>23195</v>
      </c>
      <c r="M12" s="230">
        <v>4.3889999999999998E-2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3855.45</v>
      </c>
      <c r="D13" s="231">
        <v>3879.8166666666671</v>
      </c>
      <c r="E13" s="231">
        <v>3820.6333333333341</v>
      </c>
      <c r="F13" s="231">
        <v>3785.8166666666671</v>
      </c>
      <c r="G13" s="231">
        <v>3726.6333333333341</v>
      </c>
      <c r="H13" s="231">
        <v>3914.6333333333341</v>
      </c>
      <c r="I13" s="231">
        <v>3973.8166666666675</v>
      </c>
      <c r="J13" s="231">
        <v>4008.6333333333341</v>
      </c>
      <c r="K13" s="230">
        <v>3939</v>
      </c>
      <c r="L13" s="230">
        <v>3845</v>
      </c>
      <c r="M13" s="230">
        <v>2.2727599999999999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1799.9</v>
      </c>
      <c r="D14" s="231">
        <v>1792.0166666666667</v>
      </c>
      <c r="E14" s="231">
        <v>1771.1833333333334</v>
      </c>
      <c r="F14" s="231">
        <v>1742.4666666666667</v>
      </c>
      <c r="G14" s="231">
        <v>1721.6333333333334</v>
      </c>
      <c r="H14" s="231">
        <v>1820.7333333333333</v>
      </c>
      <c r="I14" s="231">
        <v>1841.5666666666668</v>
      </c>
      <c r="J14" s="231">
        <v>1870.2833333333333</v>
      </c>
      <c r="K14" s="230">
        <v>1812.85</v>
      </c>
      <c r="L14" s="230">
        <v>1763.3</v>
      </c>
      <c r="M14" s="230">
        <v>3.6623800000000002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2752.5</v>
      </c>
      <c r="D15" s="231">
        <v>2741.4666666666667</v>
      </c>
      <c r="E15" s="231">
        <v>2722.9333333333334</v>
      </c>
      <c r="F15" s="231">
        <v>2693.3666666666668</v>
      </c>
      <c r="G15" s="231">
        <v>2674.8333333333335</v>
      </c>
      <c r="H15" s="231">
        <v>2771.0333333333333</v>
      </c>
      <c r="I15" s="231">
        <v>2789.5666666666671</v>
      </c>
      <c r="J15" s="231">
        <v>2819.1333333333332</v>
      </c>
      <c r="K15" s="230">
        <v>2760</v>
      </c>
      <c r="L15" s="230">
        <v>2711.9</v>
      </c>
      <c r="M15" s="230">
        <v>0.29898999999999998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1152.05</v>
      </c>
      <c r="D16" s="231">
        <v>1162.7333333333333</v>
      </c>
      <c r="E16" s="231">
        <v>1133.6666666666667</v>
      </c>
      <c r="F16" s="231">
        <v>1115.2833333333333</v>
      </c>
      <c r="G16" s="231">
        <v>1086.2166666666667</v>
      </c>
      <c r="H16" s="231">
        <v>1181.1166666666668</v>
      </c>
      <c r="I16" s="231">
        <v>1210.1833333333334</v>
      </c>
      <c r="J16" s="231">
        <v>1228.5666666666668</v>
      </c>
      <c r="K16" s="230">
        <v>1191.8</v>
      </c>
      <c r="L16" s="230">
        <v>1144.3499999999999</v>
      </c>
      <c r="M16" s="230">
        <v>7.76884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716.95</v>
      </c>
      <c r="D17" s="231">
        <v>715.94999999999993</v>
      </c>
      <c r="E17" s="231">
        <v>710.34999999999991</v>
      </c>
      <c r="F17" s="231">
        <v>703.75</v>
      </c>
      <c r="G17" s="231">
        <v>698.15</v>
      </c>
      <c r="H17" s="231">
        <v>722.54999999999984</v>
      </c>
      <c r="I17" s="231">
        <v>728.15</v>
      </c>
      <c r="J17" s="231">
        <v>734.74999999999977</v>
      </c>
      <c r="K17" s="230">
        <v>721.55</v>
      </c>
      <c r="L17" s="230">
        <v>709.35</v>
      </c>
      <c r="M17" s="230">
        <v>13.752179999999999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459.05</v>
      </c>
      <c r="D18" s="231">
        <v>461.7</v>
      </c>
      <c r="E18" s="231">
        <v>452.4</v>
      </c>
      <c r="F18" s="231">
        <v>445.75</v>
      </c>
      <c r="G18" s="231">
        <v>436.45</v>
      </c>
      <c r="H18" s="231">
        <v>468.34999999999997</v>
      </c>
      <c r="I18" s="231">
        <v>477.65000000000003</v>
      </c>
      <c r="J18" s="231">
        <v>484.29999999999995</v>
      </c>
      <c r="K18" s="230">
        <v>471</v>
      </c>
      <c r="L18" s="230">
        <v>455.05</v>
      </c>
      <c r="M18" s="230">
        <v>2.6372800000000001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1426.35</v>
      </c>
      <c r="D19" s="231">
        <v>1437.7833333333335</v>
      </c>
      <c r="E19" s="231">
        <v>1411.5666666666671</v>
      </c>
      <c r="F19" s="231">
        <v>1396.7833333333335</v>
      </c>
      <c r="G19" s="231">
        <v>1370.5666666666671</v>
      </c>
      <c r="H19" s="231">
        <v>1452.5666666666671</v>
      </c>
      <c r="I19" s="231">
        <v>1478.7833333333338</v>
      </c>
      <c r="J19" s="231">
        <v>1493.5666666666671</v>
      </c>
      <c r="K19" s="230">
        <v>1464</v>
      </c>
      <c r="L19" s="230">
        <v>1423</v>
      </c>
      <c r="M19" s="230">
        <v>1.8751100000000001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21228</v>
      </c>
      <c r="D20" s="231">
        <v>21306</v>
      </c>
      <c r="E20" s="231">
        <v>21102</v>
      </c>
      <c r="F20" s="231">
        <v>20976</v>
      </c>
      <c r="G20" s="231">
        <v>20772</v>
      </c>
      <c r="H20" s="231">
        <v>21432</v>
      </c>
      <c r="I20" s="231">
        <v>21636</v>
      </c>
      <c r="J20" s="231">
        <v>21762</v>
      </c>
      <c r="K20" s="230">
        <v>21510</v>
      </c>
      <c r="L20" s="230">
        <v>21180</v>
      </c>
      <c r="M20" s="230">
        <v>0.10716000000000001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1916.05</v>
      </c>
      <c r="D21" s="231">
        <v>1920.25</v>
      </c>
      <c r="E21" s="231">
        <v>1875.8</v>
      </c>
      <c r="F21" s="231">
        <v>1835.55</v>
      </c>
      <c r="G21" s="231">
        <v>1791.1</v>
      </c>
      <c r="H21" s="231">
        <v>1960.5</v>
      </c>
      <c r="I21" s="231">
        <v>2004.9499999999998</v>
      </c>
      <c r="J21" s="231">
        <v>2045.2</v>
      </c>
      <c r="K21" s="230">
        <v>1964.7</v>
      </c>
      <c r="L21" s="230">
        <v>1880</v>
      </c>
      <c r="M21" s="230">
        <v>48.367820000000002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868.7</v>
      </c>
      <c r="D22" s="231">
        <v>882.16666666666663</v>
      </c>
      <c r="E22" s="231">
        <v>850.5333333333333</v>
      </c>
      <c r="F22" s="231">
        <v>832.36666666666667</v>
      </c>
      <c r="G22" s="231">
        <v>800.73333333333335</v>
      </c>
      <c r="H22" s="231">
        <v>900.33333333333326</v>
      </c>
      <c r="I22" s="231">
        <v>931.9666666666667</v>
      </c>
      <c r="J22" s="231">
        <v>950.13333333333321</v>
      </c>
      <c r="K22" s="230">
        <v>913.8</v>
      </c>
      <c r="L22" s="230">
        <v>864</v>
      </c>
      <c r="M22" s="230">
        <v>8.6869499999999995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694.05</v>
      </c>
      <c r="D23" s="231">
        <v>694.41666666666663</v>
      </c>
      <c r="E23" s="231">
        <v>687.13333333333321</v>
      </c>
      <c r="F23" s="231">
        <v>680.21666666666658</v>
      </c>
      <c r="G23" s="231">
        <v>672.93333333333317</v>
      </c>
      <c r="H23" s="231">
        <v>701.33333333333326</v>
      </c>
      <c r="I23" s="231">
        <v>708.61666666666679</v>
      </c>
      <c r="J23" s="231">
        <v>715.5333333333333</v>
      </c>
      <c r="K23" s="230">
        <v>701.7</v>
      </c>
      <c r="L23" s="230">
        <v>687.5</v>
      </c>
      <c r="M23" s="230">
        <v>26.167369999999998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777.45</v>
      </c>
      <c r="D24" s="231">
        <v>797.38333333333333</v>
      </c>
      <c r="E24" s="231">
        <v>757.51666666666665</v>
      </c>
      <c r="F24" s="231">
        <v>737.58333333333337</v>
      </c>
      <c r="G24" s="231">
        <v>697.7166666666667</v>
      </c>
      <c r="H24" s="231">
        <v>817.31666666666661</v>
      </c>
      <c r="I24" s="231">
        <v>857.18333333333317</v>
      </c>
      <c r="J24" s="231">
        <v>877.11666666666656</v>
      </c>
      <c r="K24" s="230">
        <v>837.25</v>
      </c>
      <c r="L24" s="230">
        <v>777.45</v>
      </c>
      <c r="M24" s="230">
        <v>17.098379999999999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840.6</v>
      </c>
      <c r="D25" s="231">
        <v>863.4</v>
      </c>
      <c r="E25" s="231">
        <v>817.8</v>
      </c>
      <c r="F25" s="231">
        <v>795</v>
      </c>
      <c r="G25" s="231">
        <v>749.4</v>
      </c>
      <c r="H25" s="231">
        <v>886.19999999999993</v>
      </c>
      <c r="I25" s="231">
        <v>931.80000000000007</v>
      </c>
      <c r="J25" s="231">
        <v>954.59999999999991</v>
      </c>
      <c r="K25" s="230">
        <v>909</v>
      </c>
      <c r="L25" s="230">
        <v>840.6</v>
      </c>
      <c r="M25" s="230">
        <v>16.030660000000001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386.7</v>
      </c>
      <c r="D26" s="231">
        <v>388.88333333333338</v>
      </c>
      <c r="E26" s="231">
        <v>382.81666666666678</v>
      </c>
      <c r="F26" s="231">
        <v>378.93333333333339</v>
      </c>
      <c r="G26" s="231">
        <v>372.86666666666679</v>
      </c>
      <c r="H26" s="231">
        <v>392.76666666666677</v>
      </c>
      <c r="I26" s="231">
        <v>398.83333333333337</v>
      </c>
      <c r="J26" s="231">
        <v>402.71666666666675</v>
      </c>
      <c r="K26" s="230">
        <v>394.95</v>
      </c>
      <c r="L26" s="230">
        <v>385</v>
      </c>
      <c r="M26" s="230">
        <v>8.2037800000000001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165.7</v>
      </c>
      <c r="D27" s="231">
        <v>164.31666666666666</v>
      </c>
      <c r="E27" s="231">
        <v>161.93333333333334</v>
      </c>
      <c r="F27" s="231">
        <v>158.16666666666669</v>
      </c>
      <c r="G27" s="231">
        <v>155.78333333333336</v>
      </c>
      <c r="H27" s="231">
        <v>168.08333333333331</v>
      </c>
      <c r="I27" s="231">
        <v>170.46666666666664</v>
      </c>
      <c r="J27" s="231">
        <v>174.23333333333329</v>
      </c>
      <c r="K27" s="230">
        <v>166.7</v>
      </c>
      <c r="L27" s="230">
        <v>160.55000000000001</v>
      </c>
      <c r="M27" s="230">
        <v>39.031089999999999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203.1</v>
      </c>
      <c r="D28" s="231">
        <v>202.28333333333333</v>
      </c>
      <c r="E28" s="231">
        <v>199.81666666666666</v>
      </c>
      <c r="F28" s="231">
        <v>196.53333333333333</v>
      </c>
      <c r="G28" s="231">
        <v>194.06666666666666</v>
      </c>
      <c r="H28" s="231">
        <v>205.56666666666666</v>
      </c>
      <c r="I28" s="231">
        <v>208.0333333333333</v>
      </c>
      <c r="J28" s="231">
        <v>211.31666666666666</v>
      </c>
      <c r="K28" s="230">
        <v>204.75</v>
      </c>
      <c r="L28" s="230">
        <v>199</v>
      </c>
      <c r="M28" s="230">
        <v>46.395569999999999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362.95</v>
      </c>
      <c r="D29" s="231">
        <v>360.58333333333331</v>
      </c>
      <c r="E29" s="231">
        <v>355.36666666666662</v>
      </c>
      <c r="F29" s="231">
        <v>347.7833333333333</v>
      </c>
      <c r="G29" s="231">
        <v>342.56666666666661</v>
      </c>
      <c r="H29" s="231">
        <v>368.16666666666663</v>
      </c>
      <c r="I29" s="231">
        <v>373.38333333333333</v>
      </c>
      <c r="J29" s="231">
        <v>380.96666666666664</v>
      </c>
      <c r="K29" s="230">
        <v>365.8</v>
      </c>
      <c r="L29" s="230">
        <v>353</v>
      </c>
      <c r="M29" s="230">
        <v>0.56874999999999998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364.35</v>
      </c>
      <c r="D30" s="231">
        <v>368.48333333333335</v>
      </c>
      <c r="E30" s="231">
        <v>357.16666666666669</v>
      </c>
      <c r="F30" s="231">
        <v>349.98333333333335</v>
      </c>
      <c r="G30" s="231">
        <v>338.66666666666669</v>
      </c>
      <c r="H30" s="231">
        <v>375.66666666666669</v>
      </c>
      <c r="I30" s="231">
        <v>386.98333333333329</v>
      </c>
      <c r="J30" s="231">
        <v>394.16666666666669</v>
      </c>
      <c r="K30" s="230">
        <v>379.8</v>
      </c>
      <c r="L30" s="230">
        <v>361.3</v>
      </c>
      <c r="M30" s="230">
        <v>11.188269999999999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921.55</v>
      </c>
      <c r="D31" s="231">
        <v>918.9</v>
      </c>
      <c r="E31" s="231">
        <v>903.65</v>
      </c>
      <c r="F31" s="231">
        <v>885.75</v>
      </c>
      <c r="G31" s="231">
        <v>870.5</v>
      </c>
      <c r="H31" s="231">
        <v>936.8</v>
      </c>
      <c r="I31" s="231">
        <v>952.05</v>
      </c>
      <c r="J31" s="231">
        <v>969.94999999999993</v>
      </c>
      <c r="K31" s="230">
        <v>934.15</v>
      </c>
      <c r="L31" s="230">
        <v>901</v>
      </c>
      <c r="M31" s="230">
        <v>0.25001000000000001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921.4</v>
      </c>
      <c r="D32" s="231">
        <v>905.30000000000007</v>
      </c>
      <c r="E32" s="231">
        <v>882.60000000000014</v>
      </c>
      <c r="F32" s="231">
        <v>843.80000000000007</v>
      </c>
      <c r="G32" s="231">
        <v>821.10000000000014</v>
      </c>
      <c r="H32" s="231">
        <v>944.10000000000014</v>
      </c>
      <c r="I32" s="231">
        <v>966.80000000000018</v>
      </c>
      <c r="J32" s="231">
        <v>1005.6000000000001</v>
      </c>
      <c r="K32" s="230">
        <v>928</v>
      </c>
      <c r="L32" s="230">
        <v>866.5</v>
      </c>
      <c r="M32" s="230">
        <v>10.58647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1270.55</v>
      </c>
      <c r="D33" s="231">
        <v>1265.1000000000001</v>
      </c>
      <c r="E33" s="231">
        <v>1252.2000000000003</v>
      </c>
      <c r="F33" s="231">
        <v>1233.8500000000001</v>
      </c>
      <c r="G33" s="231">
        <v>1220.9500000000003</v>
      </c>
      <c r="H33" s="231">
        <v>1283.4500000000003</v>
      </c>
      <c r="I33" s="231">
        <v>1296.3500000000004</v>
      </c>
      <c r="J33" s="231">
        <v>1314.7000000000003</v>
      </c>
      <c r="K33" s="230">
        <v>1278</v>
      </c>
      <c r="L33" s="230">
        <v>1246.75</v>
      </c>
      <c r="M33" s="230">
        <v>0.31552000000000002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560.79999999999995</v>
      </c>
      <c r="D34" s="231">
        <v>559.9</v>
      </c>
      <c r="E34" s="231">
        <v>556.9</v>
      </c>
      <c r="F34" s="231">
        <v>553</v>
      </c>
      <c r="G34" s="231">
        <v>550</v>
      </c>
      <c r="H34" s="231">
        <v>563.79999999999995</v>
      </c>
      <c r="I34" s="231">
        <v>566.79999999999995</v>
      </c>
      <c r="J34" s="231">
        <v>570.69999999999993</v>
      </c>
      <c r="K34" s="230">
        <v>562.9</v>
      </c>
      <c r="L34" s="230">
        <v>556</v>
      </c>
      <c r="M34" s="230">
        <v>0.25552999999999998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3425.65</v>
      </c>
      <c r="D35" s="231">
        <v>3412.4833333333336</v>
      </c>
      <c r="E35" s="231">
        <v>3390.0166666666673</v>
      </c>
      <c r="F35" s="231">
        <v>3354.3833333333337</v>
      </c>
      <c r="G35" s="231">
        <v>3331.9166666666674</v>
      </c>
      <c r="H35" s="231">
        <v>3448.1166666666672</v>
      </c>
      <c r="I35" s="231">
        <v>3470.5833333333335</v>
      </c>
      <c r="J35" s="231">
        <v>3506.2166666666672</v>
      </c>
      <c r="K35" s="230">
        <v>3434.95</v>
      </c>
      <c r="L35" s="230">
        <v>3376.85</v>
      </c>
      <c r="M35" s="230">
        <v>1.8425100000000001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2514.0500000000002</v>
      </c>
      <c r="D36" s="231">
        <v>2518.4500000000003</v>
      </c>
      <c r="E36" s="231">
        <v>2497.9000000000005</v>
      </c>
      <c r="F36" s="231">
        <v>2481.7500000000005</v>
      </c>
      <c r="G36" s="231">
        <v>2461.2000000000007</v>
      </c>
      <c r="H36" s="231">
        <v>2534.6000000000004</v>
      </c>
      <c r="I36" s="231">
        <v>2555.1500000000005</v>
      </c>
      <c r="J36" s="231">
        <v>2571.3000000000002</v>
      </c>
      <c r="K36" s="230">
        <v>2539</v>
      </c>
      <c r="L36" s="230">
        <v>2502.3000000000002</v>
      </c>
      <c r="M36" s="230">
        <v>0.23158000000000001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13.2</v>
      </c>
      <c r="D37" s="231">
        <v>13.283333333333333</v>
      </c>
      <c r="E37" s="231">
        <v>13.066666666666666</v>
      </c>
      <c r="F37" s="231">
        <v>12.933333333333334</v>
      </c>
      <c r="G37" s="231">
        <v>12.716666666666667</v>
      </c>
      <c r="H37" s="231">
        <v>13.416666666666666</v>
      </c>
      <c r="I37" s="231">
        <v>13.633333333333331</v>
      </c>
      <c r="J37" s="231">
        <v>13.766666666666666</v>
      </c>
      <c r="K37" s="230">
        <v>13.5</v>
      </c>
      <c r="L37" s="230">
        <v>13.15</v>
      </c>
      <c r="M37" s="230">
        <v>46.399859999999997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624.1</v>
      </c>
      <c r="D38" s="231">
        <v>626.0333333333333</v>
      </c>
      <c r="E38" s="231">
        <v>620.06666666666661</v>
      </c>
      <c r="F38" s="231">
        <v>616.0333333333333</v>
      </c>
      <c r="G38" s="231">
        <v>610.06666666666661</v>
      </c>
      <c r="H38" s="231">
        <v>630.06666666666661</v>
      </c>
      <c r="I38" s="231">
        <v>636.0333333333333</v>
      </c>
      <c r="J38" s="231">
        <v>640.06666666666661</v>
      </c>
      <c r="K38" s="230">
        <v>632</v>
      </c>
      <c r="L38" s="230">
        <v>622</v>
      </c>
      <c r="M38" s="230">
        <v>2.2131699999999999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1849.8</v>
      </c>
      <c r="D39" s="231">
        <v>1841.7833333333335</v>
      </c>
      <c r="E39" s="231">
        <v>1821.5166666666671</v>
      </c>
      <c r="F39" s="231">
        <v>1793.2333333333336</v>
      </c>
      <c r="G39" s="231">
        <v>1772.9666666666672</v>
      </c>
      <c r="H39" s="231">
        <v>1870.0666666666671</v>
      </c>
      <c r="I39" s="231">
        <v>1890.3333333333335</v>
      </c>
      <c r="J39" s="231">
        <v>1918.616666666667</v>
      </c>
      <c r="K39" s="230">
        <v>1862.05</v>
      </c>
      <c r="L39" s="230">
        <v>1813.5</v>
      </c>
      <c r="M39" s="230">
        <v>0.45055000000000001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406.6</v>
      </c>
      <c r="D40" s="231">
        <v>407.06666666666666</v>
      </c>
      <c r="E40" s="231">
        <v>402.63333333333333</v>
      </c>
      <c r="F40" s="231">
        <v>398.66666666666669</v>
      </c>
      <c r="G40" s="231">
        <v>394.23333333333335</v>
      </c>
      <c r="H40" s="231">
        <v>411.0333333333333</v>
      </c>
      <c r="I40" s="231">
        <v>415.46666666666658</v>
      </c>
      <c r="J40" s="231">
        <v>419.43333333333328</v>
      </c>
      <c r="K40" s="230">
        <v>411.5</v>
      </c>
      <c r="L40" s="230">
        <v>403.1</v>
      </c>
      <c r="M40" s="230">
        <v>23.965330000000002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1307.5</v>
      </c>
      <c r="D41" s="231">
        <v>1310.8833333333334</v>
      </c>
      <c r="E41" s="231">
        <v>1299.6166666666668</v>
      </c>
      <c r="F41" s="231">
        <v>1291.7333333333333</v>
      </c>
      <c r="G41" s="231">
        <v>1280.4666666666667</v>
      </c>
      <c r="H41" s="231">
        <v>1318.7666666666669</v>
      </c>
      <c r="I41" s="231">
        <v>1330.0333333333338</v>
      </c>
      <c r="J41" s="231">
        <v>1337.916666666667</v>
      </c>
      <c r="K41" s="230">
        <v>1322.15</v>
      </c>
      <c r="L41" s="230">
        <v>1303</v>
      </c>
      <c r="M41" s="230">
        <v>1.56898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1172.4000000000001</v>
      </c>
      <c r="D42" s="231">
        <v>1172.1333333333334</v>
      </c>
      <c r="E42" s="231">
        <v>1156.2666666666669</v>
      </c>
      <c r="F42" s="231">
        <v>1140.1333333333334</v>
      </c>
      <c r="G42" s="231">
        <v>1124.2666666666669</v>
      </c>
      <c r="H42" s="231">
        <v>1188.2666666666669</v>
      </c>
      <c r="I42" s="231">
        <v>1204.1333333333332</v>
      </c>
      <c r="J42" s="231">
        <v>1220.2666666666669</v>
      </c>
      <c r="K42" s="230">
        <v>1188</v>
      </c>
      <c r="L42" s="230">
        <v>1156</v>
      </c>
      <c r="M42" s="230">
        <v>1.8987799999999999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4625.8500000000004</v>
      </c>
      <c r="D43" s="231">
        <v>4635.3166666666666</v>
      </c>
      <c r="E43" s="231">
        <v>4581.6333333333332</v>
      </c>
      <c r="F43" s="231">
        <v>4537.416666666667</v>
      </c>
      <c r="G43" s="231">
        <v>4483.7333333333336</v>
      </c>
      <c r="H43" s="231">
        <v>4679.5333333333328</v>
      </c>
      <c r="I43" s="231">
        <v>4733.2166666666653</v>
      </c>
      <c r="J43" s="231">
        <v>4777.4333333333325</v>
      </c>
      <c r="K43" s="230">
        <v>4689</v>
      </c>
      <c r="L43" s="230">
        <v>4591.1000000000004</v>
      </c>
      <c r="M43" s="230">
        <v>4.0184699999999998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362.9</v>
      </c>
      <c r="D44" s="231">
        <v>364.45</v>
      </c>
      <c r="E44" s="231">
        <v>359</v>
      </c>
      <c r="F44" s="231">
        <v>355.1</v>
      </c>
      <c r="G44" s="231">
        <v>349.65000000000003</v>
      </c>
      <c r="H44" s="231">
        <v>368.34999999999997</v>
      </c>
      <c r="I44" s="231">
        <v>373.7999999999999</v>
      </c>
      <c r="J44" s="231">
        <v>377.69999999999993</v>
      </c>
      <c r="K44" s="230">
        <v>369.9</v>
      </c>
      <c r="L44" s="230">
        <v>360.55</v>
      </c>
      <c r="M44" s="230">
        <v>29.801680000000001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265.64999999999998</v>
      </c>
      <c r="D45" s="231">
        <v>263.35000000000002</v>
      </c>
      <c r="E45" s="231">
        <v>259.90000000000003</v>
      </c>
      <c r="F45" s="231">
        <v>254.15000000000003</v>
      </c>
      <c r="G45" s="231">
        <v>250.70000000000005</v>
      </c>
      <c r="H45" s="231">
        <v>269.10000000000002</v>
      </c>
      <c r="I45" s="231">
        <v>272.55000000000007</v>
      </c>
      <c r="J45" s="231">
        <v>278.3</v>
      </c>
      <c r="K45" s="230">
        <v>266.8</v>
      </c>
      <c r="L45" s="230">
        <v>257.60000000000002</v>
      </c>
      <c r="M45" s="230">
        <v>3.1378400000000002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486.15</v>
      </c>
      <c r="D46" s="231">
        <v>490.08333333333331</v>
      </c>
      <c r="E46" s="231">
        <v>472.16666666666663</v>
      </c>
      <c r="F46" s="231">
        <v>458.18333333333334</v>
      </c>
      <c r="G46" s="231">
        <v>440.26666666666665</v>
      </c>
      <c r="H46" s="231">
        <v>504.06666666666661</v>
      </c>
      <c r="I46" s="231">
        <v>521.98333333333323</v>
      </c>
      <c r="J46" s="231">
        <v>535.96666666666658</v>
      </c>
      <c r="K46" s="230">
        <v>508</v>
      </c>
      <c r="L46" s="230">
        <v>476.1</v>
      </c>
      <c r="M46" s="230">
        <v>3.2717200000000002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153.35</v>
      </c>
      <c r="D47" s="231">
        <v>152.01666666666665</v>
      </c>
      <c r="E47" s="231">
        <v>150.43333333333331</v>
      </c>
      <c r="F47" s="231">
        <v>147.51666666666665</v>
      </c>
      <c r="G47" s="231">
        <v>145.93333333333331</v>
      </c>
      <c r="H47" s="231">
        <v>154.93333333333331</v>
      </c>
      <c r="I47" s="231">
        <v>156.51666666666668</v>
      </c>
      <c r="J47" s="231">
        <v>159.43333333333331</v>
      </c>
      <c r="K47" s="230">
        <v>153.6</v>
      </c>
      <c r="L47" s="230">
        <v>149.1</v>
      </c>
      <c r="M47" s="230">
        <v>116.34242999999999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3132</v>
      </c>
      <c r="D48" s="231">
        <v>3140.35</v>
      </c>
      <c r="E48" s="231">
        <v>3112.7</v>
      </c>
      <c r="F48" s="231">
        <v>3093.4</v>
      </c>
      <c r="G48" s="231">
        <v>3065.75</v>
      </c>
      <c r="H48" s="231">
        <v>3159.6499999999996</v>
      </c>
      <c r="I48" s="231">
        <v>3187.3</v>
      </c>
      <c r="J48" s="231">
        <v>3206.5999999999995</v>
      </c>
      <c r="K48" s="230">
        <v>3168</v>
      </c>
      <c r="L48" s="230">
        <v>3121.05</v>
      </c>
      <c r="M48" s="230">
        <v>8.1028099999999998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255</v>
      </c>
      <c r="D49" s="231">
        <v>253.78333333333333</v>
      </c>
      <c r="E49" s="231">
        <v>252.01666666666665</v>
      </c>
      <c r="F49" s="231">
        <v>249.03333333333333</v>
      </c>
      <c r="G49" s="231">
        <v>247.26666666666665</v>
      </c>
      <c r="H49" s="231">
        <v>256.76666666666665</v>
      </c>
      <c r="I49" s="231">
        <v>258.53333333333336</v>
      </c>
      <c r="J49" s="231">
        <v>261.51666666666665</v>
      </c>
      <c r="K49" s="230">
        <v>255.55</v>
      </c>
      <c r="L49" s="230">
        <v>250.8</v>
      </c>
      <c r="M49" s="230">
        <v>3.3325300000000002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3344.5</v>
      </c>
      <c r="D50" s="231">
        <v>3339.1833333333329</v>
      </c>
      <c r="E50" s="231">
        <v>3289.516666666666</v>
      </c>
      <c r="F50" s="231">
        <v>3234.5333333333328</v>
      </c>
      <c r="G50" s="231">
        <v>3184.8666666666659</v>
      </c>
      <c r="H50" s="231">
        <v>3394.1666666666661</v>
      </c>
      <c r="I50" s="231">
        <v>3443.833333333333</v>
      </c>
      <c r="J50" s="231">
        <v>3498.8166666666662</v>
      </c>
      <c r="K50" s="230">
        <v>3388.85</v>
      </c>
      <c r="L50" s="230">
        <v>3284.2</v>
      </c>
      <c r="M50" s="230">
        <v>8.5819999999999994E-2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1595.65</v>
      </c>
      <c r="D51" s="231">
        <v>1582.2666666666667</v>
      </c>
      <c r="E51" s="231">
        <v>1564.5333333333333</v>
      </c>
      <c r="F51" s="231">
        <v>1533.4166666666667</v>
      </c>
      <c r="G51" s="231">
        <v>1515.6833333333334</v>
      </c>
      <c r="H51" s="231">
        <v>1613.3833333333332</v>
      </c>
      <c r="I51" s="231">
        <v>1631.1166666666663</v>
      </c>
      <c r="J51" s="231">
        <v>1662.2333333333331</v>
      </c>
      <c r="K51" s="230">
        <v>1600</v>
      </c>
      <c r="L51" s="230">
        <v>1551.15</v>
      </c>
      <c r="M51" s="230">
        <v>9.3314800000000009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6878.05</v>
      </c>
      <c r="D52" s="231">
        <v>6898.3499999999995</v>
      </c>
      <c r="E52" s="231">
        <v>6829.6999999999989</v>
      </c>
      <c r="F52" s="231">
        <v>6781.3499999999995</v>
      </c>
      <c r="G52" s="231">
        <v>6712.6999999999989</v>
      </c>
      <c r="H52" s="231">
        <v>6946.6999999999989</v>
      </c>
      <c r="I52" s="231">
        <v>7015.3499999999985</v>
      </c>
      <c r="J52" s="231">
        <v>7063.6999999999989</v>
      </c>
      <c r="K52" s="230">
        <v>6967</v>
      </c>
      <c r="L52" s="230">
        <v>6850</v>
      </c>
      <c r="M52" s="230">
        <v>0.27150999999999997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613.65</v>
      </c>
      <c r="D53" s="231">
        <v>610.44999999999993</v>
      </c>
      <c r="E53" s="231">
        <v>605.79999999999984</v>
      </c>
      <c r="F53" s="231">
        <v>597.94999999999993</v>
      </c>
      <c r="G53" s="231">
        <v>593.29999999999984</v>
      </c>
      <c r="H53" s="231">
        <v>618.29999999999984</v>
      </c>
      <c r="I53" s="231">
        <v>622.94999999999993</v>
      </c>
      <c r="J53" s="231">
        <v>630.79999999999984</v>
      </c>
      <c r="K53" s="230">
        <v>615.1</v>
      </c>
      <c r="L53" s="230">
        <v>602.6</v>
      </c>
      <c r="M53" s="230">
        <v>8.0984400000000001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370.65</v>
      </c>
      <c r="D54" s="231">
        <v>372.3</v>
      </c>
      <c r="E54" s="231">
        <v>367.85</v>
      </c>
      <c r="F54" s="231">
        <v>365.05</v>
      </c>
      <c r="G54" s="231">
        <v>360.6</v>
      </c>
      <c r="H54" s="231">
        <v>375.1</v>
      </c>
      <c r="I54" s="231">
        <v>379.54999999999995</v>
      </c>
      <c r="J54" s="231">
        <v>382.35</v>
      </c>
      <c r="K54" s="230">
        <v>376.75</v>
      </c>
      <c r="L54" s="230">
        <v>369.5</v>
      </c>
      <c r="M54" s="230">
        <v>0.87944999999999995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3523.4</v>
      </c>
      <c r="D55" s="231">
        <v>3539.6666666666665</v>
      </c>
      <c r="E55" s="231">
        <v>3490.333333333333</v>
      </c>
      <c r="F55" s="231">
        <v>3457.2666666666664</v>
      </c>
      <c r="G55" s="231">
        <v>3407.9333333333329</v>
      </c>
      <c r="H55" s="231">
        <v>3572.7333333333331</v>
      </c>
      <c r="I55" s="231">
        <v>3622.0666666666662</v>
      </c>
      <c r="J55" s="231">
        <v>3655.1333333333332</v>
      </c>
      <c r="K55" s="230">
        <v>3589</v>
      </c>
      <c r="L55" s="230">
        <v>3506.6</v>
      </c>
      <c r="M55" s="230">
        <v>9.4398999999999997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915.8</v>
      </c>
      <c r="D56" s="231">
        <v>914.81666666666661</v>
      </c>
      <c r="E56" s="231">
        <v>910.13333333333321</v>
      </c>
      <c r="F56" s="231">
        <v>904.46666666666658</v>
      </c>
      <c r="G56" s="231">
        <v>899.78333333333319</v>
      </c>
      <c r="H56" s="231">
        <v>920.48333333333323</v>
      </c>
      <c r="I56" s="231">
        <v>925.16666666666663</v>
      </c>
      <c r="J56" s="231">
        <v>930.83333333333326</v>
      </c>
      <c r="K56" s="230">
        <v>919.5</v>
      </c>
      <c r="L56" s="230">
        <v>909.15</v>
      </c>
      <c r="M56" s="230">
        <v>73.395790000000005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2421.25</v>
      </c>
      <c r="D57" s="231">
        <v>2420.9666666666667</v>
      </c>
      <c r="E57" s="231">
        <v>2408.4333333333334</v>
      </c>
      <c r="F57" s="231">
        <v>2395.6166666666668</v>
      </c>
      <c r="G57" s="231">
        <v>2383.0833333333335</v>
      </c>
      <c r="H57" s="231">
        <v>2433.7833333333333</v>
      </c>
      <c r="I57" s="231">
        <v>2446.3166666666671</v>
      </c>
      <c r="J57" s="231">
        <v>2459.1333333333332</v>
      </c>
      <c r="K57" s="230">
        <v>2433.5</v>
      </c>
      <c r="L57" s="230">
        <v>2408.15</v>
      </c>
      <c r="M57" s="230">
        <v>9.4759999999999997E-2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1413.8</v>
      </c>
      <c r="D58" s="231">
        <v>1408.4333333333334</v>
      </c>
      <c r="E58" s="231">
        <v>1372.1666666666667</v>
      </c>
      <c r="F58" s="231">
        <v>1330.5333333333333</v>
      </c>
      <c r="G58" s="231">
        <v>1294.2666666666667</v>
      </c>
      <c r="H58" s="231">
        <v>1450.0666666666668</v>
      </c>
      <c r="I58" s="231">
        <v>1486.3333333333333</v>
      </c>
      <c r="J58" s="231">
        <v>1527.9666666666669</v>
      </c>
      <c r="K58" s="230">
        <v>1444.7</v>
      </c>
      <c r="L58" s="230">
        <v>1366.8</v>
      </c>
      <c r="M58" s="230">
        <v>4.1939299999999999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545.79999999999995</v>
      </c>
      <c r="D59" s="231">
        <v>545.98333333333335</v>
      </c>
      <c r="E59" s="231">
        <v>537.01666666666665</v>
      </c>
      <c r="F59" s="231">
        <v>528.23333333333335</v>
      </c>
      <c r="G59" s="231">
        <v>519.26666666666665</v>
      </c>
      <c r="H59" s="231">
        <v>554.76666666666665</v>
      </c>
      <c r="I59" s="231">
        <v>563.73333333333335</v>
      </c>
      <c r="J59" s="231">
        <v>572.51666666666665</v>
      </c>
      <c r="K59" s="230">
        <v>554.95000000000005</v>
      </c>
      <c r="L59" s="230">
        <v>537.20000000000005</v>
      </c>
      <c r="M59" s="230">
        <v>9.3661600000000007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4564.55</v>
      </c>
      <c r="D60" s="231">
        <v>4571.7</v>
      </c>
      <c r="E60" s="231">
        <v>4534.8999999999996</v>
      </c>
      <c r="F60" s="231">
        <v>4505.25</v>
      </c>
      <c r="G60" s="231">
        <v>4468.45</v>
      </c>
      <c r="H60" s="231">
        <v>4601.3499999999995</v>
      </c>
      <c r="I60" s="231">
        <v>4638.1500000000005</v>
      </c>
      <c r="J60" s="231">
        <v>4667.7999999999993</v>
      </c>
      <c r="K60" s="230">
        <v>4608.5</v>
      </c>
      <c r="L60" s="230">
        <v>4542.05</v>
      </c>
      <c r="M60" s="230">
        <v>5.3460400000000003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1170.25</v>
      </c>
      <c r="D61" s="231">
        <v>1174.2</v>
      </c>
      <c r="E61" s="231">
        <v>1159.5500000000002</v>
      </c>
      <c r="F61" s="231">
        <v>1148.8500000000001</v>
      </c>
      <c r="G61" s="231">
        <v>1134.2000000000003</v>
      </c>
      <c r="H61" s="231">
        <v>1184.9000000000001</v>
      </c>
      <c r="I61" s="231">
        <v>1199.5500000000002</v>
      </c>
      <c r="J61" s="231">
        <v>1210.25</v>
      </c>
      <c r="K61" s="230">
        <v>1188.8499999999999</v>
      </c>
      <c r="L61" s="230">
        <v>1163.5</v>
      </c>
      <c r="M61" s="230">
        <v>0.95611999999999997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6712.3</v>
      </c>
      <c r="D62" s="231">
        <v>6716.0333333333328</v>
      </c>
      <c r="E62" s="231">
        <v>6682.0666666666657</v>
      </c>
      <c r="F62" s="231">
        <v>6651.833333333333</v>
      </c>
      <c r="G62" s="231">
        <v>6617.8666666666659</v>
      </c>
      <c r="H62" s="231">
        <v>6746.2666666666655</v>
      </c>
      <c r="I62" s="231">
        <v>6780.2333333333327</v>
      </c>
      <c r="J62" s="231">
        <v>6810.4666666666653</v>
      </c>
      <c r="K62" s="230">
        <v>6750</v>
      </c>
      <c r="L62" s="230">
        <v>6685.8</v>
      </c>
      <c r="M62" s="230">
        <v>7.3907600000000002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1421.35</v>
      </c>
      <c r="D63" s="231">
        <v>1422.45</v>
      </c>
      <c r="E63" s="231">
        <v>1414.9</v>
      </c>
      <c r="F63" s="231">
        <v>1408.45</v>
      </c>
      <c r="G63" s="231">
        <v>1400.9</v>
      </c>
      <c r="H63" s="231">
        <v>1428.9</v>
      </c>
      <c r="I63" s="231">
        <v>1436.4499999999998</v>
      </c>
      <c r="J63" s="231">
        <v>1442.9</v>
      </c>
      <c r="K63" s="230">
        <v>1430</v>
      </c>
      <c r="L63" s="230">
        <v>1416</v>
      </c>
      <c r="M63" s="230">
        <v>10.03664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6700.65</v>
      </c>
      <c r="D64" s="231">
        <v>6747.8999999999987</v>
      </c>
      <c r="E64" s="231">
        <v>6607.8499999999976</v>
      </c>
      <c r="F64" s="231">
        <v>6515.0499999999993</v>
      </c>
      <c r="G64" s="231">
        <v>6374.9999999999982</v>
      </c>
      <c r="H64" s="231">
        <v>6840.6999999999971</v>
      </c>
      <c r="I64" s="231">
        <v>6980.7499999999982</v>
      </c>
      <c r="J64" s="231">
        <v>7073.5499999999965</v>
      </c>
      <c r="K64" s="230">
        <v>6887.95</v>
      </c>
      <c r="L64" s="230">
        <v>6655.1</v>
      </c>
      <c r="M64" s="230">
        <v>0.29542000000000002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2390.35</v>
      </c>
      <c r="D65" s="231">
        <v>2381.4833333333336</v>
      </c>
      <c r="E65" s="231">
        <v>2368.9666666666672</v>
      </c>
      <c r="F65" s="231">
        <v>2347.5833333333335</v>
      </c>
      <c r="G65" s="231">
        <v>2335.0666666666671</v>
      </c>
      <c r="H65" s="231">
        <v>2402.8666666666672</v>
      </c>
      <c r="I65" s="231">
        <v>2415.3833333333337</v>
      </c>
      <c r="J65" s="231">
        <v>2436.7666666666673</v>
      </c>
      <c r="K65" s="230">
        <v>2394</v>
      </c>
      <c r="L65" s="230">
        <v>2360.1</v>
      </c>
      <c r="M65" s="230">
        <v>0.4209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2204.9</v>
      </c>
      <c r="D66" s="231">
        <v>2206.3000000000002</v>
      </c>
      <c r="E66" s="231">
        <v>2185.6500000000005</v>
      </c>
      <c r="F66" s="231">
        <v>2166.4000000000005</v>
      </c>
      <c r="G66" s="231">
        <v>2145.7500000000009</v>
      </c>
      <c r="H66" s="231">
        <v>2225.5500000000002</v>
      </c>
      <c r="I66" s="231">
        <v>2246.1999999999998</v>
      </c>
      <c r="J66" s="231">
        <v>2265.4499999999998</v>
      </c>
      <c r="K66" s="230">
        <v>2226.9499999999998</v>
      </c>
      <c r="L66" s="230">
        <v>2187.0500000000002</v>
      </c>
      <c r="M66" s="230">
        <v>1.46279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384.6</v>
      </c>
      <c r="D67" s="231">
        <v>381.9666666666667</v>
      </c>
      <c r="E67" s="231">
        <v>374.13333333333338</v>
      </c>
      <c r="F67" s="231">
        <v>363.66666666666669</v>
      </c>
      <c r="G67" s="231">
        <v>355.83333333333337</v>
      </c>
      <c r="H67" s="231">
        <v>392.43333333333339</v>
      </c>
      <c r="I67" s="231">
        <v>400.26666666666665</v>
      </c>
      <c r="J67" s="231">
        <v>410.73333333333341</v>
      </c>
      <c r="K67" s="230">
        <v>389.8</v>
      </c>
      <c r="L67" s="230">
        <v>371.5</v>
      </c>
      <c r="M67" s="230">
        <v>29.821449999999999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245</v>
      </c>
      <c r="D68" s="231">
        <v>242.46666666666667</v>
      </c>
      <c r="E68" s="231">
        <v>239.23333333333335</v>
      </c>
      <c r="F68" s="231">
        <v>233.46666666666667</v>
      </c>
      <c r="G68" s="231">
        <v>230.23333333333335</v>
      </c>
      <c r="H68" s="231">
        <v>248.23333333333335</v>
      </c>
      <c r="I68" s="231">
        <v>251.46666666666664</v>
      </c>
      <c r="J68" s="231">
        <v>257.23333333333335</v>
      </c>
      <c r="K68" s="230">
        <v>245.7</v>
      </c>
      <c r="L68" s="230">
        <v>236.7</v>
      </c>
      <c r="M68" s="230">
        <v>79.394720000000007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183.85</v>
      </c>
      <c r="D69" s="231">
        <v>181.88333333333335</v>
      </c>
      <c r="E69" s="231">
        <v>179.26666666666671</v>
      </c>
      <c r="F69" s="231">
        <v>174.68333333333337</v>
      </c>
      <c r="G69" s="231">
        <v>172.06666666666672</v>
      </c>
      <c r="H69" s="231">
        <v>186.4666666666667</v>
      </c>
      <c r="I69" s="231">
        <v>189.08333333333331</v>
      </c>
      <c r="J69" s="231">
        <v>193.66666666666669</v>
      </c>
      <c r="K69" s="230">
        <v>184.5</v>
      </c>
      <c r="L69" s="230">
        <v>177.3</v>
      </c>
      <c r="M69" s="230">
        <v>203.42506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78.45</v>
      </c>
      <c r="D70" s="231">
        <v>77.933333333333337</v>
      </c>
      <c r="E70" s="231">
        <v>76.76666666666668</v>
      </c>
      <c r="F70" s="231">
        <v>75.083333333333343</v>
      </c>
      <c r="G70" s="231">
        <v>73.916666666666686</v>
      </c>
      <c r="H70" s="231">
        <v>79.616666666666674</v>
      </c>
      <c r="I70" s="231">
        <v>80.783333333333331</v>
      </c>
      <c r="J70" s="231">
        <v>82.466666666666669</v>
      </c>
      <c r="K70" s="230">
        <v>79.099999999999994</v>
      </c>
      <c r="L70" s="230">
        <v>76.25</v>
      </c>
      <c r="M70" s="230">
        <v>69.847459999999998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30.9</v>
      </c>
      <c r="D71" s="231">
        <v>30.733333333333331</v>
      </c>
      <c r="E71" s="231">
        <v>30.266666666666662</v>
      </c>
      <c r="F71" s="231">
        <v>29.633333333333333</v>
      </c>
      <c r="G71" s="231">
        <v>29.166666666666664</v>
      </c>
      <c r="H71" s="231">
        <v>31.36666666666666</v>
      </c>
      <c r="I71" s="231">
        <v>31.833333333333329</v>
      </c>
      <c r="J71" s="231">
        <v>32.466666666666654</v>
      </c>
      <c r="K71" s="230">
        <v>31.2</v>
      </c>
      <c r="L71" s="230">
        <v>30.1</v>
      </c>
      <c r="M71" s="230">
        <v>183.97103000000001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1541.2</v>
      </c>
      <c r="D72" s="231">
        <v>1536.7</v>
      </c>
      <c r="E72" s="231">
        <v>1523.5</v>
      </c>
      <c r="F72" s="231">
        <v>1505.8</v>
      </c>
      <c r="G72" s="231">
        <v>1492.6</v>
      </c>
      <c r="H72" s="231">
        <v>1554.4</v>
      </c>
      <c r="I72" s="231">
        <v>1567.6000000000004</v>
      </c>
      <c r="J72" s="231">
        <v>1585.3000000000002</v>
      </c>
      <c r="K72" s="230">
        <v>1549.9</v>
      </c>
      <c r="L72" s="230">
        <v>1519</v>
      </c>
      <c r="M72" s="230">
        <v>2.7677100000000001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4111.1000000000004</v>
      </c>
      <c r="D73" s="231">
        <v>4134.333333333333</v>
      </c>
      <c r="E73" s="231">
        <v>4076.6666666666661</v>
      </c>
      <c r="F73" s="231">
        <v>4042.2333333333327</v>
      </c>
      <c r="G73" s="231">
        <v>3984.5666666666657</v>
      </c>
      <c r="H73" s="231">
        <v>4168.7666666666664</v>
      </c>
      <c r="I73" s="231">
        <v>4226.4333333333325</v>
      </c>
      <c r="J73" s="231">
        <v>4260.8666666666668</v>
      </c>
      <c r="K73" s="230">
        <v>4192</v>
      </c>
      <c r="L73" s="230">
        <v>4099.8999999999996</v>
      </c>
      <c r="M73" s="230">
        <v>6.0909999999999999E-2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629.20000000000005</v>
      </c>
      <c r="D74" s="231">
        <v>630.66666666666663</v>
      </c>
      <c r="E74" s="231">
        <v>624.33333333333326</v>
      </c>
      <c r="F74" s="231">
        <v>619.46666666666658</v>
      </c>
      <c r="G74" s="231">
        <v>613.13333333333321</v>
      </c>
      <c r="H74" s="231">
        <v>635.5333333333333</v>
      </c>
      <c r="I74" s="231">
        <v>641.86666666666656</v>
      </c>
      <c r="J74" s="231">
        <v>646.73333333333335</v>
      </c>
      <c r="K74" s="230">
        <v>637</v>
      </c>
      <c r="L74" s="230">
        <v>625.79999999999995</v>
      </c>
      <c r="M74" s="230">
        <v>7.40517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1018.2</v>
      </c>
      <c r="D75" s="231">
        <v>1016.9333333333334</v>
      </c>
      <c r="E75" s="231">
        <v>1007.2666666666669</v>
      </c>
      <c r="F75" s="231">
        <v>996.33333333333348</v>
      </c>
      <c r="G75" s="231">
        <v>986.66666666666697</v>
      </c>
      <c r="H75" s="231">
        <v>1027.8666666666668</v>
      </c>
      <c r="I75" s="231">
        <v>1037.5333333333333</v>
      </c>
      <c r="J75" s="231">
        <v>1048.4666666666667</v>
      </c>
      <c r="K75" s="230">
        <v>1026.5999999999999</v>
      </c>
      <c r="L75" s="230">
        <v>1006</v>
      </c>
      <c r="M75" s="230">
        <v>3.5441099999999999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107.65</v>
      </c>
      <c r="D76" s="231">
        <v>107.71666666666665</v>
      </c>
      <c r="E76" s="231">
        <v>106.83333333333331</v>
      </c>
      <c r="F76" s="231">
        <v>106.01666666666667</v>
      </c>
      <c r="G76" s="231">
        <v>105.13333333333333</v>
      </c>
      <c r="H76" s="231">
        <v>108.5333333333333</v>
      </c>
      <c r="I76" s="231">
        <v>109.41666666666666</v>
      </c>
      <c r="J76" s="231">
        <v>110.23333333333329</v>
      </c>
      <c r="K76" s="230">
        <v>108.6</v>
      </c>
      <c r="L76" s="230">
        <v>106.9</v>
      </c>
      <c r="M76" s="230">
        <v>78.332890000000006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766.75</v>
      </c>
      <c r="D77" s="231">
        <v>764.58333333333337</v>
      </c>
      <c r="E77" s="231">
        <v>759.16666666666674</v>
      </c>
      <c r="F77" s="231">
        <v>751.58333333333337</v>
      </c>
      <c r="G77" s="231">
        <v>746.16666666666674</v>
      </c>
      <c r="H77" s="231">
        <v>772.16666666666674</v>
      </c>
      <c r="I77" s="231">
        <v>777.58333333333348</v>
      </c>
      <c r="J77" s="231">
        <v>785.16666666666674</v>
      </c>
      <c r="K77" s="230">
        <v>770</v>
      </c>
      <c r="L77" s="230">
        <v>757</v>
      </c>
      <c r="M77" s="230">
        <v>18.887689999999999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80.45</v>
      </c>
      <c r="D78" s="231">
        <v>80.63333333333334</v>
      </c>
      <c r="E78" s="231">
        <v>79.966666666666683</v>
      </c>
      <c r="F78" s="231">
        <v>79.483333333333348</v>
      </c>
      <c r="G78" s="231">
        <v>78.816666666666691</v>
      </c>
      <c r="H78" s="231">
        <v>81.116666666666674</v>
      </c>
      <c r="I78" s="231">
        <v>81.783333333333331</v>
      </c>
      <c r="J78" s="231">
        <v>82.266666666666666</v>
      </c>
      <c r="K78" s="230">
        <v>81.3</v>
      </c>
      <c r="L78" s="230">
        <v>80.150000000000006</v>
      </c>
      <c r="M78" s="230">
        <v>66.603409999999997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357</v>
      </c>
      <c r="D79" s="231">
        <v>359.06666666666666</v>
      </c>
      <c r="E79" s="231">
        <v>354.2833333333333</v>
      </c>
      <c r="F79" s="231">
        <v>351.56666666666666</v>
      </c>
      <c r="G79" s="231">
        <v>346.7833333333333</v>
      </c>
      <c r="H79" s="231">
        <v>361.7833333333333</v>
      </c>
      <c r="I79" s="231">
        <v>366.56666666666672</v>
      </c>
      <c r="J79" s="231">
        <v>369.2833333333333</v>
      </c>
      <c r="K79" s="230">
        <v>363.85</v>
      </c>
      <c r="L79" s="230">
        <v>356.35</v>
      </c>
      <c r="M79" s="230">
        <v>24.047650000000001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9981.35</v>
      </c>
      <c r="D80" s="231">
        <v>9980.4166666666679</v>
      </c>
      <c r="E80" s="231">
        <v>9890.883333333335</v>
      </c>
      <c r="F80" s="231">
        <v>9800.4166666666679</v>
      </c>
      <c r="G80" s="231">
        <v>9710.883333333335</v>
      </c>
      <c r="H80" s="231">
        <v>10070.883333333335</v>
      </c>
      <c r="I80" s="231">
        <v>10160.416666666668</v>
      </c>
      <c r="J80" s="231">
        <v>10250.883333333335</v>
      </c>
      <c r="K80" s="230">
        <v>10069.950000000001</v>
      </c>
      <c r="L80" s="230">
        <v>9889.9500000000007</v>
      </c>
      <c r="M80" s="230">
        <v>1.0059999999999999E-2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797.05</v>
      </c>
      <c r="D81" s="231">
        <v>796.36666666666667</v>
      </c>
      <c r="E81" s="231">
        <v>790.23333333333335</v>
      </c>
      <c r="F81" s="231">
        <v>783.41666666666663</v>
      </c>
      <c r="G81" s="231">
        <v>777.2833333333333</v>
      </c>
      <c r="H81" s="231">
        <v>803.18333333333339</v>
      </c>
      <c r="I81" s="231">
        <v>809.31666666666683</v>
      </c>
      <c r="J81" s="231">
        <v>816.13333333333344</v>
      </c>
      <c r="K81" s="230">
        <v>802.5</v>
      </c>
      <c r="L81" s="230">
        <v>789.55</v>
      </c>
      <c r="M81" s="230">
        <v>75.690600000000003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247.95</v>
      </c>
      <c r="D82" s="231">
        <v>246.85</v>
      </c>
      <c r="E82" s="231">
        <v>244.14999999999998</v>
      </c>
      <c r="F82" s="231">
        <v>240.35</v>
      </c>
      <c r="G82" s="231">
        <v>237.64999999999998</v>
      </c>
      <c r="H82" s="231">
        <v>250.64999999999998</v>
      </c>
      <c r="I82" s="231">
        <v>253.34999999999997</v>
      </c>
      <c r="J82" s="231">
        <v>257.14999999999998</v>
      </c>
      <c r="K82" s="230">
        <v>249.55</v>
      </c>
      <c r="L82" s="230">
        <v>243.05</v>
      </c>
      <c r="M82" s="230">
        <v>23.008199999999999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1000.15</v>
      </c>
      <c r="D83" s="231">
        <v>1000.4666666666667</v>
      </c>
      <c r="E83" s="231">
        <v>985.93333333333339</v>
      </c>
      <c r="F83" s="231">
        <v>971.7166666666667</v>
      </c>
      <c r="G83" s="231">
        <v>957.18333333333339</v>
      </c>
      <c r="H83" s="231">
        <v>1014.6833333333334</v>
      </c>
      <c r="I83" s="231">
        <v>1029.2166666666667</v>
      </c>
      <c r="J83" s="231">
        <v>1043.4333333333334</v>
      </c>
      <c r="K83" s="230">
        <v>1015</v>
      </c>
      <c r="L83" s="230">
        <v>986.25</v>
      </c>
      <c r="M83" s="230">
        <v>1.8860300000000001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308.60000000000002</v>
      </c>
      <c r="D84" s="231">
        <v>307.45</v>
      </c>
      <c r="E84" s="231">
        <v>305.14999999999998</v>
      </c>
      <c r="F84" s="231">
        <v>301.7</v>
      </c>
      <c r="G84" s="231">
        <v>299.39999999999998</v>
      </c>
      <c r="H84" s="231">
        <v>310.89999999999998</v>
      </c>
      <c r="I84" s="231">
        <v>313.20000000000005</v>
      </c>
      <c r="J84" s="231">
        <v>316.64999999999998</v>
      </c>
      <c r="K84" s="230">
        <v>309.75</v>
      </c>
      <c r="L84" s="230">
        <v>304</v>
      </c>
      <c r="M84" s="230">
        <v>20.549330000000001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5922.35</v>
      </c>
      <c r="D85" s="231">
        <v>5923.7333333333336</v>
      </c>
      <c r="E85" s="231">
        <v>5898.4666666666672</v>
      </c>
      <c r="F85" s="231">
        <v>5874.5833333333339</v>
      </c>
      <c r="G85" s="231">
        <v>5849.3166666666675</v>
      </c>
      <c r="H85" s="231">
        <v>5947.6166666666668</v>
      </c>
      <c r="I85" s="231">
        <v>5972.8833333333332</v>
      </c>
      <c r="J85" s="231">
        <v>5996.7666666666664</v>
      </c>
      <c r="K85" s="230">
        <v>5949</v>
      </c>
      <c r="L85" s="230">
        <v>5899.85</v>
      </c>
      <c r="M85" s="230">
        <v>8.4209999999999993E-2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1427.95</v>
      </c>
      <c r="D86" s="231">
        <v>1422.2166666666665</v>
      </c>
      <c r="E86" s="231">
        <v>1413.133333333333</v>
      </c>
      <c r="F86" s="231">
        <v>1398.3166666666666</v>
      </c>
      <c r="G86" s="231">
        <v>1389.2333333333331</v>
      </c>
      <c r="H86" s="231">
        <v>1437.0333333333328</v>
      </c>
      <c r="I86" s="231">
        <v>1446.1166666666663</v>
      </c>
      <c r="J86" s="231">
        <v>1460.9333333333327</v>
      </c>
      <c r="K86" s="230">
        <v>1431.3</v>
      </c>
      <c r="L86" s="230">
        <v>1407.4</v>
      </c>
      <c r="M86" s="230">
        <v>0.71245000000000003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957.4</v>
      </c>
      <c r="D87" s="231">
        <v>958.80000000000007</v>
      </c>
      <c r="E87" s="231">
        <v>948.60000000000014</v>
      </c>
      <c r="F87" s="231">
        <v>939.80000000000007</v>
      </c>
      <c r="G87" s="231">
        <v>929.60000000000014</v>
      </c>
      <c r="H87" s="231">
        <v>967.60000000000014</v>
      </c>
      <c r="I87" s="231">
        <v>977.80000000000018</v>
      </c>
      <c r="J87" s="231">
        <v>986.60000000000014</v>
      </c>
      <c r="K87" s="230">
        <v>969</v>
      </c>
      <c r="L87" s="230">
        <v>950</v>
      </c>
      <c r="M87" s="230">
        <v>0.27609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494.05</v>
      </c>
      <c r="D88" s="231">
        <v>497.2166666666667</v>
      </c>
      <c r="E88" s="231">
        <v>487.48333333333341</v>
      </c>
      <c r="F88" s="231">
        <v>480.91666666666669</v>
      </c>
      <c r="G88" s="231">
        <v>471.18333333333339</v>
      </c>
      <c r="H88" s="231">
        <v>503.78333333333342</v>
      </c>
      <c r="I88" s="231">
        <v>513.51666666666677</v>
      </c>
      <c r="J88" s="231">
        <v>520.08333333333348</v>
      </c>
      <c r="K88" s="230">
        <v>506.95</v>
      </c>
      <c r="L88" s="230">
        <v>490.65</v>
      </c>
      <c r="M88" s="230">
        <v>1.6613100000000001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19229.05</v>
      </c>
      <c r="D89" s="231">
        <v>19166.316666666666</v>
      </c>
      <c r="E89" s="231">
        <v>18992.783333333333</v>
      </c>
      <c r="F89" s="231">
        <v>18756.516666666666</v>
      </c>
      <c r="G89" s="231">
        <v>18582.983333333334</v>
      </c>
      <c r="H89" s="231">
        <v>19402.583333333332</v>
      </c>
      <c r="I89" s="231">
        <v>19576.116666666665</v>
      </c>
      <c r="J89" s="231">
        <v>19812.383333333331</v>
      </c>
      <c r="K89" s="230">
        <v>19339.849999999999</v>
      </c>
      <c r="L89" s="230">
        <v>18930.05</v>
      </c>
      <c r="M89" s="230">
        <v>0.25308999999999998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538.75</v>
      </c>
      <c r="D90" s="231">
        <v>542.0333333333333</v>
      </c>
      <c r="E90" s="231">
        <v>529.06666666666661</v>
      </c>
      <c r="F90" s="231">
        <v>519.38333333333333</v>
      </c>
      <c r="G90" s="231">
        <v>506.41666666666663</v>
      </c>
      <c r="H90" s="231">
        <v>551.71666666666658</v>
      </c>
      <c r="I90" s="231">
        <v>564.68333333333328</v>
      </c>
      <c r="J90" s="231">
        <v>574.36666666666656</v>
      </c>
      <c r="K90" s="230">
        <v>555</v>
      </c>
      <c r="L90" s="230">
        <v>532.35</v>
      </c>
      <c r="M90" s="230">
        <v>2.8284799999999999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14.9</v>
      </c>
      <c r="D91" s="231">
        <v>14.9</v>
      </c>
      <c r="E91" s="231">
        <v>14.9</v>
      </c>
      <c r="F91" s="231">
        <v>14.9</v>
      </c>
      <c r="G91" s="231">
        <v>14.9</v>
      </c>
      <c r="H91" s="231">
        <v>14.9</v>
      </c>
      <c r="I91" s="231">
        <v>14.9</v>
      </c>
      <c r="J91" s="231">
        <v>14.9</v>
      </c>
      <c r="K91" s="230">
        <v>14.9</v>
      </c>
      <c r="L91" s="230">
        <v>14.9</v>
      </c>
      <c r="M91" s="230">
        <v>12.44098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4630.8500000000004</v>
      </c>
      <c r="D92" s="231">
        <v>4643.7666666666664</v>
      </c>
      <c r="E92" s="231">
        <v>4608.5333333333328</v>
      </c>
      <c r="F92" s="231">
        <v>4586.2166666666662</v>
      </c>
      <c r="G92" s="231">
        <v>4550.9833333333327</v>
      </c>
      <c r="H92" s="231">
        <v>4666.083333333333</v>
      </c>
      <c r="I92" s="231">
        <v>4701.3166666666666</v>
      </c>
      <c r="J92" s="231">
        <v>4723.6333333333332</v>
      </c>
      <c r="K92" s="230">
        <v>4679</v>
      </c>
      <c r="L92" s="230">
        <v>4621.45</v>
      </c>
      <c r="M92" s="230">
        <v>2.7696499999999999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1074.1500000000001</v>
      </c>
      <c r="D93" s="231">
        <v>1071.8</v>
      </c>
      <c r="E93" s="231">
        <v>1054.1999999999998</v>
      </c>
      <c r="F93" s="231">
        <v>1034.2499999999998</v>
      </c>
      <c r="G93" s="231">
        <v>1016.6499999999996</v>
      </c>
      <c r="H93" s="231">
        <v>1091.75</v>
      </c>
      <c r="I93" s="231">
        <v>1109.3499999999999</v>
      </c>
      <c r="J93" s="231">
        <v>1129.3000000000002</v>
      </c>
      <c r="K93" s="230">
        <v>1089.4000000000001</v>
      </c>
      <c r="L93" s="230">
        <v>1051.8499999999999</v>
      </c>
      <c r="M93" s="230">
        <v>0.51212999999999997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606.5</v>
      </c>
      <c r="D94" s="231">
        <v>602.85</v>
      </c>
      <c r="E94" s="231">
        <v>597.20000000000005</v>
      </c>
      <c r="F94" s="231">
        <v>587.9</v>
      </c>
      <c r="G94" s="231">
        <v>582.25</v>
      </c>
      <c r="H94" s="231">
        <v>612.15000000000009</v>
      </c>
      <c r="I94" s="231">
        <v>617.79999999999995</v>
      </c>
      <c r="J94" s="231">
        <v>627.10000000000014</v>
      </c>
      <c r="K94" s="230">
        <v>608.5</v>
      </c>
      <c r="L94" s="230">
        <v>593.54999999999995</v>
      </c>
      <c r="M94" s="230">
        <v>2.18207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70.599999999999994</v>
      </c>
      <c r="D95" s="231">
        <v>70.61666666666666</v>
      </c>
      <c r="E95" s="231">
        <v>70.183333333333323</v>
      </c>
      <c r="F95" s="231">
        <v>69.766666666666666</v>
      </c>
      <c r="G95" s="231">
        <v>69.333333333333329</v>
      </c>
      <c r="H95" s="231">
        <v>71.033333333333317</v>
      </c>
      <c r="I95" s="231">
        <v>71.466666666666654</v>
      </c>
      <c r="J95" s="231">
        <v>71.883333333333312</v>
      </c>
      <c r="K95" s="230">
        <v>71.05</v>
      </c>
      <c r="L95" s="230">
        <v>70.2</v>
      </c>
      <c r="M95" s="230">
        <v>25.386600000000001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332.15</v>
      </c>
      <c r="D96" s="231">
        <v>334.23333333333335</v>
      </c>
      <c r="E96" s="231">
        <v>326.9666666666667</v>
      </c>
      <c r="F96" s="231">
        <v>321.78333333333336</v>
      </c>
      <c r="G96" s="231">
        <v>314.51666666666671</v>
      </c>
      <c r="H96" s="231">
        <v>339.41666666666669</v>
      </c>
      <c r="I96" s="231">
        <v>346.68333333333334</v>
      </c>
      <c r="J96" s="231">
        <v>351.86666666666667</v>
      </c>
      <c r="K96" s="230">
        <v>341.5</v>
      </c>
      <c r="L96" s="230">
        <v>329.05</v>
      </c>
      <c r="M96" s="230">
        <v>31.98066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3599.9</v>
      </c>
      <c r="D97" s="231">
        <v>3593.85</v>
      </c>
      <c r="E97" s="231">
        <v>3563.7</v>
      </c>
      <c r="F97" s="231">
        <v>3527.5</v>
      </c>
      <c r="G97" s="231">
        <v>3497.35</v>
      </c>
      <c r="H97" s="231">
        <v>3630.0499999999997</v>
      </c>
      <c r="I97" s="231">
        <v>3660.2000000000003</v>
      </c>
      <c r="J97" s="231">
        <v>3696.3999999999996</v>
      </c>
      <c r="K97" s="230">
        <v>3624</v>
      </c>
      <c r="L97" s="230">
        <v>3557.65</v>
      </c>
      <c r="M97" s="230">
        <v>0.22833000000000001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290.7</v>
      </c>
      <c r="D98" s="231">
        <v>291.11666666666667</v>
      </c>
      <c r="E98" s="231">
        <v>286.73333333333335</v>
      </c>
      <c r="F98" s="231">
        <v>282.76666666666665</v>
      </c>
      <c r="G98" s="231">
        <v>278.38333333333333</v>
      </c>
      <c r="H98" s="231">
        <v>295.08333333333337</v>
      </c>
      <c r="I98" s="231">
        <v>299.4666666666667</v>
      </c>
      <c r="J98" s="231">
        <v>303.43333333333339</v>
      </c>
      <c r="K98" s="230">
        <v>295.5</v>
      </c>
      <c r="L98" s="230">
        <v>287.14999999999998</v>
      </c>
      <c r="M98" s="230">
        <v>3.44895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361.6</v>
      </c>
      <c r="D99" s="231">
        <v>363.2833333333333</v>
      </c>
      <c r="E99" s="231">
        <v>358.31666666666661</v>
      </c>
      <c r="F99" s="231">
        <v>355.0333333333333</v>
      </c>
      <c r="G99" s="231">
        <v>350.06666666666661</v>
      </c>
      <c r="H99" s="231">
        <v>366.56666666666661</v>
      </c>
      <c r="I99" s="231">
        <v>371.5333333333333</v>
      </c>
      <c r="J99" s="231">
        <v>374.81666666666661</v>
      </c>
      <c r="K99" s="230">
        <v>368.25</v>
      </c>
      <c r="L99" s="230">
        <v>360</v>
      </c>
      <c r="M99" s="230">
        <v>1.95468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658.95</v>
      </c>
      <c r="D100" s="231">
        <v>653.65</v>
      </c>
      <c r="E100" s="231">
        <v>645.75</v>
      </c>
      <c r="F100" s="231">
        <v>632.55000000000007</v>
      </c>
      <c r="G100" s="231">
        <v>624.65000000000009</v>
      </c>
      <c r="H100" s="231">
        <v>666.84999999999991</v>
      </c>
      <c r="I100" s="231">
        <v>674.74999999999977</v>
      </c>
      <c r="J100" s="231">
        <v>687.94999999999982</v>
      </c>
      <c r="K100" s="230">
        <v>661.55</v>
      </c>
      <c r="L100" s="230">
        <v>640.45000000000005</v>
      </c>
      <c r="M100" s="230">
        <v>7.8662000000000001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303.39999999999998</v>
      </c>
      <c r="D101" s="231">
        <v>301.14999999999998</v>
      </c>
      <c r="E101" s="231">
        <v>297.84999999999997</v>
      </c>
      <c r="F101" s="231">
        <v>292.3</v>
      </c>
      <c r="G101" s="231">
        <v>289</v>
      </c>
      <c r="H101" s="231">
        <v>306.69999999999993</v>
      </c>
      <c r="I101" s="231">
        <v>309.99999999999989</v>
      </c>
      <c r="J101" s="231">
        <v>315.5499999999999</v>
      </c>
      <c r="K101" s="230">
        <v>304.45</v>
      </c>
      <c r="L101" s="230">
        <v>295.60000000000002</v>
      </c>
      <c r="M101" s="230">
        <v>71.669780000000003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707.45</v>
      </c>
      <c r="D102" s="231">
        <v>709.83333333333337</v>
      </c>
      <c r="E102" s="231">
        <v>696.36666666666679</v>
      </c>
      <c r="F102" s="231">
        <v>685.28333333333342</v>
      </c>
      <c r="G102" s="231">
        <v>671.81666666666683</v>
      </c>
      <c r="H102" s="231">
        <v>720.91666666666674</v>
      </c>
      <c r="I102" s="231">
        <v>734.38333333333321</v>
      </c>
      <c r="J102" s="231">
        <v>745.4666666666667</v>
      </c>
      <c r="K102" s="230">
        <v>723.3</v>
      </c>
      <c r="L102" s="230">
        <v>698.75</v>
      </c>
      <c r="M102" s="230">
        <v>0.96775999999999995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685.4</v>
      </c>
      <c r="D103" s="231">
        <v>684.20000000000016</v>
      </c>
      <c r="E103" s="231">
        <v>678.90000000000032</v>
      </c>
      <c r="F103" s="231">
        <v>672.4000000000002</v>
      </c>
      <c r="G103" s="231">
        <v>667.10000000000036</v>
      </c>
      <c r="H103" s="231">
        <v>690.70000000000027</v>
      </c>
      <c r="I103" s="231">
        <v>696.00000000000023</v>
      </c>
      <c r="J103" s="231">
        <v>702.50000000000023</v>
      </c>
      <c r="K103" s="230">
        <v>689.5</v>
      </c>
      <c r="L103" s="230">
        <v>677.7</v>
      </c>
      <c r="M103" s="230">
        <v>0.98833000000000004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1144.3499999999999</v>
      </c>
      <c r="D104" s="231">
        <v>1140.9833333333333</v>
      </c>
      <c r="E104" s="231">
        <v>1127.0166666666667</v>
      </c>
      <c r="F104" s="231">
        <v>1109.6833333333334</v>
      </c>
      <c r="G104" s="231">
        <v>1095.7166666666667</v>
      </c>
      <c r="H104" s="231">
        <v>1158.3166666666666</v>
      </c>
      <c r="I104" s="231">
        <v>1172.2833333333333</v>
      </c>
      <c r="J104" s="231">
        <v>1189.6166666666666</v>
      </c>
      <c r="K104" s="230">
        <v>1154.95</v>
      </c>
      <c r="L104" s="230">
        <v>1123.6500000000001</v>
      </c>
      <c r="M104" s="230">
        <v>1.40249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114.3</v>
      </c>
      <c r="D105" s="231">
        <v>114.31666666666666</v>
      </c>
      <c r="E105" s="231">
        <v>113.48333333333332</v>
      </c>
      <c r="F105" s="231">
        <v>112.66666666666666</v>
      </c>
      <c r="G105" s="231">
        <v>111.83333333333331</v>
      </c>
      <c r="H105" s="231">
        <v>115.13333333333333</v>
      </c>
      <c r="I105" s="231">
        <v>115.96666666666667</v>
      </c>
      <c r="J105" s="231">
        <v>116.78333333333333</v>
      </c>
      <c r="K105" s="230">
        <v>115.15</v>
      </c>
      <c r="L105" s="230">
        <v>113.5</v>
      </c>
      <c r="M105" s="230">
        <v>4.1708699999999999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1776.15</v>
      </c>
      <c r="D106" s="231">
        <v>1802.05</v>
      </c>
      <c r="E106" s="231">
        <v>1739.1</v>
      </c>
      <c r="F106" s="231">
        <v>1702.05</v>
      </c>
      <c r="G106" s="231">
        <v>1639.1</v>
      </c>
      <c r="H106" s="231">
        <v>1839.1</v>
      </c>
      <c r="I106" s="231">
        <v>1902.0500000000002</v>
      </c>
      <c r="J106" s="231">
        <v>1939.1</v>
      </c>
      <c r="K106" s="230">
        <v>1865</v>
      </c>
      <c r="L106" s="230">
        <v>1765</v>
      </c>
      <c r="M106" s="230">
        <v>3.5101100000000001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27.2</v>
      </c>
      <c r="D107" s="231">
        <v>27.183333333333334</v>
      </c>
      <c r="E107" s="231">
        <v>26.916666666666668</v>
      </c>
      <c r="F107" s="231">
        <v>26.633333333333333</v>
      </c>
      <c r="G107" s="231">
        <v>26.366666666666667</v>
      </c>
      <c r="H107" s="231">
        <v>27.466666666666669</v>
      </c>
      <c r="I107" s="231">
        <v>27.733333333333334</v>
      </c>
      <c r="J107" s="231">
        <v>28.016666666666669</v>
      </c>
      <c r="K107" s="230">
        <v>27.45</v>
      </c>
      <c r="L107" s="230">
        <v>26.9</v>
      </c>
      <c r="M107" s="230">
        <v>44.092550000000003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991.65</v>
      </c>
      <c r="D108" s="231">
        <v>992.93333333333339</v>
      </c>
      <c r="E108" s="231">
        <v>988.71666666666681</v>
      </c>
      <c r="F108" s="231">
        <v>985.78333333333342</v>
      </c>
      <c r="G108" s="231">
        <v>981.56666666666683</v>
      </c>
      <c r="H108" s="231">
        <v>995.86666666666679</v>
      </c>
      <c r="I108" s="231">
        <v>1000.0833333333335</v>
      </c>
      <c r="J108" s="231">
        <v>1003.0166666666668</v>
      </c>
      <c r="K108" s="230">
        <v>997.15</v>
      </c>
      <c r="L108" s="230">
        <v>990</v>
      </c>
      <c r="M108" s="230">
        <v>2.2033700000000001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576.85</v>
      </c>
      <c r="D109" s="231">
        <v>576.94999999999993</v>
      </c>
      <c r="E109" s="231">
        <v>567.89999999999986</v>
      </c>
      <c r="F109" s="231">
        <v>558.94999999999993</v>
      </c>
      <c r="G109" s="231">
        <v>549.89999999999986</v>
      </c>
      <c r="H109" s="231">
        <v>585.89999999999986</v>
      </c>
      <c r="I109" s="231">
        <v>594.94999999999982</v>
      </c>
      <c r="J109" s="231">
        <v>603.89999999999986</v>
      </c>
      <c r="K109" s="230">
        <v>586</v>
      </c>
      <c r="L109" s="230">
        <v>568</v>
      </c>
      <c r="M109" s="230">
        <v>5.9763599999999997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808.1</v>
      </c>
      <c r="D110" s="231">
        <v>797.4666666666667</v>
      </c>
      <c r="E110" s="231">
        <v>783.48333333333335</v>
      </c>
      <c r="F110" s="231">
        <v>758.86666666666667</v>
      </c>
      <c r="G110" s="231">
        <v>744.88333333333333</v>
      </c>
      <c r="H110" s="231">
        <v>822.08333333333337</v>
      </c>
      <c r="I110" s="231">
        <v>836.06666666666672</v>
      </c>
      <c r="J110" s="231">
        <v>860.68333333333339</v>
      </c>
      <c r="K110" s="230">
        <v>811.45</v>
      </c>
      <c r="L110" s="230">
        <v>772.85</v>
      </c>
      <c r="M110" s="230">
        <v>10.018829999999999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7154.15</v>
      </c>
      <c r="D111" s="231">
        <v>7177.4333333333334</v>
      </c>
      <c r="E111" s="231">
        <v>7084.9666666666672</v>
      </c>
      <c r="F111" s="231">
        <v>7015.7833333333338</v>
      </c>
      <c r="G111" s="231">
        <v>6923.3166666666675</v>
      </c>
      <c r="H111" s="231">
        <v>7246.6166666666668</v>
      </c>
      <c r="I111" s="231">
        <v>7339.0833333333321</v>
      </c>
      <c r="J111" s="231">
        <v>7408.2666666666664</v>
      </c>
      <c r="K111" s="230">
        <v>7269.9</v>
      </c>
      <c r="L111" s="230">
        <v>7108.25</v>
      </c>
      <c r="M111" s="230">
        <v>0.27678000000000003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423.6</v>
      </c>
      <c r="D112" s="231">
        <v>424.76666666666665</v>
      </c>
      <c r="E112" s="231">
        <v>417.13333333333333</v>
      </c>
      <c r="F112" s="231">
        <v>410.66666666666669</v>
      </c>
      <c r="G112" s="231">
        <v>403.03333333333336</v>
      </c>
      <c r="H112" s="231">
        <v>431.23333333333329</v>
      </c>
      <c r="I112" s="231">
        <v>438.86666666666662</v>
      </c>
      <c r="J112" s="231">
        <v>445.33333333333326</v>
      </c>
      <c r="K112" s="230">
        <v>432.4</v>
      </c>
      <c r="L112" s="230">
        <v>418.3</v>
      </c>
      <c r="M112" s="230">
        <v>5.5355100000000004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291.8</v>
      </c>
      <c r="D113" s="231">
        <v>291.55</v>
      </c>
      <c r="E113" s="231">
        <v>288.35000000000002</v>
      </c>
      <c r="F113" s="231">
        <v>284.90000000000003</v>
      </c>
      <c r="G113" s="231">
        <v>281.70000000000005</v>
      </c>
      <c r="H113" s="231">
        <v>295</v>
      </c>
      <c r="I113" s="231">
        <v>298.19999999999993</v>
      </c>
      <c r="J113" s="231">
        <v>301.64999999999998</v>
      </c>
      <c r="K113" s="230">
        <v>294.75</v>
      </c>
      <c r="L113" s="230">
        <v>288.10000000000002</v>
      </c>
      <c r="M113" s="230">
        <v>6.7095099999999999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436.25</v>
      </c>
      <c r="D114" s="231">
        <v>440.66666666666669</v>
      </c>
      <c r="E114" s="231">
        <v>430.58333333333337</v>
      </c>
      <c r="F114" s="231">
        <v>424.91666666666669</v>
      </c>
      <c r="G114" s="231">
        <v>414.83333333333337</v>
      </c>
      <c r="H114" s="231">
        <v>446.33333333333337</v>
      </c>
      <c r="I114" s="231">
        <v>456.41666666666674</v>
      </c>
      <c r="J114" s="231">
        <v>462.08333333333337</v>
      </c>
      <c r="K114" s="230">
        <v>450.75</v>
      </c>
      <c r="L114" s="230">
        <v>435</v>
      </c>
      <c r="M114" s="230">
        <v>1.1470100000000001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801.35</v>
      </c>
      <c r="D115" s="231">
        <v>796.48333333333323</v>
      </c>
      <c r="E115" s="231">
        <v>780.96666666666647</v>
      </c>
      <c r="F115" s="231">
        <v>760.58333333333326</v>
      </c>
      <c r="G115" s="231">
        <v>745.06666666666649</v>
      </c>
      <c r="H115" s="231">
        <v>816.86666666666645</v>
      </c>
      <c r="I115" s="231">
        <v>832.3833333333331</v>
      </c>
      <c r="J115" s="231">
        <v>852.76666666666642</v>
      </c>
      <c r="K115" s="230">
        <v>812</v>
      </c>
      <c r="L115" s="230">
        <v>776.1</v>
      </c>
      <c r="M115" s="230">
        <v>3.8535499999999998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1003.5</v>
      </c>
      <c r="D116" s="231">
        <v>1005.7833333333333</v>
      </c>
      <c r="E116" s="231">
        <v>996.56666666666661</v>
      </c>
      <c r="F116" s="231">
        <v>989.63333333333333</v>
      </c>
      <c r="G116" s="231">
        <v>980.41666666666663</v>
      </c>
      <c r="H116" s="231">
        <v>1012.7166666666666</v>
      </c>
      <c r="I116" s="231">
        <v>1021.9333333333333</v>
      </c>
      <c r="J116" s="231">
        <v>1028.8666666666666</v>
      </c>
      <c r="K116" s="230">
        <v>1015</v>
      </c>
      <c r="L116" s="230">
        <v>998.85</v>
      </c>
      <c r="M116" s="230">
        <v>14.14453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922.8</v>
      </c>
      <c r="D117" s="231">
        <v>919.88333333333333</v>
      </c>
      <c r="E117" s="231">
        <v>899.76666666666665</v>
      </c>
      <c r="F117" s="231">
        <v>876.73333333333335</v>
      </c>
      <c r="G117" s="231">
        <v>856.61666666666667</v>
      </c>
      <c r="H117" s="231">
        <v>942.91666666666663</v>
      </c>
      <c r="I117" s="231">
        <v>963.03333333333319</v>
      </c>
      <c r="J117" s="231">
        <v>986.06666666666661</v>
      </c>
      <c r="K117" s="230">
        <v>940</v>
      </c>
      <c r="L117" s="230">
        <v>896.85</v>
      </c>
      <c r="M117" s="230">
        <v>54.873010000000001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141.35</v>
      </c>
      <c r="D118" s="231">
        <v>139.91666666666666</v>
      </c>
      <c r="E118" s="231">
        <v>137.68333333333331</v>
      </c>
      <c r="F118" s="231">
        <v>134.01666666666665</v>
      </c>
      <c r="G118" s="231">
        <v>131.7833333333333</v>
      </c>
      <c r="H118" s="231">
        <v>143.58333333333331</v>
      </c>
      <c r="I118" s="231">
        <v>145.81666666666666</v>
      </c>
      <c r="J118" s="231">
        <v>149.48333333333332</v>
      </c>
      <c r="K118" s="230">
        <v>142.15</v>
      </c>
      <c r="L118" s="230">
        <v>136.25</v>
      </c>
      <c r="M118" s="230">
        <v>20.38111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1535.45</v>
      </c>
      <c r="D119" s="231">
        <v>1521.1666666666667</v>
      </c>
      <c r="E119" s="231">
        <v>1502.3333333333335</v>
      </c>
      <c r="F119" s="231">
        <v>1469.2166666666667</v>
      </c>
      <c r="G119" s="231">
        <v>1450.3833333333334</v>
      </c>
      <c r="H119" s="231">
        <v>1554.2833333333335</v>
      </c>
      <c r="I119" s="231">
        <v>1573.116666666667</v>
      </c>
      <c r="J119" s="231">
        <v>1606.2333333333336</v>
      </c>
      <c r="K119" s="230">
        <v>1540</v>
      </c>
      <c r="L119" s="230">
        <v>1488.05</v>
      </c>
      <c r="M119" s="230">
        <v>1.15761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237.7</v>
      </c>
      <c r="D120" s="231">
        <v>237.04999999999998</v>
      </c>
      <c r="E120" s="231">
        <v>234.49999999999997</v>
      </c>
      <c r="F120" s="231">
        <v>231.29999999999998</v>
      </c>
      <c r="G120" s="231">
        <v>228.74999999999997</v>
      </c>
      <c r="H120" s="231">
        <v>240.24999999999997</v>
      </c>
      <c r="I120" s="231">
        <v>242.79999999999998</v>
      </c>
      <c r="J120" s="231">
        <v>245.99999999999997</v>
      </c>
      <c r="K120" s="230">
        <v>239.6</v>
      </c>
      <c r="L120" s="230">
        <v>233.85</v>
      </c>
      <c r="M120" s="230">
        <v>42.178919999999998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538.54999999999995</v>
      </c>
      <c r="D121" s="231">
        <v>539.91666666666663</v>
      </c>
      <c r="E121" s="231">
        <v>534.33333333333326</v>
      </c>
      <c r="F121" s="231">
        <v>530.11666666666667</v>
      </c>
      <c r="G121" s="231">
        <v>524.5333333333333</v>
      </c>
      <c r="H121" s="231">
        <v>544.13333333333321</v>
      </c>
      <c r="I121" s="231">
        <v>549.71666666666647</v>
      </c>
      <c r="J121" s="231">
        <v>553.93333333333317</v>
      </c>
      <c r="K121" s="230">
        <v>545.5</v>
      </c>
      <c r="L121" s="230">
        <v>535.70000000000005</v>
      </c>
      <c r="M121" s="230">
        <v>3.9034300000000002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4131.3</v>
      </c>
      <c r="D122" s="231">
        <v>4112</v>
      </c>
      <c r="E122" s="231">
        <v>4079.3</v>
      </c>
      <c r="F122" s="231">
        <v>4027.3</v>
      </c>
      <c r="G122" s="231">
        <v>3994.6000000000004</v>
      </c>
      <c r="H122" s="231">
        <v>4164</v>
      </c>
      <c r="I122" s="231">
        <v>4196.7000000000007</v>
      </c>
      <c r="J122" s="231">
        <v>4248.7</v>
      </c>
      <c r="K122" s="230">
        <v>4144.7</v>
      </c>
      <c r="L122" s="230">
        <v>4060</v>
      </c>
      <c r="M122" s="230">
        <v>1.16466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1673.65</v>
      </c>
      <c r="D123" s="231">
        <v>1662.0500000000002</v>
      </c>
      <c r="E123" s="231">
        <v>1609.6500000000003</v>
      </c>
      <c r="F123" s="231">
        <v>1545.65</v>
      </c>
      <c r="G123" s="231">
        <v>1493.2500000000002</v>
      </c>
      <c r="H123" s="231">
        <v>1726.0500000000004</v>
      </c>
      <c r="I123" s="231">
        <v>1778.45</v>
      </c>
      <c r="J123" s="231">
        <v>1842.4500000000005</v>
      </c>
      <c r="K123" s="230">
        <v>1714.45</v>
      </c>
      <c r="L123" s="230">
        <v>1598.05</v>
      </c>
      <c r="M123" s="230">
        <v>14.94783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2066</v>
      </c>
      <c r="D124" s="231">
        <v>2062.9833333333331</v>
      </c>
      <c r="E124" s="231">
        <v>2054.0166666666664</v>
      </c>
      <c r="F124" s="231">
        <v>2042.0333333333333</v>
      </c>
      <c r="G124" s="231">
        <v>2033.0666666666666</v>
      </c>
      <c r="H124" s="231">
        <v>2074.9666666666662</v>
      </c>
      <c r="I124" s="231">
        <v>2083.9333333333325</v>
      </c>
      <c r="J124" s="231">
        <v>2095.9166666666661</v>
      </c>
      <c r="K124" s="230">
        <v>2071.9499999999998</v>
      </c>
      <c r="L124" s="230">
        <v>2051</v>
      </c>
      <c r="M124" s="230">
        <v>0.53585000000000005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646.85</v>
      </c>
      <c r="D125" s="231">
        <v>643.45000000000005</v>
      </c>
      <c r="E125" s="231">
        <v>639.45000000000005</v>
      </c>
      <c r="F125" s="231">
        <v>632.04999999999995</v>
      </c>
      <c r="G125" s="231">
        <v>628.04999999999995</v>
      </c>
      <c r="H125" s="231">
        <v>650.85000000000014</v>
      </c>
      <c r="I125" s="231">
        <v>654.85000000000014</v>
      </c>
      <c r="J125" s="231">
        <v>662.25000000000023</v>
      </c>
      <c r="K125" s="230">
        <v>647.45000000000005</v>
      </c>
      <c r="L125" s="230">
        <v>636.04999999999995</v>
      </c>
      <c r="M125" s="230">
        <v>7.4872399999999999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960.8</v>
      </c>
      <c r="D126" s="231">
        <v>964.0333333333333</v>
      </c>
      <c r="E126" s="231">
        <v>951.06666666666661</v>
      </c>
      <c r="F126" s="231">
        <v>941.33333333333326</v>
      </c>
      <c r="G126" s="231">
        <v>928.36666666666656</v>
      </c>
      <c r="H126" s="231">
        <v>973.76666666666665</v>
      </c>
      <c r="I126" s="231">
        <v>986.73333333333335</v>
      </c>
      <c r="J126" s="231">
        <v>996.4666666666667</v>
      </c>
      <c r="K126" s="230">
        <v>977</v>
      </c>
      <c r="L126" s="230">
        <v>954.3</v>
      </c>
      <c r="M126" s="230">
        <v>3.5456400000000001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1068.1500000000001</v>
      </c>
      <c r="D127" s="231">
        <v>1063.8166666666666</v>
      </c>
      <c r="E127" s="231">
        <v>1037.6333333333332</v>
      </c>
      <c r="F127" s="231">
        <v>1007.1166666666666</v>
      </c>
      <c r="G127" s="231">
        <v>980.93333333333317</v>
      </c>
      <c r="H127" s="231">
        <v>1094.3333333333333</v>
      </c>
      <c r="I127" s="231">
        <v>1120.5166666666667</v>
      </c>
      <c r="J127" s="231">
        <v>1151.0333333333333</v>
      </c>
      <c r="K127" s="230">
        <v>1090</v>
      </c>
      <c r="L127" s="230">
        <v>1033.3</v>
      </c>
      <c r="M127" s="230">
        <v>3.95085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254.4</v>
      </c>
      <c r="D128" s="231">
        <v>254.93333333333331</v>
      </c>
      <c r="E128" s="231">
        <v>252.86666666666662</v>
      </c>
      <c r="F128" s="231">
        <v>251.33333333333331</v>
      </c>
      <c r="G128" s="231">
        <v>249.26666666666662</v>
      </c>
      <c r="H128" s="231">
        <v>256.46666666666658</v>
      </c>
      <c r="I128" s="231">
        <v>258.5333333333333</v>
      </c>
      <c r="J128" s="231">
        <v>260.06666666666661</v>
      </c>
      <c r="K128" s="230">
        <v>257</v>
      </c>
      <c r="L128" s="230">
        <v>253.4</v>
      </c>
      <c r="M128" s="230">
        <v>19.81128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1649.05</v>
      </c>
      <c r="D129" s="231">
        <v>1643.8833333333332</v>
      </c>
      <c r="E129" s="231">
        <v>1631.7666666666664</v>
      </c>
      <c r="F129" s="231">
        <v>1614.4833333333331</v>
      </c>
      <c r="G129" s="231">
        <v>1602.3666666666663</v>
      </c>
      <c r="H129" s="231">
        <v>1661.1666666666665</v>
      </c>
      <c r="I129" s="231">
        <v>1673.2833333333333</v>
      </c>
      <c r="J129" s="231">
        <v>1690.5666666666666</v>
      </c>
      <c r="K129" s="230">
        <v>1656</v>
      </c>
      <c r="L129" s="230">
        <v>1626.6</v>
      </c>
      <c r="M129" s="230">
        <v>2.73516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1271.5999999999999</v>
      </c>
      <c r="D130" s="231">
        <v>1254.4833333333333</v>
      </c>
      <c r="E130" s="231">
        <v>1227.1166666666668</v>
      </c>
      <c r="F130" s="231">
        <v>1182.6333333333334</v>
      </c>
      <c r="G130" s="231">
        <v>1155.2666666666669</v>
      </c>
      <c r="H130" s="231">
        <v>1298.9666666666667</v>
      </c>
      <c r="I130" s="231">
        <v>1326.333333333333</v>
      </c>
      <c r="J130" s="231">
        <v>1370.8166666666666</v>
      </c>
      <c r="K130" s="230">
        <v>1281.8499999999999</v>
      </c>
      <c r="L130" s="230">
        <v>1210</v>
      </c>
      <c r="M130" s="230">
        <v>7.5796700000000001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843.3</v>
      </c>
      <c r="D131" s="231">
        <v>842.58333333333337</v>
      </c>
      <c r="E131" s="231">
        <v>831.26666666666677</v>
      </c>
      <c r="F131" s="231">
        <v>819.23333333333335</v>
      </c>
      <c r="G131" s="231">
        <v>807.91666666666674</v>
      </c>
      <c r="H131" s="231">
        <v>854.61666666666679</v>
      </c>
      <c r="I131" s="231">
        <v>865.93333333333339</v>
      </c>
      <c r="J131" s="231">
        <v>877.96666666666681</v>
      </c>
      <c r="K131" s="230">
        <v>853.9</v>
      </c>
      <c r="L131" s="230">
        <v>830.55</v>
      </c>
      <c r="M131" s="230">
        <v>0.33635999999999999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468.15</v>
      </c>
      <c r="D132" s="231">
        <v>461.40000000000003</v>
      </c>
      <c r="E132" s="231">
        <v>447.00000000000006</v>
      </c>
      <c r="F132" s="231">
        <v>425.85</v>
      </c>
      <c r="G132" s="231">
        <v>411.45000000000005</v>
      </c>
      <c r="H132" s="231">
        <v>482.55000000000007</v>
      </c>
      <c r="I132" s="231">
        <v>496.95000000000005</v>
      </c>
      <c r="J132" s="231">
        <v>518.10000000000014</v>
      </c>
      <c r="K132" s="230">
        <v>475.8</v>
      </c>
      <c r="L132" s="230">
        <v>440.25</v>
      </c>
      <c r="M132" s="230">
        <v>281.16710999999998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533.04999999999995</v>
      </c>
      <c r="D133" s="231">
        <v>526.88333333333333</v>
      </c>
      <c r="E133" s="231">
        <v>519.81666666666661</v>
      </c>
      <c r="F133" s="231">
        <v>506.58333333333326</v>
      </c>
      <c r="G133" s="231">
        <v>499.51666666666654</v>
      </c>
      <c r="H133" s="231">
        <v>540.11666666666667</v>
      </c>
      <c r="I133" s="231">
        <v>547.18333333333351</v>
      </c>
      <c r="J133" s="231">
        <v>560.41666666666674</v>
      </c>
      <c r="K133" s="230">
        <v>533.95000000000005</v>
      </c>
      <c r="L133" s="230">
        <v>513.65</v>
      </c>
      <c r="M133" s="230">
        <v>36.66778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2072.4</v>
      </c>
      <c r="D134" s="231">
        <v>2076.9</v>
      </c>
      <c r="E134" s="231">
        <v>2059.0500000000002</v>
      </c>
      <c r="F134" s="231">
        <v>2045.7000000000003</v>
      </c>
      <c r="G134" s="231">
        <v>2027.8500000000004</v>
      </c>
      <c r="H134" s="231">
        <v>2090.25</v>
      </c>
      <c r="I134" s="231">
        <v>2108.0999999999995</v>
      </c>
      <c r="J134" s="231">
        <v>2121.4499999999998</v>
      </c>
      <c r="K134" s="230">
        <v>2094.75</v>
      </c>
      <c r="L134" s="230">
        <v>2063.5500000000002</v>
      </c>
      <c r="M134" s="230">
        <v>2.0765699999999998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589.70000000000005</v>
      </c>
      <c r="D135" s="231">
        <v>590.85</v>
      </c>
      <c r="E135" s="231">
        <v>584.85</v>
      </c>
      <c r="F135" s="231">
        <v>580</v>
      </c>
      <c r="G135" s="231">
        <v>574</v>
      </c>
      <c r="H135" s="231">
        <v>595.70000000000005</v>
      </c>
      <c r="I135" s="231">
        <v>601.70000000000005</v>
      </c>
      <c r="J135" s="231">
        <v>606.55000000000007</v>
      </c>
      <c r="K135" s="230">
        <v>596.85</v>
      </c>
      <c r="L135" s="230">
        <v>586</v>
      </c>
      <c r="M135" s="230">
        <v>1.6090599999999999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1932.05</v>
      </c>
      <c r="D136" s="231">
        <v>1928.3333333333333</v>
      </c>
      <c r="E136" s="231">
        <v>1912.7166666666665</v>
      </c>
      <c r="F136" s="231">
        <v>1893.3833333333332</v>
      </c>
      <c r="G136" s="231">
        <v>1877.7666666666664</v>
      </c>
      <c r="H136" s="231">
        <v>1947.6666666666665</v>
      </c>
      <c r="I136" s="231">
        <v>1963.2833333333333</v>
      </c>
      <c r="J136" s="231">
        <v>1982.6166666666666</v>
      </c>
      <c r="K136" s="230">
        <v>1943.95</v>
      </c>
      <c r="L136" s="230">
        <v>1909</v>
      </c>
      <c r="M136" s="230">
        <v>2.4218700000000002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367.65</v>
      </c>
      <c r="D137" s="231">
        <v>364.68333333333334</v>
      </c>
      <c r="E137" s="231">
        <v>359.4666666666667</v>
      </c>
      <c r="F137" s="231">
        <v>351.28333333333336</v>
      </c>
      <c r="G137" s="231">
        <v>346.06666666666672</v>
      </c>
      <c r="H137" s="231">
        <v>372.86666666666667</v>
      </c>
      <c r="I137" s="231">
        <v>378.08333333333326</v>
      </c>
      <c r="J137" s="231">
        <v>386.26666666666665</v>
      </c>
      <c r="K137" s="230">
        <v>369.9</v>
      </c>
      <c r="L137" s="230">
        <v>356.5</v>
      </c>
      <c r="M137" s="230">
        <v>1.9685900000000001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223.95</v>
      </c>
      <c r="D138" s="231">
        <v>221.98333333333335</v>
      </c>
      <c r="E138" s="231">
        <v>218.9666666666667</v>
      </c>
      <c r="F138" s="231">
        <v>213.98333333333335</v>
      </c>
      <c r="G138" s="231">
        <v>210.9666666666667</v>
      </c>
      <c r="H138" s="231">
        <v>226.9666666666667</v>
      </c>
      <c r="I138" s="231">
        <v>229.98333333333335</v>
      </c>
      <c r="J138" s="231">
        <v>234.9666666666667</v>
      </c>
      <c r="K138" s="230">
        <v>225</v>
      </c>
      <c r="L138" s="230">
        <v>217</v>
      </c>
      <c r="M138" s="230">
        <v>46.19171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183.35</v>
      </c>
      <c r="D139" s="231">
        <v>181.4</v>
      </c>
      <c r="E139" s="231">
        <v>177.95000000000002</v>
      </c>
      <c r="F139" s="231">
        <v>172.55</v>
      </c>
      <c r="G139" s="231">
        <v>169.10000000000002</v>
      </c>
      <c r="H139" s="231">
        <v>186.8</v>
      </c>
      <c r="I139" s="231">
        <v>190.25</v>
      </c>
      <c r="J139" s="231">
        <v>195.65</v>
      </c>
      <c r="K139" s="230">
        <v>184.85</v>
      </c>
      <c r="L139" s="230">
        <v>176</v>
      </c>
      <c r="M139" s="230">
        <v>37.502290000000002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37.1</v>
      </c>
      <c r="D140" s="231">
        <v>37.200000000000003</v>
      </c>
      <c r="E140" s="231">
        <v>36.600000000000009</v>
      </c>
      <c r="F140" s="231">
        <v>36.100000000000009</v>
      </c>
      <c r="G140" s="231">
        <v>35.500000000000014</v>
      </c>
      <c r="H140" s="231">
        <v>37.700000000000003</v>
      </c>
      <c r="I140" s="231">
        <v>38.299999999999997</v>
      </c>
      <c r="J140" s="231">
        <v>38.799999999999997</v>
      </c>
      <c r="K140" s="230">
        <v>37.799999999999997</v>
      </c>
      <c r="L140" s="230">
        <v>36.700000000000003</v>
      </c>
      <c r="M140" s="230">
        <v>12.74729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172.45</v>
      </c>
      <c r="D141" s="231">
        <v>172.6</v>
      </c>
      <c r="E141" s="231">
        <v>170.5</v>
      </c>
      <c r="F141" s="231">
        <v>168.55</v>
      </c>
      <c r="G141" s="231">
        <v>166.45000000000002</v>
      </c>
      <c r="H141" s="231">
        <v>174.54999999999998</v>
      </c>
      <c r="I141" s="231">
        <v>176.64999999999995</v>
      </c>
      <c r="J141" s="231">
        <v>178.59999999999997</v>
      </c>
      <c r="K141" s="230">
        <v>174.7</v>
      </c>
      <c r="L141" s="230">
        <v>170.65</v>
      </c>
      <c r="M141" s="230">
        <v>3.31033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3276.5</v>
      </c>
      <c r="D142" s="231">
        <v>3292.6166666666668</v>
      </c>
      <c r="E142" s="231">
        <v>3248.8833333333337</v>
      </c>
      <c r="F142" s="231">
        <v>3221.2666666666669</v>
      </c>
      <c r="G142" s="231">
        <v>3177.5333333333338</v>
      </c>
      <c r="H142" s="231">
        <v>3320.2333333333336</v>
      </c>
      <c r="I142" s="231">
        <v>3363.9666666666672</v>
      </c>
      <c r="J142" s="231">
        <v>3391.5833333333335</v>
      </c>
      <c r="K142" s="230">
        <v>3336.35</v>
      </c>
      <c r="L142" s="230">
        <v>3265</v>
      </c>
      <c r="M142" s="230">
        <v>3.4145799999999999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2937.85</v>
      </c>
      <c r="D143" s="231">
        <v>2914.9666666666672</v>
      </c>
      <c r="E143" s="231">
        <v>2880.9333333333343</v>
      </c>
      <c r="F143" s="231">
        <v>2824.0166666666673</v>
      </c>
      <c r="G143" s="231">
        <v>2789.9833333333345</v>
      </c>
      <c r="H143" s="231">
        <v>2971.8833333333341</v>
      </c>
      <c r="I143" s="231">
        <v>3005.916666666667</v>
      </c>
      <c r="J143" s="231">
        <v>3062.8333333333339</v>
      </c>
      <c r="K143" s="230">
        <v>2949</v>
      </c>
      <c r="L143" s="230">
        <v>2858.05</v>
      </c>
      <c r="M143" s="230">
        <v>2.4888300000000001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2008.9</v>
      </c>
      <c r="D144" s="231">
        <v>2029.3</v>
      </c>
      <c r="E144" s="231">
        <v>1980.6</v>
      </c>
      <c r="F144" s="231">
        <v>1952.3</v>
      </c>
      <c r="G144" s="231">
        <v>1903.6</v>
      </c>
      <c r="H144" s="231">
        <v>2057.6</v>
      </c>
      <c r="I144" s="231">
        <v>2106.3000000000002</v>
      </c>
      <c r="J144" s="231">
        <v>2134.6</v>
      </c>
      <c r="K144" s="230">
        <v>2078</v>
      </c>
      <c r="L144" s="230">
        <v>2001</v>
      </c>
      <c r="M144" s="230">
        <v>4.7259500000000001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4518.55</v>
      </c>
      <c r="D145" s="231">
        <v>4499.05</v>
      </c>
      <c r="E145" s="231">
        <v>4466</v>
      </c>
      <c r="F145" s="231">
        <v>4413.45</v>
      </c>
      <c r="G145" s="231">
        <v>4380.3999999999996</v>
      </c>
      <c r="H145" s="231">
        <v>4551.6000000000004</v>
      </c>
      <c r="I145" s="231">
        <v>4584.6500000000015</v>
      </c>
      <c r="J145" s="231">
        <v>4637.2000000000007</v>
      </c>
      <c r="K145" s="230">
        <v>4532.1000000000004</v>
      </c>
      <c r="L145" s="230">
        <v>4446.5</v>
      </c>
      <c r="M145" s="230">
        <v>3.17753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507.45</v>
      </c>
      <c r="D146" s="231">
        <v>506.33333333333331</v>
      </c>
      <c r="E146" s="231">
        <v>499.11666666666667</v>
      </c>
      <c r="F146" s="231">
        <v>490.78333333333336</v>
      </c>
      <c r="G146" s="231">
        <v>483.56666666666672</v>
      </c>
      <c r="H146" s="231">
        <v>514.66666666666663</v>
      </c>
      <c r="I146" s="231">
        <v>521.88333333333321</v>
      </c>
      <c r="J146" s="231">
        <v>530.21666666666658</v>
      </c>
      <c r="K146" s="230">
        <v>513.54999999999995</v>
      </c>
      <c r="L146" s="230">
        <v>498</v>
      </c>
      <c r="M146" s="230">
        <v>1.2353700000000001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191.6</v>
      </c>
      <c r="D147" s="231">
        <v>191.15</v>
      </c>
      <c r="E147" s="231">
        <v>189.45000000000002</v>
      </c>
      <c r="F147" s="231">
        <v>187.3</v>
      </c>
      <c r="G147" s="231">
        <v>185.60000000000002</v>
      </c>
      <c r="H147" s="231">
        <v>193.3</v>
      </c>
      <c r="I147" s="231">
        <v>195</v>
      </c>
      <c r="J147" s="231">
        <v>197.15</v>
      </c>
      <c r="K147" s="230">
        <v>192.85</v>
      </c>
      <c r="L147" s="230">
        <v>189</v>
      </c>
      <c r="M147" s="230">
        <v>3.86992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198.5</v>
      </c>
      <c r="D148" s="231">
        <v>196.88333333333333</v>
      </c>
      <c r="E148" s="231">
        <v>188.86666666666665</v>
      </c>
      <c r="F148" s="231">
        <v>179.23333333333332</v>
      </c>
      <c r="G148" s="231">
        <v>171.21666666666664</v>
      </c>
      <c r="H148" s="231">
        <v>206.51666666666665</v>
      </c>
      <c r="I148" s="231">
        <v>214.5333333333333</v>
      </c>
      <c r="J148" s="231">
        <v>224.16666666666666</v>
      </c>
      <c r="K148" s="230">
        <v>204.9</v>
      </c>
      <c r="L148" s="230">
        <v>187.25</v>
      </c>
      <c r="M148" s="230">
        <v>81.350769999999997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45.75</v>
      </c>
      <c r="D149" s="231">
        <v>45.933333333333337</v>
      </c>
      <c r="E149" s="231">
        <v>45.316666666666677</v>
      </c>
      <c r="F149" s="231">
        <v>44.88333333333334</v>
      </c>
      <c r="G149" s="231">
        <v>44.26666666666668</v>
      </c>
      <c r="H149" s="231">
        <v>46.366666666666674</v>
      </c>
      <c r="I149" s="231">
        <v>46.983333333333334</v>
      </c>
      <c r="J149" s="231">
        <v>47.416666666666671</v>
      </c>
      <c r="K149" s="230">
        <v>46.55</v>
      </c>
      <c r="L149" s="230">
        <v>45.5</v>
      </c>
      <c r="M149" s="230">
        <v>25.693249999999999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61.2</v>
      </c>
      <c r="D150" s="231">
        <v>61.883333333333333</v>
      </c>
      <c r="E150" s="231">
        <v>58.766666666666666</v>
      </c>
      <c r="F150" s="231">
        <v>56.333333333333336</v>
      </c>
      <c r="G150" s="231">
        <v>53.216666666666669</v>
      </c>
      <c r="H150" s="231">
        <v>64.316666666666663</v>
      </c>
      <c r="I150" s="231">
        <v>67.433333333333323</v>
      </c>
      <c r="J150" s="231">
        <v>69.86666666666666</v>
      </c>
      <c r="K150" s="230">
        <v>65</v>
      </c>
      <c r="L150" s="230">
        <v>59.45</v>
      </c>
      <c r="M150" s="230">
        <v>57.228720000000003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3658.5</v>
      </c>
      <c r="D151" s="231">
        <v>3664.5</v>
      </c>
      <c r="E151" s="231">
        <v>3624</v>
      </c>
      <c r="F151" s="231">
        <v>3589.5</v>
      </c>
      <c r="G151" s="231">
        <v>3549</v>
      </c>
      <c r="H151" s="231">
        <v>3699</v>
      </c>
      <c r="I151" s="231">
        <v>3739.5</v>
      </c>
      <c r="J151" s="231">
        <v>3774</v>
      </c>
      <c r="K151" s="230">
        <v>3705</v>
      </c>
      <c r="L151" s="230">
        <v>3630</v>
      </c>
      <c r="M151" s="230">
        <v>12.697010000000001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467.3</v>
      </c>
      <c r="D152" s="231">
        <v>456.5333333333333</v>
      </c>
      <c r="E152" s="231">
        <v>441.26666666666659</v>
      </c>
      <c r="F152" s="231">
        <v>415.23333333333329</v>
      </c>
      <c r="G152" s="231">
        <v>399.96666666666658</v>
      </c>
      <c r="H152" s="231">
        <v>482.56666666666661</v>
      </c>
      <c r="I152" s="231">
        <v>497.83333333333326</v>
      </c>
      <c r="J152" s="231">
        <v>523.86666666666656</v>
      </c>
      <c r="K152" s="230">
        <v>471.8</v>
      </c>
      <c r="L152" s="230">
        <v>430.5</v>
      </c>
      <c r="M152" s="230">
        <v>17.80667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389.05</v>
      </c>
      <c r="D153" s="231">
        <v>389.85000000000008</v>
      </c>
      <c r="E153" s="231">
        <v>386.05000000000018</v>
      </c>
      <c r="F153" s="231">
        <v>383.05000000000013</v>
      </c>
      <c r="G153" s="231">
        <v>379.25000000000023</v>
      </c>
      <c r="H153" s="231">
        <v>392.85000000000014</v>
      </c>
      <c r="I153" s="231">
        <v>396.65</v>
      </c>
      <c r="J153" s="231">
        <v>399.65000000000009</v>
      </c>
      <c r="K153" s="230">
        <v>393.65</v>
      </c>
      <c r="L153" s="230">
        <v>386.85</v>
      </c>
      <c r="M153" s="230">
        <v>1.2667200000000001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1399.65</v>
      </c>
      <c r="D154" s="231">
        <v>1409.1499999999999</v>
      </c>
      <c r="E154" s="231">
        <v>1383.5499999999997</v>
      </c>
      <c r="F154" s="231">
        <v>1367.4499999999998</v>
      </c>
      <c r="G154" s="231">
        <v>1341.8499999999997</v>
      </c>
      <c r="H154" s="231">
        <v>1425.2499999999998</v>
      </c>
      <c r="I154" s="231">
        <v>1450.8499999999997</v>
      </c>
      <c r="J154" s="231">
        <v>1466.9499999999998</v>
      </c>
      <c r="K154" s="230">
        <v>1434.75</v>
      </c>
      <c r="L154" s="230">
        <v>1393.05</v>
      </c>
      <c r="M154" s="230">
        <v>0.24437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96.9</v>
      </c>
      <c r="D155" s="231">
        <v>97.5</v>
      </c>
      <c r="E155" s="231">
        <v>95.65</v>
      </c>
      <c r="F155" s="231">
        <v>94.4</v>
      </c>
      <c r="G155" s="231">
        <v>92.550000000000011</v>
      </c>
      <c r="H155" s="231">
        <v>98.75</v>
      </c>
      <c r="I155" s="231">
        <v>100.6</v>
      </c>
      <c r="J155" s="231">
        <v>101.85</v>
      </c>
      <c r="K155" s="230">
        <v>99.35</v>
      </c>
      <c r="L155" s="230">
        <v>96.25</v>
      </c>
      <c r="M155" s="230">
        <v>64.854659999999996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76.8</v>
      </c>
      <c r="D156" s="231">
        <v>76.433333333333323</v>
      </c>
      <c r="E156" s="231">
        <v>75.21666666666664</v>
      </c>
      <c r="F156" s="231">
        <v>73.633333333333312</v>
      </c>
      <c r="G156" s="231">
        <v>72.416666666666629</v>
      </c>
      <c r="H156" s="231">
        <v>78.016666666666652</v>
      </c>
      <c r="I156" s="231">
        <v>79.23333333333332</v>
      </c>
      <c r="J156" s="231">
        <v>80.816666666666663</v>
      </c>
      <c r="K156" s="230">
        <v>77.650000000000006</v>
      </c>
      <c r="L156" s="230">
        <v>74.849999999999994</v>
      </c>
      <c r="M156" s="230">
        <v>40.29616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2080.4</v>
      </c>
      <c r="D157" s="231">
        <v>2069.2666666666669</v>
      </c>
      <c r="E157" s="231">
        <v>2049.7333333333336</v>
      </c>
      <c r="F157" s="231">
        <v>2019.0666666666666</v>
      </c>
      <c r="G157" s="231">
        <v>1999.5333333333333</v>
      </c>
      <c r="H157" s="231">
        <v>2099.9333333333338</v>
      </c>
      <c r="I157" s="231">
        <v>2119.4666666666676</v>
      </c>
      <c r="J157" s="231">
        <v>2150.1333333333341</v>
      </c>
      <c r="K157" s="230">
        <v>2088.8000000000002</v>
      </c>
      <c r="L157" s="230">
        <v>2038.6</v>
      </c>
      <c r="M157" s="230">
        <v>1.34768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190.45</v>
      </c>
      <c r="D158" s="231">
        <v>189.63333333333333</v>
      </c>
      <c r="E158" s="231">
        <v>188.01666666666665</v>
      </c>
      <c r="F158" s="231">
        <v>185.58333333333331</v>
      </c>
      <c r="G158" s="231">
        <v>183.96666666666664</v>
      </c>
      <c r="H158" s="231">
        <v>192.06666666666666</v>
      </c>
      <c r="I158" s="231">
        <v>193.68333333333334</v>
      </c>
      <c r="J158" s="231">
        <v>196.11666666666667</v>
      </c>
      <c r="K158" s="230">
        <v>191.25</v>
      </c>
      <c r="L158" s="230">
        <v>187.2</v>
      </c>
      <c r="M158" s="230">
        <v>26.339680000000001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297.8</v>
      </c>
      <c r="D159" s="231">
        <v>300.59999999999997</v>
      </c>
      <c r="E159" s="231">
        <v>293.19999999999993</v>
      </c>
      <c r="F159" s="231">
        <v>288.59999999999997</v>
      </c>
      <c r="G159" s="231">
        <v>281.19999999999993</v>
      </c>
      <c r="H159" s="231">
        <v>305.19999999999993</v>
      </c>
      <c r="I159" s="231">
        <v>312.59999999999991</v>
      </c>
      <c r="J159" s="231">
        <v>317.19999999999993</v>
      </c>
      <c r="K159" s="230">
        <v>308</v>
      </c>
      <c r="L159" s="230">
        <v>296</v>
      </c>
      <c r="M159" s="230">
        <v>1.6329100000000001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125.45</v>
      </c>
      <c r="D160" s="231">
        <v>125.23333333333333</v>
      </c>
      <c r="E160" s="231">
        <v>124.01666666666667</v>
      </c>
      <c r="F160" s="231">
        <v>122.58333333333333</v>
      </c>
      <c r="G160" s="231">
        <v>121.36666666666666</v>
      </c>
      <c r="H160" s="231">
        <v>126.66666666666667</v>
      </c>
      <c r="I160" s="231">
        <v>127.88333333333334</v>
      </c>
      <c r="J160" s="231">
        <v>129.31666666666666</v>
      </c>
      <c r="K160" s="230">
        <v>126.45</v>
      </c>
      <c r="L160" s="230">
        <v>123.8</v>
      </c>
      <c r="M160" s="230">
        <v>26.872409999999999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127.5</v>
      </c>
      <c r="D161" s="231">
        <v>126.48333333333335</v>
      </c>
      <c r="E161" s="231">
        <v>124.91666666666669</v>
      </c>
      <c r="F161" s="231">
        <v>122.33333333333334</v>
      </c>
      <c r="G161" s="231">
        <v>120.76666666666668</v>
      </c>
      <c r="H161" s="231">
        <v>129.06666666666669</v>
      </c>
      <c r="I161" s="231">
        <v>130.63333333333335</v>
      </c>
      <c r="J161" s="231">
        <v>133.2166666666667</v>
      </c>
      <c r="K161" s="230">
        <v>128.05000000000001</v>
      </c>
      <c r="L161" s="230">
        <v>123.9</v>
      </c>
      <c r="M161" s="230">
        <v>209.73725999999999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307.85000000000002</v>
      </c>
      <c r="D162" s="231">
        <v>307.26666666666665</v>
      </c>
      <c r="E162" s="231">
        <v>303.63333333333333</v>
      </c>
      <c r="F162" s="231">
        <v>299.41666666666669</v>
      </c>
      <c r="G162" s="231">
        <v>295.78333333333336</v>
      </c>
      <c r="H162" s="231">
        <v>311.48333333333329</v>
      </c>
      <c r="I162" s="231">
        <v>315.11666666666662</v>
      </c>
      <c r="J162" s="231">
        <v>319.33333333333326</v>
      </c>
      <c r="K162" s="230">
        <v>310.89999999999998</v>
      </c>
      <c r="L162" s="230">
        <v>303.05</v>
      </c>
      <c r="M162" s="230">
        <v>2.8200699999999999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4456.2</v>
      </c>
      <c r="D163" s="231">
        <v>4466.6333333333332</v>
      </c>
      <c r="E163" s="231">
        <v>4433.5666666666666</v>
      </c>
      <c r="F163" s="231">
        <v>4410.9333333333334</v>
      </c>
      <c r="G163" s="231">
        <v>4377.8666666666668</v>
      </c>
      <c r="H163" s="231">
        <v>4489.2666666666664</v>
      </c>
      <c r="I163" s="231">
        <v>4522.3333333333321</v>
      </c>
      <c r="J163" s="231">
        <v>4544.9666666666662</v>
      </c>
      <c r="K163" s="230">
        <v>4499.7</v>
      </c>
      <c r="L163" s="230">
        <v>4444</v>
      </c>
      <c r="M163" s="230">
        <v>0.20737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885.7</v>
      </c>
      <c r="D164" s="231">
        <v>892.19999999999993</v>
      </c>
      <c r="E164" s="231">
        <v>870.39999999999986</v>
      </c>
      <c r="F164" s="231">
        <v>855.09999999999991</v>
      </c>
      <c r="G164" s="231">
        <v>833.29999999999984</v>
      </c>
      <c r="H164" s="231">
        <v>907.49999999999989</v>
      </c>
      <c r="I164" s="231">
        <v>929.29999999999984</v>
      </c>
      <c r="J164" s="231">
        <v>944.59999999999991</v>
      </c>
      <c r="K164" s="230">
        <v>914</v>
      </c>
      <c r="L164" s="230">
        <v>876.9</v>
      </c>
      <c r="M164" s="230">
        <v>2.0567899999999999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181.25</v>
      </c>
      <c r="D165" s="231">
        <v>181.75</v>
      </c>
      <c r="E165" s="231">
        <v>178.8</v>
      </c>
      <c r="F165" s="231">
        <v>176.35000000000002</v>
      </c>
      <c r="G165" s="231">
        <v>173.40000000000003</v>
      </c>
      <c r="H165" s="231">
        <v>184.2</v>
      </c>
      <c r="I165" s="231">
        <v>187.14999999999998</v>
      </c>
      <c r="J165" s="231">
        <v>189.59999999999997</v>
      </c>
      <c r="K165" s="230">
        <v>184.7</v>
      </c>
      <c r="L165" s="230">
        <v>179.3</v>
      </c>
      <c r="M165" s="230">
        <v>5.3302399999999999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129.55000000000001</v>
      </c>
      <c r="D166" s="231">
        <v>129.5</v>
      </c>
      <c r="E166" s="231">
        <v>128.05000000000001</v>
      </c>
      <c r="F166" s="231">
        <v>126.55000000000001</v>
      </c>
      <c r="G166" s="231">
        <v>125.10000000000002</v>
      </c>
      <c r="H166" s="231">
        <v>131</v>
      </c>
      <c r="I166" s="231">
        <v>132.44999999999999</v>
      </c>
      <c r="J166" s="231">
        <v>133.94999999999999</v>
      </c>
      <c r="K166" s="230">
        <v>130.94999999999999</v>
      </c>
      <c r="L166" s="230">
        <v>128</v>
      </c>
      <c r="M166" s="230">
        <v>24.981269999999999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276.14999999999998</v>
      </c>
      <c r="D167" s="231">
        <v>273.7833333333333</v>
      </c>
      <c r="E167" s="231">
        <v>270.36666666666662</v>
      </c>
      <c r="F167" s="231">
        <v>264.58333333333331</v>
      </c>
      <c r="G167" s="231">
        <v>261.16666666666663</v>
      </c>
      <c r="H167" s="231">
        <v>279.56666666666661</v>
      </c>
      <c r="I167" s="231">
        <v>282.98333333333335</v>
      </c>
      <c r="J167" s="231">
        <v>288.76666666666659</v>
      </c>
      <c r="K167" s="230">
        <v>277.2</v>
      </c>
      <c r="L167" s="230">
        <v>268</v>
      </c>
      <c r="M167" s="230">
        <v>11.669729999999999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1075.2</v>
      </c>
      <c r="D168" s="231">
        <v>1068.05</v>
      </c>
      <c r="E168" s="231">
        <v>1053.3</v>
      </c>
      <c r="F168" s="231">
        <v>1031.4000000000001</v>
      </c>
      <c r="G168" s="231">
        <v>1016.6500000000001</v>
      </c>
      <c r="H168" s="231">
        <v>1089.9499999999998</v>
      </c>
      <c r="I168" s="231">
        <v>1104.6999999999998</v>
      </c>
      <c r="J168" s="231">
        <v>1126.5999999999997</v>
      </c>
      <c r="K168" s="230">
        <v>1082.8</v>
      </c>
      <c r="L168" s="230">
        <v>1046.1500000000001</v>
      </c>
      <c r="M168" s="230">
        <v>0.24879999999999999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111.75</v>
      </c>
      <c r="D169" s="231">
        <v>110.56666666666666</v>
      </c>
      <c r="E169" s="231">
        <v>109.18333333333332</v>
      </c>
      <c r="F169" s="231">
        <v>106.61666666666666</v>
      </c>
      <c r="G169" s="231">
        <v>105.23333333333332</v>
      </c>
      <c r="H169" s="231">
        <v>113.13333333333333</v>
      </c>
      <c r="I169" s="231">
        <v>114.51666666666665</v>
      </c>
      <c r="J169" s="231">
        <v>117.08333333333333</v>
      </c>
      <c r="K169" s="230">
        <v>111.95</v>
      </c>
      <c r="L169" s="230">
        <v>108</v>
      </c>
      <c r="M169" s="230">
        <v>107.13993000000001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1438.55</v>
      </c>
      <c r="D170" s="231">
        <v>1440.2</v>
      </c>
      <c r="E170" s="231">
        <v>1430.3500000000001</v>
      </c>
      <c r="F170" s="231">
        <v>1422.15</v>
      </c>
      <c r="G170" s="231">
        <v>1412.3000000000002</v>
      </c>
      <c r="H170" s="231">
        <v>1448.4</v>
      </c>
      <c r="I170" s="231">
        <v>1458.25</v>
      </c>
      <c r="J170" s="231">
        <v>1466.45</v>
      </c>
      <c r="K170" s="230">
        <v>1450.05</v>
      </c>
      <c r="L170" s="230">
        <v>1432</v>
      </c>
      <c r="M170" s="230">
        <v>0.43852999999999998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46.05</v>
      </c>
      <c r="D171" s="231">
        <v>46.066666666666663</v>
      </c>
      <c r="E171" s="231">
        <v>45.583333333333329</v>
      </c>
      <c r="F171" s="231">
        <v>45.116666666666667</v>
      </c>
      <c r="G171" s="231">
        <v>44.633333333333333</v>
      </c>
      <c r="H171" s="231">
        <v>46.533333333333324</v>
      </c>
      <c r="I171" s="231">
        <v>47.016666666666659</v>
      </c>
      <c r="J171" s="231">
        <v>47.48333333333332</v>
      </c>
      <c r="K171" s="230">
        <v>46.55</v>
      </c>
      <c r="L171" s="230">
        <v>45.6</v>
      </c>
      <c r="M171" s="230">
        <v>180.43618000000001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2545.6999999999998</v>
      </c>
      <c r="D172" s="231">
        <v>2543.5666666666666</v>
      </c>
      <c r="E172" s="231">
        <v>2507.1333333333332</v>
      </c>
      <c r="F172" s="231">
        <v>2468.5666666666666</v>
      </c>
      <c r="G172" s="231">
        <v>2432.1333333333332</v>
      </c>
      <c r="H172" s="231">
        <v>2582.1333333333332</v>
      </c>
      <c r="I172" s="231">
        <v>2618.5666666666666</v>
      </c>
      <c r="J172" s="231">
        <v>2657.1333333333332</v>
      </c>
      <c r="K172" s="230">
        <v>2580</v>
      </c>
      <c r="L172" s="230">
        <v>2505</v>
      </c>
      <c r="M172" s="230">
        <v>0.18312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2965.1</v>
      </c>
      <c r="D173" s="231">
        <v>2946.9166666666665</v>
      </c>
      <c r="E173" s="231">
        <v>2899.833333333333</v>
      </c>
      <c r="F173" s="231">
        <v>2834.5666666666666</v>
      </c>
      <c r="G173" s="231">
        <v>2787.4833333333331</v>
      </c>
      <c r="H173" s="231">
        <v>3012.1833333333329</v>
      </c>
      <c r="I173" s="231">
        <v>3059.266666666666</v>
      </c>
      <c r="J173" s="231">
        <v>3124.5333333333328</v>
      </c>
      <c r="K173" s="230">
        <v>2994</v>
      </c>
      <c r="L173" s="230">
        <v>2881.65</v>
      </c>
      <c r="M173" s="230">
        <v>0.22955999999999999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172.6</v>
      </c>
      <c r="D174" s="231">
        <v>172.1</v>
      </c>
      <c r="E174" s="231">
        <v>169.7</v>
      </c>
      <c r="F174" s="231">
        <v>166.79999999999998</v>
      </c>
      <c r="G174" s="231">
        <v>164.39999999999998</v>
      </c>
      <c r="H174" s="231">
        <v>175</v>
      </c>
      <c r="I174" s="231">
        <v>177.40000000000003</v>
      </c>
      <c r="J174" s="231">
        <v>180.3</v>
      </c>
      <c r="K174" s="230">
        <v>174.5</v>
      </c>
      <c r="L174" s="230">
        <v>169.2</v>
      </c>
      <c r="M174" s="230">
        <v>6.3715000000000002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1370.5</v>
      </c>
      <c r="D175" s="231">
        <v>1368.45</v>
      </c>
      <c r="E175" s="231">
        <v>1357.0500000000002</v>
      </c>
      <c r="F175" s="231">
        <v>1343.6000000000001</v>
      </c>
      <c r="G175" s="231">
        <v>1332.2000000000003</v>
      </c>
      <c r="H175" s="231">
        <v>1381.9</v>
      </c>
      <c r="I175" s="231">
        <v>1393.3000000000002</v>
      </c>
      <c r="J175" s="231">
        <v>1406.75</v>
      </c>
      <c r="K175" s="230">
        <v>1379.85</v>
      </c>
      <c r="L175" s="230">
        <v>1355</v>
      </c>
      <c r="M175" s="230">
        <v>1.22865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1279.95</v>
      </c>
      <c r="D176" s="231">
        <v>1275.9000000000001</v>
      </c>
      <c r="E176" s="231">
        <v>1270.2000000000003</v>
      </c>
      <c r="F176" s="231">
        <v>1260.4500000000003</v>
      </c>
      <c r="G176" s="231">
        <v>1254.7500000000005</v>
      </c>
      <c r="H176" s="231">
        <v>1285.6500000000001</v>
      </c>
      <c r="I176" s="231">
        <v>1291.3499999999999</v>
      </c>
      <c r="J176" s="231">
        <v>1301.0999999999999</v>
      </c>
      <c r="K176" s="230">
        <v>1281.5999999999999</v>
      </c>
      <c r="L176" s="230">
        <v>1266.1500000000001</v>
      </c>
      <c r="M176" s="230">
        <v>0.34871000000000002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607.95000000000005</v>
      </c>
      <c r="D177" s="231">
        <v>610.61666666666667</v>
      </c>
      <c r="E177" s="231">
        <v>602.48333333333335</v>
      </c>
      <c r="F177" s="231">
        <v>597.01666666666665</v>
      </c>
      <c r="G177" s="231">
        <v>588.88333333333333</v>
      </c>
      <c r="H177" s="231">
        <v>616.08333333333337</v>
      </c>
      <c r="I177" s="231">
        <v>624.21666666666681</v>
      </c>
      <c r="J177" s="231">
        <v>629.68333333333339</v>
      </c>
      <c r="K177" s="230">
        <v>618.75</v>
      </c>
      <c r="L177" s="230">
        <v>605.15</v>
      </c>
      <c r="M177" s="230">
        <v>13.40692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1120.5</v>
      </c>
      <c r="D178" s="231">
        <v>1121.3333333333333</v>
      </c>
      <c r="E178" s="231">
        <v>1095.3666666666666</v>
      </c>
      <c r="F178" s="231">
        <v>1070.2333333333333</v>
      </c>
      <c r="G178" s="231">
        <v>1044.2666666666667</v>
      </c>
      <c r="H178" s="231">
        <v>1146.4666666666665</v>
      </c>
      <c r="I178" s="231">
        <v>1172.4333333333332</v>
      </c>
      <c r="J178" s="231">
        <v>1197.5666666666664</v>
      </c>
      <c r="K178" s="230">
        <v>1147.3</v>
      </c>
      <c r="L178" s="230">
        <v>1096.2</v>
      </c>
      <c r="M178" s="230">
        <v>0.23305000000000001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1708.8</v>
      </c>
      <c r="D179" s="231">
        <v>1704.6000000000001</v>
      </c>
      <c r="E179" s="231">
        <v>1697.2000000000003</v>
      </c>
      <c r="F179" s="231">
        <v>1685.6000000000001</v>
      </c>
      <c r="G179" s="231">
        <v>1678.2000000000003</v>
      </c>
      <c r="H179" s="231">
        <v>1716.2000000000003</v>
      </c>
      <c r="I179" s="231">
        <v>1723.6000000000004</v>
      </c>
      <c r="J179" s="231">
        <v>1735.2000000000003</v>
      </c>
      <c r="K179" s="230">
        <v>1712</v>
      </c>
      <c r="L179" s="230">
        <v>1693</v>
      </c>
      <c r="M179" s="230">
        <v>0.28251999999999999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423.5</v>
      </c>
      <c r="D180" s="231">
        <v>423.45</v>
      </c>
      <c r="E180" s="231">
        <v>421.04999999999995</v>
      </c>
      <c r="F180" s="231">
        <v>418.59999999999997</v>
      </c>
      <c r="G180" s="231">
        <v>416.19999999999993</v>
      </c>
      <c r="H180" s="231">
        <v>425.9</v>
      </c>
      <c r="I180" s="231">
        <v>428.29999999999995</v>
      </c>
      <c r="J180" s="231">
        <v>430.75</v>
      </c>
      <c r="K180" s="230">
        <v>425.85</v>
      </c>
      <c r="L180" s="230">
        <v>421</v>
      </c>
      <c r="M180" s="230">
        <v>0.64426000000000005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1009.7</v>
      </c>
      <c r="D181" s="231">
        <v>1009.0166666666668</v>
      </c>
      <c r="E181" s="231">
        <v>1001.6833333333335</v>
      </c>
      <c r="F181" s="231">
        <v>993.66666666666674</v>
      </c>
      <c r="G181" s="231">
        <v>986.33333333333348</v>
      </c>
      <c r="H181" s="231">
        <v>1017.0333333333335</v>
      </c>
      <c r="I181" s="231">
        <v>1024.3666666666668</v>
      </c>
      <c r="J181" s="231">
        <v>1032.3833333333337</v>
      </c>
      <c r="K181" s="230">
        <v>1016.35</v>
      </c>
      <c r="L181" s="230">
        <v>1001</v>
      </c>
      <c r="M181" s="230">
        <v>12.491379999999999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475.7</v>
      </c>
      <c r="D182" s="231">
        <v>475.23333333333329</v>
      </c>
      <c r="E182" s="231">
        <v>466.56666666666661</v>
      </c>
      <c r="F182" s="231">
        <v>457.43333333333334</v>
      </c>
      <c r="G182" s="231">
        <v>448.76666666666665</v>
      </c>
      <c r="H182" s="231">
        <v>484.36666666666656</v>
      </c>
      <c r="I182" s="231">
        <v>493.03333333333319</v>
      </c>
      <c r="J182" s="231">
        <v>502.16666666666652</v>
      </c>
      <c r="K182" s="230">
        <v>483.9</v>
      </c>
      <c r="L182" s="230">
        <v>466.1</v>
      </c>
      <c r="M182" s="230">
        <v>4.8413199999999996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1388.5</v>
      </c>
      <c r="D183" s="231">
        <v>1380.4333333333334</v>
      </c>
      <c r="E183" s="231">
        <v>1345.8666666666668</v>
      </c>
      <c r="F183" s="231">
        <v>1303.2333333333333</v>
      </c>
      <c r="G183" s="231">
        <v>1268.6666666666667</v>
      </c>
      <c r="H183" s="231">
        <v>1423.0666666666668</v>
      </c>
      <c r="I183" s="231">
        <v>1457.6333333333334</v>
      </c>
      <c r="J183" s="231">
        <v>1500.2666666666669</v>
      </c>
      <c r="K183" s="230">
        <v>1415</v>
      </c>
      <c r="L183" s="230">
        <v>1337.8</v>
      </c>
      <c r="M183" s="230">
        <v>24.78303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292.8</v>
      </c>
      <c r="D184" s="231">
        <v>293.66666666666669</v>
      </c>
      <c r="E184" s="231">
        <v>289.63333333333338</v>
      </c>
      <c r="F184" s="231">
        <v>286.4666666666667</v>
      </c>
      <c r="G184" s="231">
        <v>282.43333333333339</v>
      </c>
      <c r="H184" s="231">
        <v>296.83333333333337</v>
      </c>
      <c r="I184" s="231">
        <v>300.86666666666667</v>
      </c>
      <c r="J184" s="231">
        <v>304.03333333333336</v>
      </c>
      <c r="K184" s="230">
        <v>297.7</v>
      </c>
      <c r="L184" s="230">
        <v>290.5</v>
      </c>
      <c r="M184" s="230">
        <v>8.6614000000000004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342.45</v>
      </c>
      <c r="D185" s="231">
        <v>339.88333333333338</v>
      </c>
      <c r="E185" s="231">
        <v>335.76666666666677</v>
      </c>
      <c r="F185" s="231">
        <v>329.08333333333337</v>
      </c>
      <c r="G185" s="231">
        <v>324.96666666666675</v>
      </c>
      <c r="H185" s="231">
        <v>346.56666666666678</v>
      </c>
      <c r="I185" s="231">
        <v>350.68333333333345</v>
      </c>
      <c r="J185" s="231">
        <v>357.36666666666679</v>
      </c>
      <c r="K185" s="230">
        <v>344</v>
      </c>
      <c r="L185" s="230">
        <v>333.2</v>
      </c>
      <c r="M185" s="230">
        <v>14.199070000000001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1733.35</v>
      </c>
      <c r="D186" s="231">
        <v>1741.7666666666667</v>
      </c>
      <c r="E186" s="231">
        <v>1721.7833333333333</v>
      </c>
      <c r="F186" s="231">
        <v>1710.2166666666667</v>
      </c>
      <c r="G186" s="231">
        <v>1690.2333333333333</v>
      </c>
      <c r="H186" s="231">
        <v>1753.3333333333333</v>
      </c>
      <c r="I186" s="231">
        <v>1773.3166666666664</v>
      </c>
      <c r="J186" s="231">
        <v>1784.8833333333332</v>
      </c>
      <c r="K186" s="230">
        <v>1761.75</v>
      </c>
      <c r="L186" s="230">
        <v>1730.2</v>
      </c>
      <c r="M186" s="230">
        <v>4.4714999999999998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721.5</v>
      </c>
      <c r="D187" s="231">
        <v>714.76666666666677</v>
      </c>
      <c r="E187" s="231">
        <v>696.73333333333358</v>
      </c>
      <c r="F187" s="231">
        <v>671.96666666666681</v>
      </c>
      <c r="G187" s="231">
        <v>653.93333333333362</v>
      </c>
      <c r="H187" s="231">
        <v>739.53333333333353</v>
      </c>
      <c r="I187" s="231">
        <v>757.56666666666661</v>
      </c>
      <c r="J187" s="231">
        <v>782.33333333333348</v>
      </c>
      <c r="K187" s="230">
        <v>732.8</v>
      </c>
      <c r="L187" s="230">
        <v>690</v>
      </c>
      <c r="M187" s="230">
        <v>24.078690000000002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332.1</v>
      </c>
      <c r="D188" s="231">
        <v>334</v>
      </c>
      <c r="E188" s="231">
        <v>328.1</v>
      </c>
      <c r="F188" s="231">
        <v>324.10000000000002</v>
      </c>
      <c r="G188" s="231">
        <v>318.20000000000005</v>
      </c>
      <c r="H188" s="231">
        <v>338</v>
      </c>
      <c r="I188" s="231">
        <v>343.9</v>
      </c>
      <c r="J188" s="231">
        <v>347.9</v>
      </c>
      <c r="K188" s="230">
        <v>339.9</v>
      </c>
      <c r="L188" s="230">
        <v>330</v>
      </c>
      <c r="M188" s="230">
        <v>3.7754300000000001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1976.65</v>
      </c>
      <c r="D189" s="231">
        <v>1983.3666666666668</v>
      </c>
      <c r="E189" s="231">
        <v>1954.6333333333337</v>
      </c>
      <c r="F189" s="231">
        <v>1932.6166666666668</v>
      </c>
      <c r="G189" s="231">
        <v>1903.8833333333337</v>
      </c>
      <c r="H189" s="231">
        <v>2005.3833333333337</v>
      </c>
      <c r="I189" s="231">
        <v>2034.1166666666668</v>
      </c>
      <c r="J189" s="231">
        <v>2056.1333333333337</v>
      </c>
      <c r="K189" s="230">
        <v>2012.1</v>
      </c>
      <c r="L189" s="230">
        <v>1961.35</v>
      </c>
      <c r="M189" s="230">
        <v>0.32804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687</v>
      </c>
      <c r="D190" s="231">
        <v>688.30000000000007</v>
      </c>
      <c r="E190" s="231">
        <v>682.70000000000016</v>
      </c>
      <c r="F190" s="231">
        <v>678.40000000000009</v>
      </c>
      <c r="G190" s="231">
        <v>672.80000000000018</v>
      </c>
      <c r="H190" s="231">
        <v>692.60000000000014</v>
      </c>
      <c r="I190" s="231">
        <v>698.2</v>
      </c>
      <c r="J190" s="231">
        <v>702.50000000000011</v>
      </c>
      <c r="K190" s="230">
        <v>693.9</v>
      </c>
      <c r="L190" s="230">
        <v>684</v>
      </c>
      <c r="M190" s="230">
        <v>0.66591999999999996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243.35</v>
      </c>
      <c r="D191" s="231">
        <v>244.88333333333333</v>
      </c>
      <c r="E191" s="231">
        <v>240.81666666666666</v>
      </c>
      <c r="F191" s="231">
        <v>238.28333333333333</v>
      </c>
      <c r="G191" s="231">
        <v>234.21666666666667</v>
      </c>
      <c r="H191" s="231">
        <v>247.41666666666666</v>
      </c>
      <c r="I191" s="231">
        <v>251.48333333333332</v>
      </c>
      <c r="J191" s="231">
        <v>254.01666666666665</v>
      </c>
      <c r="K191" s="230">
        <v>248.95</v>
      </c>
      <c r="L191" s="230">
        <v>242.35</v>
      </c>
      <c r="M191" s="230">
        <v>3.4693499999999999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3286.9</v>
      </c>
      <c r="D192" s="231">
        <v>3279.1666666666665</v>
      </c>
      <c r="E192" s="231">
        <v>3250.4833333333331</v>
      </c>
      <c r="F192" s="231">
        <v>3214.0666666666666</v>
      </c>
      <c r="G192" s="231">
        <v>3185.3833333333332</v>
      </c>
      <c r="H192" s="231">
        <v>3315.583333333333</v>
      </c>
      <c r="I192" s="231">
        <v>3344.2666666666664</v>
      </c>
      <c r="J192" s="231">
        <v>3380.6833333333329</v>
      </c>
      <c r="K192" s="230">
        <v>3307.85</v>
      </c>
      <c r="L192" s="230">
        <v>3242.75</v>
      </c>
      <c r="M192" s="230">
        <v>0.43265999999999999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482.6</v>
      </c>
      <c r="D193" s="231">
        <v>477.55</v>
      </c>
      <c r="E193" s="231">
        <v>471.15000000000003</v>
      </c>
      <c r="F193" s="231">
        <v>459.70000000000005</v>
      </c>
      <c r="G193" s="231">
        <v>453.30000000000007</v>
      </c>
      <c r="H193" s="231">
        <v>489</v>
      </c>
      <c r="I193" s="231">
        <v>495.4</v>
      </c>
      <c r="J193" s="231">
        <v>506.84999999999997</v>
      </c>
      <c r="K193" s="230">
        <v>483.95</v>
      </c>
      <c r="L193" s="230">
        <v>466.1</v>
      </c>
      <c r="M193" s="230">
        <v>12.71233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635.65</v>
      </c>
      <c r="D194" s="231">
        <v>629.91666666666663</v>
      </c>
      <c r="E194" s="231">
        <v>622.83333333333326</v>
      </c>
      <c r="F194" s="231">
        <v>610.01666666666665</v>
      </c>
      <c r="G194" s="231">
        <v>602.93333333333328</v>
      </c>
      <c r="H194" s="231">
        <v>642.73333333333323</v>
      </c>
      <c r="I194" s="231">
        <v>649.81666666666649</v>
      </c>
      <c r="J194" s="231">
        <v>662.63333333333321</v>
      </c>
      <c r="K194" s="230">
        <v>637</v>
      </c>
      <c r="L194" s="230">
        <v>617.1</v>
      </c>
      <c r="M194" s="230">
        <v>15.201219999999999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114.3</v>
      </c>
      <c r="D195" s="231">
        <v>115.25</v>
      </c>
      <c r="E195" s="231">
        <v>113.15</v>
      </c>
      <c r="F195" s="231">
        <v>112</v>
      </c>
      <c r="G195" s="231">
        <v>109.9</v>
      </c>
      <c r="H195" s="231">
        <v>116.4</v>
      </c>
      <c r="I195" s="231">
        <v>118.5</v>
      </c>
      <c r="J195" s="231">
        <v>119.65</v>
      </c>
      <c r="K195" s="230">
        <v>117.35</v>
      </c>
      <c r="L195" s="230">
        <v>114.1</v>
      </c>
      <c r="M195" s="230">
        <v>4.9033800000000003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172.5</v>
      </c>
      <c r="D196" s="231">
        <v>172.91666666666666</v>
      </c>
      <c r="E196" s="231">
        <v>170.83333333333331</v>
      </c>
      <c r="F196" s="231">
        <v>169.16666666666666</v>
      </c>
      <c r="G196" s="231">
        <v>167.08333333333331</v>
      </c>
      <c r="H196" s="231">
        <v>174.58333333333331</v>
      </c>
      <c r="I196" s="231">
        <v>176.66666666666663</v>
      </c>
      <c r="J196" s="231">
        <v>178.33333333333331</v>
      </c>
      <c r="K196" s="230">
        <v>175</v>
      </c>
      <c r="L196" s="230">
        <v>171.25</v>
      </c>
      <c r="M196" s="230">
        <v>22.697569999999999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283.75</v>
      </c>
      <c r="D197" s="231">
        <v>285.15000000000003</v>
      </c>
      <c r="E197" s="231">
        <v>281.10000000000008</v>
      </c>
      <c r="F197" s="231">
        <v>278.45000000000005</v>
      </c>
      <c r="G197" s="231">
        <v>274.40000000000009</v>
      </c>
      <c r="H197" s="231">
        <v>287.80000000000007</v>
      </c>
      <c r="I197" s="231">
        <v>291.85000000000002</v>
      </c>
      <c r="J197" s="231">
        <v>294.50000000000006</v>
      </c>
      <c r="K197" s="230">
        <v>289.2</v>
      </c>
      <c r="L197" s="230">
        <v>282.5</v>
      </c>
      <c r="M197" s="230">
        <v>4.2600100000000003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1239.3</v>
      </c>
      <c r="D198" s="231">
        <v>1228.7666666666667</v>
      </c>
      <c r="E198" s="231">
        <v>1212.5333333333333</v>
      </c>
      <c r="F198" s="231">
        <v>1185.7666666666667</v>
      </c>
      <c r="G198" s="231">
        <v>1169.5333333333333</v>
      </c>
      <c r="H198" s="231">
        <v>1255.5333333333333</v>
      </c>
      <c r="I198" s="231">
        <v>1271.7666666666664</v>
      </c>
      <c r="J198" s="231">
        <v>1298.5333333333333</v>
      </c>
      <c r="K198" s="230">
        <v>1245</v>
      </c>
      <c r="L198" s="230">
        <v>1202</v>
      </c>
      <c r="M198" s="230">
        <v>3.4524499999999998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1099.75</v>
      </c>
      <c r="D199" s="231">
        <v>1099.5</v>
      </c>
      <c r="E199" s="231">
        <v>1093.05</v>
      </c>
      <c r="F199" s="231">
        <v>1086.3499999999999</v>
      </c>
      <c r="G199" s="231">
        <v>1079.8999999999999</v>
      </c>
      <c r="H199" s="231">
        <v>1106.2</v>
      </c>
      <c r="I199" s="231">
        <v>1112.6499999999999</v>
      </c>
      <c r="J199" s="231">
        <v>1119.3500000000001</v>
      </c>
      <c r="K199" s="230">
        <v>1105.95</v>
      </c>
      <c r="L199" s="230">
        <v>1092.8</v>
      </c>
      <c r="M199" s="230">
        <v>15.23466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1842.55</v>
      </c>
      <c r="D200" s="231">
        <v>1839.9833333333333</v>
      </c>
      <c r="E200" s="231">
        <v>1822.5666666666666</v>
      </c>
      <c r="F200" s="231">
        <v>1802.5833333333333</v>
      </c>
      <c r="G200" s="231">
        <v>1785.1666666666665</v>
      </c>
      <c r="H200" s="231">
        <v>1859.9666666666667</v>
      </c>
      <c r="I200" s="231">
        <v>1877.3833333333332</v>
      </c>
      <c r="J200" s="231">
        <v>1897.3666666666668</v>
      </c>
      <c r="K200" s="230">
        <v>1857.4</v>
      </c>
      <c r="L200" s="230">
        <v>1820</v>
      </c>
      <c r="M200" s="230">
        <v>1.9809099999999999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1675.8</v>
      </c>
      <c r="D201" s="231">
        <v>1673.8833333333332</v>
      </c>
      <c r="E201" s="231">
        <v>1667.0166666666664</v>
      </c>
      <c r="F201" s="231">
        <v>1658.2333333333331</v>
      </c>
      <c r="G201" s="231">
        <v>1651.3666666666663</v>
      </c>
      <c r="H201" s="231">
        <v>1682.6666666666665</v>
      </c>
      <c r="I201" s="231">
        <v>1689.5333333333333</v>
      </c>
      <c r="J201" s="231">
        <v>1698.3166666666666</v>
      </c>
      <c r="K201" s="230">
        <v>1680.75</v>
      </c>
      <c r="L201" s="230">
        <v>1665.1</v>
      </c>
      <c r="M201" s="230">
        <v>92.561300000000003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559.29999999999995</v>
      </c>
      <c r="D202" s="231">
        <v>559.54999999999995</v>
      </c>
      <c r="E202" s="231">
        <v>556.04999999999995</v>
      </c>
      <c r="F202" s="231">
        <v>552.79999999999995</v>
      </c>
      <c r="G202" s="231">
        <v>549.29999999999995</v>
      </c>
      <c r="H202" s="231">
        <v>562.79999999999995</v>
      </c>
      <c r="I202" s="231">
        <v>566.29999999999995</v>
      </c>
      <c r="J202" s="231">
        <v>569.54999999999995</v>
      </c>
      <c r="K202" s="230">
        <v>563.04999999999995</v>
      </c>
      <c r="L202" s="230">
        <v>556.29999999999995</v>
      </c>
      <c r="M202" s="230">
        <v>19.84609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68.05</v>
      </c>
      <c r="D203" s="231">
        <v>67.55</v>
      </c>
      <c r="E203" s="231">
        <v>65.899999999999991</v>
      </c>
      <c r="F203" s="231">
        <v>63.75</v>
      </c>
      <c r="G203" s="231">
        <v>62.099999999999994</v>
      </c>
      <c r="H203" s="231">
        <v>69.699999999999989</v>
      </c>
      <c r="I203" s="231">
        <v>71.349999999999994</v>
      </c>
      <c r="J203" s="231">
        <v>73.499999999999986</v>
      </c>
      <c r="K203" s="230">
        <v>69.2</v>
      </c>
      <c r="L203" s="230">
        <v>65.400000000000006</v>
      </c>
      <c r="M203" s="230">
        <v>83.624039999999994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614.4</v>
      </c>
      <c r="D204" s="231">
        <v>616.11666666666667</v>
      </c>
      <c r="E204" s="231">
        <v>607.38333333333333</v>
      </c>
      <c r="F204" s="231">
        <v>600.36666666666667</v>
      </c>
      <c r="G204" s="231">
        <v>591.63333333333333</v>
      </c>
      <c r="H204" s="231">
        <v>623.13333333333333</v>
      </c>
      <c r="I204" s="231">
        <v>631.86666666666667</v>
      </c>
      <c r="J204" s="231">
        <v>638.88333333333333</v>
      </c>
      <c r="K204" s="230">
        <v>624.85</v>
      </c>
      <c r="L204" s="230">
        <v>609.1</v>
      </c>
      <c r="M204" s="230">
        <v>0.27778000000000003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864.3</v>
      </c>
      <c r="D205" s="231">
        <v>861.9666666666667</v>
      </c>
      <c r="E205" s="231">
        <v>853.93333333333339</v>
      </c>
      <c r="F205" s="231">
        <v>843.56666666666672</v>
      </c>
      <c r="G205" s="231">
        <v>835.53333333333342</v>
      </c>
      <c r="H205" s="231">
        <v>872.33333333333337</v>
      </c>
      <c r="I205" s="231">
        <v>880.36666666666667</v>
      </c>
      <c r="J205" s="231">
        <v>890.73333333333335</v>
      </c>
      <c r="K205" s="230">
        <v>870</v>
      </c>
      <c r="L205" s="230">
        <v>851.6</v>
      </c>
      <c r="M205" s="230">
        <v>2.5769299999999999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883.65</v>
      </c>
      <c r="D206" s="231">
        <v>882.86666666666667</v>
      </c>
      <c r="E206" s="231">
        <v>870.7833333333333</v>
      </c>
      <c r="F206" s="231">
        <v>857.91666666666663</v>
      </c>
      <c r="G206" s="231">
        <v>845.83333333333326</v>
      </c>
      <c r="H206" s="231">
        <v>895.73333333333335</v>
      </c>
      <c r="I206" s="231">
        <v>907.81666666666661</v>
      </c>
      <c r="J206" s="231">
        <v>920.68333333333339</v>
      </c>
      <c r="K206" s="230">
        <v>894.95</v>
      </c>
      <c r="L206" s="230">
        <v>870</v>
      </c>
      <c r="M206" s="230">
        <v>0.13161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1298.3</v>
      </c>
      <c r="D207" s="231">
        <v>1303.2833333333335</v>
      </c>
      <c r="E207" s="231">
        <v>1289.5666666666671</v>
      </c>
      <c r="F207" s="231">
        <v>1280.8333333333335</v>
      </c>
      <c r="G207" s="231">
        <v>1267.116666666667</v>
      </c>
      <c r="H207" s="231">
        <v>1312.0166666666671</v>
      </c>
      <c r="I207" s="231">
        <v>1325.7333333333338</v>
      </c>
      <c r="J207" s="231">
        <v>1334.4666666666672</v>
      </c>
      <c r="K207" s="230">
        <v>1317</v>
      </c>
      <c r="L207" s="230">
        <v>1294.55</v>
      </c>
      <c r="M207" s="230">
        <v>4.78721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2691.9</v>
      </c>
      <c r="D208" s="231">
        <v>2672.6333333333332</v>
      </c>
      <c r="E208" s="231">
        <v>2625.2666666666664</v>
      </c>
      <c r="F208" s="231">
        <v>2558.6333333333332</v>
      </c>
      <c r="G208" s="231">
        <v>2511.2666666666664</v>
      </c>
      <c r="H208" s="231">
        <v>2739.2666666666664</v>
      </c>
      <c r="I208" s="231">
        <v>2786.6333333333332</v>
      </c>
      <c r="J208" s="231">
        <v>2853.2666666666664</v>
      </c>
      <c r="K208" s="230">
        <v>2720</v>
      </c>
      <c r="L208" s="230">
        <v>2606</v>
      </c>
      <c r="M208" s="230">
        <v>13.83562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296.64999999999998</v>
      </c>
      <c r="D209" s="231">
        <v>299.48333333333329</v>
      </c>
      <c r="E209" s="231">
        <v>288.26666666666659</v>
      </c>
      <c r="F209" s="231">
        <v>279.88333333333333</v>
      </c>
      <c r="G209" s="231">
        <v>268.66666666666663</v>
      </c>
      <c r="H209" s="231">
        <v>307.86666666666656</v>
      </c>
      <c r="I209" s="231">
        <v>319.08333333333326</v>
      </c>
      <c r="J209" s="231">
        <v>327.46666666666653</v>
      </c>
      <c r="K209" s="230">
        <v>310.7</v>
      </c>
      <c r="L209" s="230">
        <v>291.10000000000002</v>
      </c>
      <c r="M209" s="230">
        <v>9.4286700000000003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410.7</v>
      </c>
      <c r="D210" s="231">
        <v>409.3</v>
      </c>
      <c r="E210" s="231">
        <v>405.75</v>
      </c>
      <c r="F210" s="231">
        <v>400.8</v>
      </c>
      <c r="G210" s="231">
        <v>397.25</v>
      </c>
      <c r="H210" s="231">
        <v>414.25</v>
      </c>
      <c r="I210" s="231">
        <v>417.80000000000007</v>
      </c>
      <c r="J210" s="231">
        <v>422.75</v>
      </c>
      <c r="K210" s="230">
        <v>412.85</v>
      </c>
      <c r="L210" s="230">
        <v>404.35</v>
      </c>
      <c r="M210" s="230">
        <v>51.487819999999999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1153.7</v>
      </c>
      <c r="D211" s="231">
        <v>1155.6666666666667</v>
      </c>
      <c r="E211" s="231">
        <v>1145.5333333333335</v>
      </c>
      <c r="F211" s="231">
        <v>1137.3666666666668</v>
      </c>
      <c r="G211" s="231">
        <v>1127.2333333333336</v>
      </c>
      <c r="H211" s="231">
        <v>1163.8333333333335</v>
      </c>
      <c r="I211" s="231">
        <v>1173.9666666666667</v>
      </c>
      <c r="J211" s="231">
        <v>1182.1333333333334</v>
      </c>
      <c r="K211" s="230">
        <v>1165.8</v>
      </c>
      <c r="L211" s="230">
        <v>1147.5</v>
      </c>
      <c r="M211" s="230">
        <v>0.33554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3024.35</v>
      </c>
      <c r="D212" s="231">
        <v>3009</v>
      </c>
      <c r="E212" s="231">
        <v>2986</v>
      </c>
      <c r="F212" s="231">
        <v>2947.65</v>
      </c>
      <c r="G212" s="231">
        <v>2924.65</v>
      </c>
      <c r="H212" s="231">
        <v>3047.35</v>
      </c>
      <c r="I212" s="231">
        <v>3070.35</v>
      </c>
      <c r="J212" s="231">
        <v>3108.7</v>
      </c>
      <c r="K212" s="230">
        <v>3032</v>
      </c>
      <c r="L212" s="230">
        <v>2970.65</v>
      </c>
      <c r="M212" s="230">
        <v>9.4100900000000003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104.45</v>
      </c>
      <c r="D213" s="231">
        <v>103.51666666666665</v>
      </c>
      <c r="E213" s="231">
        <v>102.0333333333333</v>
      </c>
      <c r="F213" s="231">
        <v>99.616666666666646</v>
      </c>
      <c r="G213" s="231">
        <v>98.133333333333297</v>
      </c>
      <c r="H213" s="231">
        <v>105.93333333333331</v>
      </c>
      <c r="I213" s="231">
        <v>107.41666666666666</v>
      </c>
      <c r="J213" s="231">
        <v>109.83333333333331</v>
      </c>
      <c r="K213" s="230">
        <v>105</v>
      </c>
      <c r="L213" s="230">
        <v>101.1</v>
      </c>
      <c r="M213" s="230">
        <v>37.318159999999999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259.60000000000002</v>
      </c>
      <c r="D214" s="231">
        <v>262.34999999999997</v>
      </c>
      <c r="E214" s="231">
        <v>255.69999999999993</v>
      </c>
      <c r="F214" s="231">
        <v>251.79999999999995</v>
      </c>
      <c r="G214" s="231">
        <v>245.14999999999992</v>
      </c>
      <c r="H214" s="231">
        <v>266.24999999999994</v>
      </c>
      <c r="I214" s="231">
        <v>272.89999999999992</v>
      </c>
      <c r="J214" s="231">
        <v>276.79999999999995</v>
      </c>
      <c r="K214" s="230">
        <v>269</v>
      </c>
      <c r="L214" s="230">
        <v>258.45</v>
      </c>
      <c r="M214" s="230">
        <v>44.260680000000001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2662.25</v>
      </c>
      <c r="D215" s="231">
        <v>2652.0166666666669</v>
      </c>
      <c r="E215" s="231">
        <v>2633.2833333333338</v>
      </c>
      <c r="F215" s="231">
        <v>2604.3166666666671</v>
      </c>
      <c r="G215" s="231">
        <v>2585.5833333333339</v>
      </c>
      <c r="H215" s="231">
        <v>2680.9833333333336</v>
      </c>
      <c r="I215" s="231">
        <v>2699.7166666666662</v>
      </c>
      <c r="J215" s="231">
        <v>2728.6833333333334</v>
      </c>
      <c r="K215" s="230">
        <v>2670.75</v>
      </c>
      <c r="L215" s="230">
        <v>2623.05</v>
      </c>
      <c r="M215" s="230">
        <v>15.61055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309.7</v>
      </c>
      <c r="D216" s="231">
        <v>310.35000000000002</v>
      </c>
      <c r="E216" s="231">
        <v>308.20000000000005</v>
      </c>
      <c r="F216" s="231">
        <v>306.70000000000005</v>
      </c>
      <c r="G216" s="231">
        <v>304.55000000000007</v>
      </c>
      <c r="H216" s="231">
        <v>311.85000000000002</v>
      </c>
      <c r="I216" s="231">
        <v>314</v>
      </c>
      <c r="J216" s="231">
        <v>315.5</v>
      </c>
      <c r="K216" s="230">
        <v>312.5</v>
      </c>
      <c r="L216" s="230">
        <v>308.85000000000002</v>
      </c>
      <c r="M216" s="230">
        <v>3.0871499999999998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3908.55</v>
      </c>
      <c r="D217" s="231">
        <v>3874.65</v>
      </c>
      <c r="E217" s="231">
        <v>3815.3</v>
      </c>
      <c r="F217" s="231">
        <v>3722.05</v>
      </c>
      <c r="G217" s="231">
        <v>3662.7000000000003</v>
      </c>
      <c r="H217" s="231">
        <v>3967.9</v>
      </c>
      <c r="I217" s="231">
        <v>4027.2499999999995</v>
      </c>
      <c r="J217" s="231">
        <v>4120.5</v>
      </c>
      <c r="K217" s="230">
        <v>3934</v>
      </c>
      <c r="L217" s="230">
        <v>3781.4</v>
      </c>
      <c r="M217" s="230">
        <v>0.40261999999999998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694.2</v>
      </c>
      <c r="D218" s="231">
        <v>698.4</v>
      </c>
      <c r="E218" s="231">
        <v>681.8</v>
      </c>
      <c r="F218" s="231">
        <v>669.4</v>
      </c>
      <c r="G218" s="231">
        <v>652.79999999999995</v>
      </c>
      <c r="H218" s="231">
        <v>710.8</v>
      </c>
      <c r="I218" s="231">
        <v>727.40000000000009</v>
      </c>
      <c r="J218" s="231">
        <v>739.8</v>
      </c>
      <c r="K218" s="230">
        <v>715</v>
      </c>
      <c r="L218" s="230">
        <v>686</v>
      </c>
      <c r="M218" s="230">
        <v>57.091419999999999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37559.75</v>
      </c>
      <c r="D219" s="231">
        <v>37409.98333333333</v>
      </c>
      <c r="E219" s="231">
        <v>37169.96666666666</v>
      </c>
      <c r="F219" s="231">
        <v>36780.183333333327</v>
      </c>
      <c r="G219" s="231">
        <v>36540.166666666657</v>
      </c>
      <c r="H219" s="231">
        <v>37799.766666666663</v>
      </c>
      <c r="I219" s="231">
        <v>38039.78333333334</v>
      </c>
      <c r="J219" s="231">
        <v>38429.566666666666</v>
      </c>
      <c r="K219" s="230">
        <v>37650</v>
      </c>
      <c r="L219" s="230">
        <v>37020.199999999997</v>
      </c>
      <c r="M219" s="230">
        <v>1.925E-2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55</v>
      </c>
      <c r="D220" s="231">
        <v>54.483333333333327</v>
      </c>
      <c r="E220" s="231">
        <v>53.616666666666653</v>
      </c>
      <c r="F220" s="231">
        <v>52.233333333333327</v>
      </c>
      <c r="G220" s="231">
        <v>51.366666666666653</v>
      </c>
      <c r="H220" s="231">
        <v>55.866666666666653</v>
      </c>
      <c r="I220" s="231">
        <v>56.733333333333327</v>
      </c>
      <c r="J220" s="231">
        <v>58.116666666666653</v>
      </c>
      <c r="K220" s="230">
        <v>55.35</v>
      </c>
      <c r="L220" s="230">
        <v>53.1</v>
      </c>
      <c r="M220" s="230">
        <v>61.814340000000001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2784.35</v>
      </c>
      <c r="D221" s="231">
        <v>2783.8333333333335</v>
      </c>
      <c r="E221" s="231">
        <v>2771.666666666667</v>
      </c>
      <c r="F221" s="231">
        <v>2758.9833333333336</v>
      </c>
      <c r="G221" s="231">
        <v>2746.8166666666671</v>
      </c>
      <c r="H221" s="231">
        <v>2796.5166666666669</v>
      </c>
      <c r="I221" s="231">
        <v>2808.6833333333338</v>
      </c>
      <c r="J221" s="231">
        <v>2821.3666666666668</v>
      </c>
      <c r="K221" s="230">
        <v>2796</v>
      </c>
      <c r="L221" s="230">
        <v>2771.15</v>
      </c>
      <c r="M221" s="230">
        <v>33.735959999999999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945.75</v>
      </c>
      <c r="D222" s="231">
        <v>944.31666666666661</v>
      </c>
      <c r="E222" s="231">
        <v>939.63333333333321</v>
      </c>
      <c r="F222" s="231">
        <v>933.51666666666665</v>
      </c>
      <c r="G222" s="231">
        <v>928.83333333333326</v>
      </c>
      <c r="H222" s="231">
        <v>950.43333333333317</v>
      </c>
      <c r="I222" s="231">
        <v>955.11666666666656</v>
      </c>
      <c r="J222" s="231">
        <v>961.23333333333312</v>
      </c>
      <c r="K222" s="230">
        <v>949</v>
      </c>
      <c r="L222" s="230">
        <v>938.2</v>
      </c>
      <c r="M222" s="230">
        <v>104.53762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1119.2</v>
      </c>
      <c r="D223" s="231">
        <v>1121.05</v>
      </c>
      <c r="E223" s="231">
        <v>1110.3999999999999</v>
      </c>
      <c r="F223" s="231">
        <v>1101.5999999999999</v>
      </c>
      <c r="G223" s="231">
        <v>1090.9499999999998</v>
      </c>
      <c r="H223" s="231">
        <v>1129.8499999999999</v>
      </c>
      <c r="I223" s="231">
        <v>1140.5</v>
      </c>
      <c r="J223" s="231">
        <v>1149.3</v>
      </c>
      <c r="K223" s="230">
        <v>1131.7</v>
      </c>
      <c r="L223" s="230">
        <v>1112.25</v>
      </c>
      <c r="M223" s="230">
        <v>2.8532099999999998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438.7</v>
      </c>
      <c r="D224" s="231">
        <v>437.39999999999992</v>
      </c>
      <c r="E224" s="231">
        <v>434.44999999999982</v>
      </c>
      <c r="F224" s="231">
        <v>430.19999999999987</v>
      </c>
      <c r="G224" s="231">
        <v>427.24999999999977</v>
      </c>
      <c r="H224" s="231">
        <v>441.64999999999986</v>
      </c>
      <c r="I224" s="231">
        <v>444.6</v>
      </c>
      <c r="J224" s="231">
        <v>448.84999999999991</v>
      </c>
      <c r="K224" s="230">
        <v>440.35</v>
      </c>
      <c r="L224" s="230">
        <v>433.15</v>
      </c>
      <c r="M224" s="230">
        <v>12.11759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496.25</v>
      </c>
      <c r="D225" s="231">
        <v>499.15000000000003</v>
      </c>
      <c r="E225" s="231">
        <v>491.30000000000007</v>
      </c>
      <c r="F225" s="231">
        <v>486.35</v>
      </c>
      <c r="G225" s="231">
        <v>478.50000000000006</v>
      </c>
      <c r="H225" s="231">
        <v>504.10000000000008</v>
      </c>
      <c r="I225" s="231">
        <v>511.9500000000001</v>
      </c>
      <c r="J225" s="231">
        <v>516.90000000000009</v>
      </c>
      <c r="K225" s="230">
        <v>507</v>
      </c>
      <c r="L225" s="230">
        <v>494.2</v>
      </c>
      <c r="M225" s="230">
        <v>3.1166800000000001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53.1</v>
      </c>
      <c r="D226" s="231">
        <v>53.183333333333337</v>
      </c>
      <c r="E226" s="231">
        <v>52.816666666666677</v>
      </c>
      <c r="F226" s="231">
        <v>52.533333333333339</v>
      </c>
      <c r="G226" s="231">
        <v>52.166666666666679</v>
      </c>
      <c r="H226" s="231">
        <v>53.466666666666676</v>
      </c>
      <c r="I226" s="231">
        <v>53.833333333333336</v>
      </c>
      <c r="J226" s="231">
        <v>54.116666666666674</v>
      </c>
      <c r="K226" s="230">
        <v>53.55</v>
      </c>
      <c r="L226" s="230">
        <v>52.9</v>
      </c>
      <c r="M226" s="230">
        <v>26.875319999999999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66.75</v>
      </c>
      <c r="D227" s="231">
        <v>66.416666666666671</v>
      </c>
      <c r="E227" s="231">
        <v>65.583333333333343</v>
      </c>
      <c r="F227" s="231">
        <v>64.416666666666671</v>
      </c>
      <c r="G227" s="231">
        <v>63.583333333333343</v>
      </c>
      <c r="H227" s="231">
        <v>67.583333333333343</v>
      </c>
      <c r="I227" s="231">
        <v>68.416666666666686</v>
      </c>
      <c r="J227" s="231">
        <v>69.583333333333343</v>
      </c>
      <c r="K227" s="230">
        <v>67.25</v>
      </c>
      <c r="L227" s="230">
        <v>65.25</v>
      </c>
      <c r="M227" s="230">
        <v>435.71600999999998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92.05</v>
      </c>
      <c r="D228" s="231">
        <v>91.166666666666671</v>
      </c>
      <c r="E228" s="231">
        <v>89.933333333333337</v>
      </c>
      <c r="F228" s="231">
        <v>87.816666666666663</v>
      </c>
      <c r="G228" s="231">
        <v>86.583333333333329</v>
      </c>
      <c r="H228" s="231">
        <v>93.283333333333346</v>
      </c>
      <c r="I228" s="231">
        <v>94.516666666666666</v>
      </c>
      <c r="J228" s="231">
        <v>96.633333333333354</v>
      </c>
      <c r="K228" s="230">
        <v>92.4</v>
      </c>
      <c r="L228" s="230">
        <v>89.05</v>
      </c>
      <c r="M228" s="230">
        <v>63.146799999999999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814.35</v>
      </c>
      <c r="D229" s="231">
        <v>815.93333333333339</v>
      </c>
      <c r="E229" s="231">
        <v>808.41666666666674</v>
      </c>
      <c r="F229" s="231">
        <v>802.48333333333335</v>
      </c>
      <c r="G229" s="231">
        <v>794.9666666666667</v>
      </c>
      <c r="H229" s="231">
        <v>821.86666666666679</v>
      </c>
      <c r="I229" s="231">
        <v>829.38333333333344</v>
      </c>
      <c r="J229" s="231">
        <v>835.31666666666683</v>
      </c>
      <c r="K229" s="230">
        <v>823.45</v>
      </c>
      <c r="L229" s="230">
        <v>810</v>
      </c>
      <c r="M229" s="230">
        <v>0.10451000000000001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448.8</v>
      </c>
      <c r="D230" s="231">
        <v>447.75</v>
      </c>
      <c r="E230" s="231">
        <v>437.5</v>
      </c>
      <c r="F230" s="231">
        <v>426.2</v>
      </c>
      <c r="G230" s="231">
        <v>415.95</v>
      </c>
      <c r="H230" s="231">
        <v>459.05</v>
      </c>
      <c r="I230" s="231">
        <v>469.3</v>
      </c>
      <c r="J230" s="231">
        <v>480.6</v>
      </c>
      <c r="K230" s="230">
        <v>458</v>
      </c>
      <c r="L230" s="230">
        <v>436.45</v>
      </c>
      <c r="M230" s="230">
        <v>9.8579100000000004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28.4</v>
      </c>
      <c r="D231" s="231">
        <v>28.466666666666669</v>
      </c>
      <c r="E231" s="231">
        <v>27.933333333333337</v>
      </c>
      <c r="F231" s="231">
        <v>27.466666666666669</v>
      </c>
      <c r="G231" s="231">
        <v>26.933333333333337</v>
      </c>
      <c r="H231" s="231">
        <v>28.933333333333337</v>
      </c>
      <c r="I231" s="231">
        <v>29.466666666666669</v>
      </c>
      <c r="J231" s="231">
        <v>29.933333333333337</v>
      </c>
      <c r="K231" s="230">
        <v>29</v>
      </c>
      <c r="L231" s="230">
        <v>28</v>
      </c>
      <c r="M231" s="230">
        <v>124.66714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427.8</v>
      </c>
      <c r="D232" s="231">
        <v>425.18333333333334</v>
      </c>
      <c r="E232" s="231">
        <v>421.66666666666669</v>
      </c>
      <c r="F232" s="231">
        <v>415.53333333333336</v>
      </c>
      <c r="G232" s="231">
        <v>412.01666666666671</v>
      </c>
      <c r="H232" s="231">
        <v>431.31666666666666</v>
      </c>
      <c r="I232" s="231">
        <v>434.83333333333331</v>
      </c>
      <c r="J232" s="231">
        <v>440.96666666666664</v>
      </c>
      <c r="K232" s="230">
        <v>428.7</v>
      </c>
      <c r="L232" s="230">
        <v>419.05</v>
      </c>
      <c r="M232" s="230">
        <v>91.511020000000002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105.45</v>
      </c>
      <c r="D233" s="231">
        <v>105.61666666666667</v>
      </c>
      <c r="E233" s="231">
        <v>103.33333333333334</v>
      </c>
      <c r="F233" s="231">
        <v>101.21666666666667</v>
      </c>
      <c r="G233" s="231">
        <v>98.933333333333337</v>
      </c>
      <c r="H233" s="231">
        <v>107.73333333333335</v>
      </c>
      <c r="I233" s="231">
        <v>110.01666666666668</v>
      </c>
      <c r="J233" s="231">
        <v>112.13333333333335</v>
      </c>
      <c r="K233" s="230">
        <v>107.9</v>
      </c>
      <c r="L233" s="230">
        <v>103.5</v>
      </c>
      <c r="M233" s="230">
        <v>8.5017999999999994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193.75</v>
      </c>
      <c r="D234" s="231">
        <v>193.28333333333333</v>
      </c>
      <c r="E234" s="231">
        <v>191.26666666666665</v>
      </c>
      <c r="F234" s="231">
        <v>188.78333333333333</v>
      </c>
      <c r="G234" s="231">
        <v>186.76666666666665</v>
      </c>
      <c r="H234" s="231">
        <v>195.76666666666665</v>
      </c>
      <c r="I234" s="231">
        <v>197.78333333333336</v>
      </c>
      <c r="J234" s="231">
        <v>200.26666666666665</v>
      </c>
      <c r="K234" s="230">
        <v>195.3</v>
      </c>
      <c r="L234" s="230">
        <v>190.8</v>
      </c>
      <c r="M234" s="230">
        <v>15.594709999999999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114.55</v>
      </c>
      <c r="D235" s="231">
        <v>113.25</v>
      </c>
      <c r="E235" s="231">
        <v>111.2</v>
      </c>
      <c r="F235" s="231">
        <v>107.85000000000001</v>
      </c>
      <c r="G235" s="231">
        <v>105.80000000000001</v>
      </c>
      <c r="H235" s="231">
        <v>116.6</v>
      </c>
      <c r="I235" s="231">
        <v>118.65</v>
      </c>
      <c r="J235" s="231">
        <v>121.99999999999999</v>
      </c>
      <c r="K235" s="230">
        <v>115.3</v>
      </c>
      <c r="L235" s="230">
        <v>109.9</v>
      </c>
      <c r="M235" s="230">
        <v>79.379540000000006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56.3</v>
      </c>
      <c r="D236" s="231">
        <v>56.416666666666664</v>
      </c>
      <c r="E236" s="231">
        <v>54.883333333333326</v>
      </c>
      <c r="F236" s="231">
        <v>53.466666666666661</v>
      </c>
      <c r="G236" s="231">
        <v>51.933333333333323</v>
      </c>
      <c r="H236" s="231">
        <v>57.833333333333329</v>
      </c>
      <c r="I236" s="231">
        <v>59.366666666666674</v>
      </c>
      <c r="J236" s="231">
        <v>60.783333333333331</v>
      </c>
      <c r="K236" s="230">
        <v>57.95</v>
      </c>
      <c r="L236" s="230">
        <v>55</v>
      </c>
      <c r="M236" s="230">
        <v>61.307519999999997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5955.8</v>
      </c>
      <c r="D237" s="231">
        <v>5929.4666666666672</v>
      </c>
      <c r="E237" s="231">
        <v>5878.9833333333345</v>
      </c>
      <c r="F237" s="231">
        <v>5802.166666666667</v>
      </c>
      <c r="G237" s="231">
        <v>5751.6833333333343</v>
      </c>
      <c r="H237" s="231">
        <v>6006.2833333333347</v>
      </c>
      <c r="I237" s="231">
        <v>6056.7666666666682</v>
      </c>
      <c r="J237" s="231">
        <v>6133.5833333333348</v>
      </c>
      <c r="K237" s="230">
        <v>5979.95</v>
      </c>
      <c r="L237" s="230">
        <v>5852.65</v>
      </c>
      <c r="M237" s="230">
        <v>0.95860999999999996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290.8</v>
      </c>
      <c r="D238" s="231">
        <v>288.48333333333335</v>
      </c>
      <c r="E238" s="231">
        <v>284.31666666666672</v>
      </c>
      <c r="F238" s="231">
        <v>277.83333333333337</v>
      </c>
      <c r="G238" s="231">
        <v>273.66666666666674</v>
      </c>
      <c r="H238" s="231">
        <v>294.9666666666667</v>
      </c>
      <c r="I238" s="231">
        <v>299.13333333333333</v>
      </c>
      <c r="J238" s="231">
        <v>305.61666666666667</v>
      </c>
      <c r="K238" s="230">
        <v>292.64999999999998</v>
      </c>
      <c r="L238" s="230">
        <v>282</v>
      </c>
      <c r="M238" s="230">
        <v>21.73903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155.80000000000001</v>
      </c>
      <c r="D239" s="231">
        <v>155.6</v>
      </c>
      <c r="E239" s="231">
        <v>152.69999999999999</v>
      </c>
      <c r="F239" s="231">
        <v>149.6</v>
      </c>
      <c r="G239" s="231">
        <v>146.69999999999999</v>
      </c>
      <c r="H239" s="231">
        <v>158.69999999999999</v>
      </c>
      <c r="I239" s="231">
        <v>161.60000000000002</v>
      </c>
      <c r="J239" s="231">
        <v>164.7</v>
      </c>
      <c r="K239" s="230">
        <v>158.5</v>
      </c>
      <c r="L239" s="230">
        <v>152.5</v>
      </c>
      <c r="M239" s="230">
        <v>82.140510000000006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353.35</v>
      </c>
      <c r="D240" s="231">
        <v>354.16666666666669</v>
      </c>
      <c r="E240" s="231">
        <v>349.68333333333339</v>
      </c>
      <c r="F240" s="231">
        <v>346.01666666666671</v>
      </c>
      <c r="G240" s="231">
        <v>341.53333333333342</v>
      </c>
      <c r="H240" s="231">
        <v>357.83333333333337</v>
      </c>
      <c r="I240" s="231">
        <v>362.31666666666661</v>
      </c>
      <c r="J240" s="231">
        <v>365.98333333333335</v>
      </c>
      <c r="K240" s="230">
        <v>358.65</v>
      </c>
      <c r="L240" s="230">
        <v>350.5</v>
      </c>
      <c r="M240" s="230">
        <v>40.132359999999998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84.2</v>
      </c>
      <c r="D241" s="231">
        <v>84.100000000000009</v>
      </c>
      <c r="E241" s="231">
        <v>83.65000000000002</v>
      </c>
      <c r="F241" s="231">
        <v>83.100000000000009</v>
      </c>
      <c r="G241" s="231">
        <v>82.65000000000002</v>
      </c>
      <c r="H241" s="231">
        <v>84.65000000000002</v>
      </c>
      <c r="I241" s="231">
        <v>85.100000000000009</v>
      </c>
      <c r="J241" s="231">
        <v>85.65000000000002</v>
      </c>
      <c r="K241" s="230">
        <v>84.55</v>
      </c>
      <c r="L241" s="230">
        <v>83.55</v>
      </c>
      <c r="M241" s="230">
        <v>71.671769999999995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24.85</v>
      </c>
      <c r="D242" s="231">
        <v>25.100000000000005</v>
      </c>
      <c r="E242" s="231">
        <v>24.400000000000009</v>
      </c>
      <c r="F242" s="231">
        <v>23.950000000000003</v>
      </c>
      <c r="G242" s="231">
        <v>23.250000000000007</v>
      </c>
      <c r="H242" s="231">
        <v>25.550000000000011</v>
      </c>
      <c r="I242" s="231">
        <v>26.250000000000007</v>
      </c>
      <c r="J242" s="231">
        <v>26.700000000000014</v>
      </c>
      <c r="K242" s="230">
        <v>25.8</v>
      </c>
      <c r="L242" s="230">
        <v>24.65</v>
      </c>
      <c r="M242" s="230">
        <v>154.92756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632.35</v>
      </c>
      <c r="D243" s="231">
        <v>630.98333333333335</v>
      </c>
      <c r="E243" s="231">
        <v>626.36666666666667</v>
      </c>
      <c r="F243" s="231">
        <v>620.38333333333333</v>
      </c>
      <c r="G243" s="231">
        <v>615.76666666666665</v>
      </c>
      <c r="H243" s="231">
        <v>636.9666666666667</v>
      </c>
      <c r="I243" s="231">
        <v>641.58333333333348</v>
      </c>
      <c r="J243" s="231">
        <v>647.56666666666672</v>
      </c>
      <c r="K243" s="230">
        <v>635.6</v>
      </c>
      <c r="L243" s="230">
        <v>625</v>
      </c>
      <c r="M243" s="230">
        <v>9.2792100000000008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33.450000000000003</v>
      </c>
      <c r="D244" s="231">
        <v>33.483333333333334</v>
      </c>
      <c r="E244" s="231">
        <v>33.016666666666666</v>
      </c>
      <c r="F244" s="231">
        <v>32.583333333333329</v>
      </c>
      <c r="G244" s="231">
        <v>32.11666666666666</v>
      </c>
      <c r="H244" s="231">
        <v>33.916666666666671</v>
      </c>
      <c r="I244" s="231">
        <v>34.38333333333334</v>
      </c>
      <c r="J244" s="231">
        <v>34.816666666666677</v>
      </c>
      <c r="K244" s="230">
        <v>33.950000000000003</v>
      </c>
      <c r="L244" s="230">
        <v>33.049999999999997</v>
      </c>
      <c r="M244" s="230">
        <v>488.01179999999999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1331.75</v>
      </c>
      <c r="D245" s="231">
        <v>1328.0833333333333</v>
      </c>
      <c r="E245" s="231">
        <v>1309.1666666666665</v>
      </c>
      <c r="F245" s="231">
        <v>1286.5833333333333</v>
      </c>
      <c r="G245" s="231">
        <v>1267.6666666666665</v>
      </c>
      <c r="H245" s="231">
        <v>1350.6666666666665</v>
      </c>
      <c r="I245" s="231">
        <v>1369.583333333333</v>
      </c>
      <c r="J245" s="231">
        <v>1392.1666666666665</v>
      </c>
      <c r="K245" s="230">
        <v>1347</v>
      </c>
      <c r="L245" s="230">
        <v>1305.5</v>
      </c>
      <c r="M245" s="230">
        <v>1.4552799999999999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352.25</v>
      </c>
      <c r="D246" s="231">
        <v>354.2833333333333</v>
      </c>
      <c r="E246" s="231">
        <v>348.76666666666659</v>
      </c>
      <c r="F246" s="231">
        <v>345.2833333333333</v>
      </c>
      <c r="G246" s="231">
        <v>339.76666666666659</v>
      </c>
      <c r="H246" s="231">
        <v>357.76666666666659</v>
      </c>
      <c r="I246" s="231">
        <v>363.28333333333325</v>
      </c>
      <c r="J246" s="231">
        <v>366.76666666666659</v>
      </c>
      <c r="K246" s="230">
        <v>359.8</v>
      </c>
      <c r="L246" s="230">
        <v>350.8</v>
      </c>
      <c r="M246" s="230">
        <v>0.97353999999999996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493.3</v>
      </c>
      <c r="D247" s="231">
        <v>490.2166666666667</v>
      </c>
      <c r="E247" s="231">
        <v>483.08333333333337</v>
      </c>
      <c r="F247" s="231">
        <v>472.86666666666667</v>
      </c>
      <c r="G247" s="231">
        <v>465.73333333333335</v>
      </c>
      <c r="H247" s="231">
        <v>500.43333333333339</v>
      </c>
      <c r="I247" s="231">
        <v>507.56666666666672</v>
      </c>
      <c r="J247" s="231">
        <v>517.78333333333342</v>
      </c>
      <c r="K247" s="230">
        <v>497.35</v>
      </c>
      <c r="L247" s="230">
        <v>480</v>
      </c>
      <c r="M247" s="230">
        <v>42.833669999999998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150.4</v>
      </c>
      <c r="D248" s="231">
        <v>150.06666666666669</v>
      </c>
      <c r="E248" s="231">
        <v>148.58333333333337</v>
      </c>
      <c r="F248" s="231">
        <v>146.76666666666668</v>
      </c>
      <c r="G248" s="231">
        <v>145.28333333333336</v>
      </c>
      <c r="H248" s="231">
        <v>151.88333333333338</v>
      </c>
      <c r="I248" s="231">
        <v>153.36666666666667</v>
      </c>
      <c r="J248" s="231">
        <v>155.18333333333339</v>
      </c>
      <c r="K248" s="230">
        <v>151.55000000000001</v>
      </c>
      <c r="L248" s="230">
        <v>148.25</v>
      </c>
      <c r="M248" s="230">
        <v>24.01247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1219.55</v>
      </c>
      <c r="D249" s="231">
        <v>1212.7333333333333</v>
      </c>
      <c r="E249" s="231">
        <v>1202.8166666666666</v>
      </c>
      <c r="F249" s="231">
        <v>1186.0833333333333</v>
      </c>
      <c r="G249" s="231">
        <v>1176.1666666666665</v>
      </c>
      <c r="H249" s="231">
        <v>1229.4666666666667</v>
      </c>
      <c r="I249" s="231">
        <v>1239.3833333333332</v>
      </c>
      <c r="J249" s="231">
        <v>1256.1166666666668</v>
      </c>
      <c r="K249" s="230">
        <v>1222.6500000000001</v>
      </c>
      <c r="L249" s="230">
        <v>1196</v>
      </c>
      <c r="M249" s="230">
        <v>33.232999999999997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14.3</v>
      </c>
      <c r="D250" s="231">
        <v>14.216666666666667</v>
      </c>
      <c r="E250" s="231">
        <v>13.983333333333334</v>
      </c>
      <c r="F250" s="231">
        <v>13.666666666666668</v>
      </c>
      <c r="G250" s="231">
        <v>13.433333333333335</v>
      </c>
      <c r="H250" s="231">
        <v>14.533333333333333</v>
      </c>
      <c r="I250" s="231">
        <v>14.766666666666664</v>
      </c>
      <c r="J250" s="231">
        <v>15.083333333333332</v>
      </c>
      <c r="K250" s="230">
        <v>14.45</v>
      </c>
      <c r="L250" s="230">
        <v>13.9</v>
      </c>
      <c r="M250" s="230">
        <v>63.193869999999997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3975.15</v>
      </c>
      <c r="D251" s="231">
        <v>3950.1666666666665</v>
      </c>
      <c r="E251" s="231">
        <v>3895.0333333333328</v>
      </c>
      <c r="F251" s="231">
        <v>3814.9166666666665</v>
      </c>
      <c r="G251" s="231">
        <v>3759.7833333333328</v>
      </c>
      <c r="H251" s="231">
        <v>4030.2833333333328</v>
      </c>
      <c r="I251" s="231">
        <v>4085.416666666667</v>
      </c>
      <c r="J251" s="231">
        <v>4165.5333333333328</v>
      </c>
      <c r="K251" s="230">
        <v>4005.3</v>
      </c>
      <c r="L251" s="230">
        <v>3870.05</v>
      </c>
      <c r="M251" s="230">
        <v>4.6260899999999996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1258.3499999999999</v>
      </c>
      <c r="D252" s="231">
        <v>1257.6333333333334</v>
      </c>
      <c r="E252" s="231">
        <v>1246.3666666666668</v>
      </c>
      <c r="F252" s="231">
        <v>1234.3833333333334</v>
      </c>
      <c r="G252" s="231">
        <v>1223.1166666666668</v>
      </c>
      <c r="H252" s="231">
        <v>1269.6166666666668</v>
      </c>
      <c r="I252" s="231">
        <v>1280.8833333333337</v>
      </c>
      <c r="J252" s="231">
        <v>1292.8666666666668</v>
      </c>
      <c r="K252" s="230">
        <v>1268.9000000000001</v>
      </c>
      <c r="L252" s="230">
        <v>1245.6500000000001</v>
      </c>
      <c r="M252" s="230">
        <v>55.347099999999998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542.54999999999995</v>
      </c>
      <c r="D253" s="231">
        <v>542.51666666666665</v>
      </c>
      <c r="E253" s="231">
        <v>530.0333333333333</v>
      </c>
      <c r="F253" s="231">
        <v>517.51666666666665</v>
      </c>
      <c r="G253" s="231">
        <v>505.0333333333333</v>
      </c>
      <c r="H253" s="231">
        <v>555.0333333333333</v>
      </c>
      <c r="I253" s="231">
        <v>567.51666666666665</v>
      </c>
      <c r="J253" s="231">
        <v>580.0333333333333</v>
      </c>
      <c r="K253" s="230">
        <v>555</v>
      </c>
      <c r="L253" s="230">
        <v>530</v>
      </c>
      <c r="M253" s="230">
        <v>53.057369999999999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2251.4</v>
      </c>
      <c r="D254" s="231">
        <v>2243.5833333333335</v>
      </c>
      <c r="E254" s="231">
        <v>2230.2166666666672</v>
      </c>
      <c r="F254" s="231">
        <v>2209.0333333333338</v>
      </c>
      <c r="G254" s="231">
        <v>2195.6666666666674</v>
      </c>
      <c r="H254" s="231">
        <v>2264.7666666666669</v>
      </c>
      <c r="I254" s="231">
        <v>2278.1333333333328</v>
      </c>
      <c r="J254" s="231">
        <v>2299.3166666666666</v>
      </c>
      <c r="K254" s="230">
        <v>2256.9499999999998</v>
      </c>
      <c r="L254" s="230">
        <v>2222.4</v>
      </c>
      <c r="M254" s="230">
        <v>2.9037600000000001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695.25</v>
      </c>
      <c r="D255" s="231">
        <v>694.94999999999993</v>
      </c>
      <c r="E255" s="231">
        <v>688.94999999999982</v>
      </c>
      <c r="F255" s="231">
        <v>682.64999999999986</v>
      </c>
      <c r="G255" s="231">
        <v>676.64999999999975</v>
      </c>
      <c r="H255" s="231">
        <v>701.24999999999989</v>
      </c>
      <c r="I255" s="231">
        <v>707.25000000000011</v>
      </c>
      <c r="J255" s="231">
        <v>713.55</v>
      </c>
      <c r="K255" s="230">
        <v>700.95</v>
      </c>
      <c r="L255" s="230">
        <v>688.65</v>
      </c>
      <c r="M255" s="230">
        <v>4.5613299999999999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2047.2</v>
      </c>
      <c r="D256" s="231">
        <v>2043</v>
      </c>
      <c r="E256" s="231">
        <v>2026.1</v>
      </c>
      <c r="F256" s="231">
        <v>2005</v>
      </c>
      <c r="G256" s="231">
        <v>1988.1</v>
      </c>
      <c r="H256" s="231">
        <v>2064.1</v>
      </c>
      <c r="I256" s="231">
        <v>2080.9999999999995</v>
      </c>
      <c r="J256" s="231">
        <v>2102.1</v>
      </c>
      <c r="K256" s="230">
        <v>2059.9</v>
      </c>
      <c r="L256" s="230">
        <v>2021.9</v>
      </c>
      <c r="M256" s="230">
        <v>0.23688000000000001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3042.25</v>
      </c>
      <c r="D257" s="231">
        <v>3053.4500000000003</v>
      </c>
      <c r="E257" s="231">
        <v>3017.1000000000004</v>
      </c>
      <c r="F257" s="231">
        <v>2991.9500000000003</v>
      </c>
      <c r="G257" s="231">
        <v>2955.6000000000004</v>
      </c>
      <c r="H257" s="231">
        <v>3078.6000000000004</v>
      </c>
      <c r="I257" s="231">
        <v>3114.95</v>
      </c>
      <c r="J257" s="231">
        <v>3140.1000000000004</v>
      </c>
      <c r="K257" s="230">
        <v>3089.8</v>
      </c>
      <c r="L257" s="230">
        <v>3028.3</v>
      </c>
      <c r="M257" s="230">
        <v>0.66798999999999997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782.75</v>
      </c>
      <c r="D258" s="231">
        <v>778.85</v>
      </c>
      <c r="E258" s="231">
        <v>769.90000000000009</v>
      </c>
      <c r="F258" s="231">
        <v>757.05000000000007</v>
      </c>
      <c r="G258" s="231">
        <v>748.10000000000014</v>
      </c>
      <c r="H258" s="231">
        <v>791.7</v>
      </c>
      <c r="I258" s="231">
        <v>800.65000000000009</v>
      </c>
      <c r="J258" s="231">
        <v>813.5</v>
      </c>
      <c r="K258" s="230">
        <v>787.8</v>
      </c>
      <c r="L258" s="230">
        <v>766</v>
      </c>
      <c r="M258" s="230">
        <v>2.0839400000000001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789.9</v>
      </c>
      <c r="D259" s="231">
        <v>786.65</v>
      </c>
      <c r="E259" s="231">
        <v>779.3</v>
      </c>
      <c r="F259" s="231">
        <v>768.69999999999993</v>
      </c>
      <c r="G259" s="231">
        <v>761.34999999999991</v>
      </c>
      <c r="H259" s="231">
        <v>797.25</v>
      </c>
      <c r="I259" s="231">
        <v>804.60000000000014</v>
      </c>
      <c r="J259" s="231">
        <v>815.2</v>
      </c>
      <c r="K259" s="230">
        <v>794</v>
      </c>
      <c r="L259" s="230">
        <v>776.05</v>
      </c>
      <c r="M259" s="230">
        <v>0.78117999999999999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380.6</v>
      </c>
      <c r="D260" s="231">
        <v>380.58333333333331</v>
      </c>
      <c r="E260" s="231">
        <v>378.26666666666665</v>
      </c>
      <c r="F260" s="231">
        <v>375.93333333333334</v>
      </c>
      <c r="G260" s="231">
        <v>373.61666666666667</v>
      </c>
      <c r="H260" s="231">
        <v>382.91666666666663</v>
      </c>
      <c r="I260" s="231">
        <v>385.23333333333335</v>
      </c>
      <c r="J260" s="231">
        <v>387.56666666666661</v>
      </c>
      <c r="K260" s="230">
        <v>382.9</v>
      </c>
      <c r="L260" s="230">
        <v>378.25</v>
      </c>
      <c r="M260" s="230">
        <v>3.8970699999999998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66.3</v>
      </c>
      <c r="D261" s="231">
        <v>65.8</v>
      </c>
      <c r="E261" s="231">
        <v>64.849999999999994</v>
      </c>
      <c r="F261" s="231">
        <v>63.399999999999991</v>
      </c>
      <c r="G261" s="231">
        <v>62.449999999999989</v>
      </c>
      <c r="H261" s="231">
        <v>67.25</v>
      </c>
      <c r="I261" s="231">
        <v>68.200000000000017</v>
      </c>
      <c r="J261" s="231">
        <v>69.650000000000006</v>
      </c>
      <c r="K261" s="230">
        <v>66.75</v>
      </c>
      <c r="L261" s="230">
        <v>64.349999999999994</v>
      </c>
      <c r="M261" s="230">
        <v>21.947949999999999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256.05</v>
      </c>
      <c r="D262" s="231">
        <v>257.45</v>
      </c>
      <c r="E262" s="231">
        <v>254.2</v>
      </c>
      <c r="F262" s="231">
        <v>252.35</v>
      </c>
      <c r="G262" s="231">
        <v>249.1</v>
      </c>
      <c r="H262" s="231">
        <v>259.29999999999995</v>
      </c>
      <c r="I262" s="231">
        <v>262.54999999999995</v>
      </c>
      <c r="J262" s="231">
        <v>264.39999999999998</v>
      </c>
      <c r="K262" s="230">
        <v>260.7</v>
      </c>
      <c r="L262" s="230">
        <v>255.6</v>
      </c>
      <c r="M262" s="230">
        <v>5.2681500000000003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705.55</v>
      </c>
      <c r="D263" s="231">
        <v>704.35</v>
      </c>
      <c r="E263" s="231">
        <v>698.2</v>
      </c>
      <c r="F263" s="231">
        <v>690.85</v>
      </c>
      <c r="G263" s="231">
        <v>684.7</v>
      </c>
      <c r="H263" s="231">
        <v>711.7</v>
      </c>
      <c r="I263" s="231">
        <v>717.84999999999991</v>
      </c>
      <c r="J263" s="231">
        <v>725.2</v>
      </c>
      <c r="K263" s="230">
        <v>710.5</v>
      </c>
      <c r="L263" s="230">
        <v>697</v>
      </c>
      <c r="M263" s="230">
        <v>9.9825900000000001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103.7</v>
      </c>
      <c r="D264" s="231">
        <v>103.83333333333333</v>
      </c>
      <c r="E264" s="231">
        <v>103.16666666666666</v>
      </c>
      <c r="F264" s="231">
        <v>102.63333333333333</v>
      </c>
      <c r="G264" s="231">
        <v>101.96666666666665</v>
      </c>
      <c r="H264" s="231">
        <v>104.36666666666666</v>
      </c>
      <c r="I264" s="231">
        <v>105.03333333333332</v>
      </c>
      <c r="J264" s="231">
        <v>105.56666666666666</v>
      </c>
      <c r="K264" s="230">
        <v>104.5</v>
      </c>
      <c r="L264" s="230">
        <v>103.3</v>
      </c>
      <c r="M264" s="230">
        <v>3.3864399999999999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280.35000000000002</v>
      </c>
      <c r="D265" s="231">
        <v>277.71666666666664</v>
      </c>
      <c r="E265" s="231">
        <v>273.0333333333333</v>
      </c>
      <c r="F265" s="231">
        <v>265.71666666666664</v>
      </c>
      <c r="G265" s="231">
        <v>261.0333333333333</v>
      </c>
      <c r="H265" s="231">
        <v>285.0333333333333</v>
      </c>
      <c r="I265" s="231">
        <v>289.71666666666658</v>
      </c>
      <c r="J265" s="231">
        <v>297.0333333333333</v>
      </c>
      <c r="K265" s="230">
        <v>282.39999999999998</v>
      </c>
      <c r="L265" s="230">
        <v>270.39999999999998</v>
      </c>
      <c r="M265" s="230">
        <v>6.4223400000000002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575.04999999999995</v>
      </c>
      <c r="D266" s="231">
        <v>572.34999999999991</v>
      </c>
      <c r="E266" s="231">
        <v>566.79999999999984</v>
      </c>
      <c r="F266" s="231">
        <v>558.54999999999995</v>
      </c>
      <c r="G266" s="231">
        <v>552.99999999999989</v>
      </c>
      <c r="H266" s="231">
        <v>580.5999999999998</v>
      </c>
      <c r="I266" s="231">
        <v>586.15</v>
      </c>
      <c r="J266" s="231">
        <v>594.39999999999975</v>
      </c>
      <c r="K266" s="230">
        <v>577.9</v>
      </c>
      <c r="L266" s="230">
        <v>564.1</v>
      </c>
      <c r="M266" s="230">
        <v>11.421200000000001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469.05</v>
      </c>
      <c r="D267" s="231">
        <v>467.38333333333338</v>
      </c>
      <c r="E267" s="231">
        <v>460.76666666666677</v>
      </c>
      <c r="F267" s="231">
        <v>452.48333333333341</v>
      </c>
      <c r="G267" s="231">
        <v>445.86666666666679</v>
      </c>
      <c r="H267" s="231">
        <v>475.66666666666674</v>
      </c>
      <c r="I267" s="231">
        <v>482.28333333333342</v>
      </c>
      <c r="J267" s="231">
        <v>490.56666666666672</v>
      </c>
      <c r="K267" s="230">
        <v>474</v>
      </c>
      <c r="L267" s="230">
        <v>459.1</v>
      </c>
      <c r="M267" s="230">
        <v>18.198029999999999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421.15</v>
      </c>
      <c r="D268" s="231">
        <v>422</v>
      </c>
      <c r="E268" s="231">
        <v>418.15</v>
      </c>
      <c r="F268" s="231">
        <v>415.15</v>
      </c>
      <c r="G268" s="231">
        <v>411.29999999999995</v>
      </c>
      <c r="H268" s="231">
        <v>425</v>
      </c>
      <c r="I268" s="231">
        <v>428.85</v>
      </c>
      <c r="J268" s="231">
        <v>431.85</v>
      </c>
      <c r="K268" s="230">
        <v>425.85</v>
      </c>
      <c r="L268" s="230">
        <v>419</v>
      </c>
      <c r="M268" s="230">
        <v>1.7030799999999999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349.15</v>
      </c>
      <c r="D269" s="231">
        <v>346.91666666666669</v>
      </c>
      <c r="E269" s="231">
        <v>342.33333333333337</v>
      </c>
      <c r="F269" s="231">
        <v>335.51666666666671</v>
      </c>
      <c r="G269" s="231">
        <v>330.93333333333339</v>
      </c>
      <c r="H269" s="231">
        <v>353.73333333333335</v>
      </c>
      <c r="I269" s="231">
        <v>358.31666666666672</v>
      </c>
      <c r="J269" s="231">
        <v>365.13333333333333</v>
      </c>
      <c r="K269" s="230">
        <v>351.5</v>
      </c>
      <c r="L269" s="230">
        <v>340.1</v>
      </c>
      <c r="M269" s="230">
        <v>1.7256100000000001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701</v>
      </c>
      <c r="D270" s="231">
        <v>703.63333333333333</v>
      </c>
      <c r="E270" s="231">
        <v>697.26666666666665</v>
      </c>
      <c r="F270" s="231">
        <v>693.5333333333333</v>
      </c>
      <c r="G270" s="231">
        <v>687.16666666666663</v>
      </c>
      <c r="H270" s="231">
        <v>707.36666666666667</v>
      </c>
      <c r="I270" s="231">
        <v>713.73333333333323</v>
      </c>
      <c r="J270" s="231">
        <v>717.4666666666667</v>
      </c>
      <c r="K270" s="230">
        <v>710</v>
      </c>
      <c r="L270" s="230">
        <v>699.9</v>
      </c>
      <c r="M270" s="230">
        <v>2.0379999999999998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209.85</v>
      </c>
      <c r="D271" s="231">
        <v>209.36666666666667</v>
      </c>
      <c r="E271" s="231">
        <v>206.33333333333334</v>
      </c>
      <c r="F271" s="231">
        <v>202.81666666666666</v>
      </c>
      <c r="G271" s="231">
        <v>199.78333333333333</v>
      </c>
      <c r="H271" s="231">
        <v>212.88333333333335</v>
      </c>
      <c r="I271" s="231">
        <v>215.91666666666666</v>
      </c>
      <c r="J271" s="231">
        <v>219.43333333333337</v>
      </c>
      <c r="K271" s="230">
        <v>212.4</v>
      </c>
      <c r="L271" s="230">
        <v>205.85</v>
      </c>
      <c r="M271" s="230">
        <v>10.87955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576.1</v>
      </c>
      <c r="D272" s="231">
        <v>569.83333333333337</v>
      </c>
      <c r="E272" s="231">
        <v>560.86666666666679</v>
      </c>
      <c r="F272" s="231">
        <v>545.63333333333344</v>
      </c>
      <c r="G272" s="231">
        <v>536.66666666666686</v>
      </c>
      <c r="H272" s="231">
        <v>585.06666666666672</v>
      </c>
      <c r="I272" s="231">
        <v>594.03333333333319</v>
      </c>
      <c r="J272" s="231">
        <v>609.26666666666665</v>
      </c>
      <c r="K272" s="230">
        <v>578.79999999999995</v>
      </c>
      <c r="L272" s="230">
        <v>554.6</v>
      </c>
      <c r="M272" s="230">
        <v>2.6509399999999999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2003.15</v>
      </c>
      <c r="D273" s="231">
        <v>2015.0500000000002</v>
      </c>
      <c r="E273" s="231">
        <v>1982.6500000000003</v>
      </c>
      <c r="F273" s="231">
        <v>1962.15</v>
      </c>
      <c r="G273" s="231">
        <v>1929.7500000000002</v>
      </c>
      <c r="H273" s="231">
        <v>2035.5500000000004</v>
      </c>
      <c r="I273" s="231">
        <v>2067.9499999999998</v>
      </c>
      <c r="J273" s="231">
        <v>2088.4500000000007</v>
      </c>
      <c r="K273" s="230">
        <v>2047.45</v>
      </c>
      <c r="L273" s="230">
        <v>1994.55</v>
      </c>
      <c r="M273" s="230">
        <v>1.15021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247.95</v>
      </c>
      <c r="D274" s="231">
        <v>244.65</v>
      </c>
      <c r="E274" s="231">
        <v>240.5</v>
      </c>
      <c r="F274" s="231">
        <v>233.04999999999998</v>
      </c>
      <c r="G274" s="231">
        <v>228.89999999999998</v>
      </c>
      <c r="H274" s="231">
        <v>252.10000000000002</v>
      </c>
      <c r="I274" s="231">
        <v>256.25000000000006</v>
      </c>
      <c r="J274" s="231">
        <v>263.70000000000005</v>
      </c>
      <c r="K274" s="230">
        <v>248.8</v>
      </c>
      <c r="L274" s="230">
        <v>237.2</v>
      </c>
      <c r="M274" s="230">
        <v>6.9069099999999999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920.9</v>
      </c>
      <c r="D275" s="231">
        <v>913.63333333333333</v>
      </c>
      <c r="E275" s="231">
        <v>902.26666666666665</v>
      </c>
      <c r="F275" s="231">
        <v>883.63333333333333</v>
      </c>
      <c r="G275" s="231">
        <v>872.26666666666665</v>
      </c>
      <c r="H275" s="231">
        <v>932.26666666666665</v>
      </c>
      <c r="I275" s="231">
        <v>943.63333333333321</v>
      </c>
      <c r="J275" s="231">
        <v>962.26666666666665</v>
      </c>
      <c r="K275" s="230">
        <v>925</v>
      </c>
      <c r="L275" s="230">
        <v>895</v>
      </c>
      <c r="M275" s="230">
        <v>13.18656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400.45</v>
      </c>
      <c r="D276" s="231">
        <v>403.25</v>
      </c>
      <c r="E276" s="231">
        <v>395.65</v>
      </c>
      <c r="F276" s="231">
        <v>390.84999999999997</v>
      </c>
      <c r="G276" s="231">
        <v>383.24999999999994</v>
      </c>
      <c r="H276" s="231">
        <v>408.05</v>
      </c>
      <c r="I276" s="231">
        <v>415.65000000000003</v>
      </c>
      <c r="J276" s="231">
        <v>420.45000000000005</v>
      </c>
      <c r="K276" s="230">
        <v>410.85</v>
      </c>
      <c r="L276" s="230">
        <v>398.45</v>
      </c>
      <c r="M276" s="230">
        <v>5.30464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1177.3499999999999</v>
      </c>
      <c r="D277" s="231">
        <v>1171.55</v>
      </c>
      <c r="E277" s="231">
        <v>1158.8</v>
      </c>
      <c r="F277" s="231">
        <v>1140.25</v>
      </c>
      <c r="G277" s="231">
        <v>1127.5</v>
      </c>
      <c r="H277" s="231">
        <v>1190.0999999999999</v>
      </c>
      <c r="I277" s="231">
        <v>1202.8499999999999</v>
      </c>
      <c r="J277" s="231">
        <v>1221.3999999999999</v>
      </c>
      <c r="K277" s="230">
        <v>1184.3</v>
      </c>
      <c r="L277" s="230">
        <v>1153</v>
      </c>
      <c r="M277" s="230">
        <v>2.12669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529.35</v>
      </c>
      <c r="D278" s="231">
        <v>530.69999999999993</v>
      </c>
      <c r="E278" s="231">
        <v>524.74999999999989</v>
      </c>
      <c r="F278" s="231">
        <v>520.15</v>
      </c>
      <c r="G278" s="231">
        <v>514.19999999999993</v>
      </c>
      <c r="H278" s="231">
        <v>535.29999999999984</v>
      </c>
      <c r="I278" s="231">
        <v>541.24999999999989</v>
      </c>
      <c r="J278" s="231">
        <v>545.8499999999998</v>
      </c>
      <c r="K278" s="230">
        <v>536.65</v>
      </c>
      <c r="L278" s="230">
        <v>526.1</v>
      </c>
      <c r="M278" s="230">
        <v>0.77281999999999995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106.55</v>
      </c>
      <c r="D279" s="231">
        <v>107.31666666666666</v>
      </c>
      <c r="E279" s="231">
        <v>103.23333333333332</v>
      </c>
      <c r="F279" s="231">
        <v>99.916666666666657</v>
      </c>
      <c r="G279" s="231">
        <v>95.833333333333314</v>
      </c>
      <c r="H279" s="231">
        <v>110.63333333333333</v>
      </c>
      <c r="I279" s="231">
        <v>114.71666666666667</v>
      </c>
      <c r="J279" s="231">
        <v>118.03333333333333</v>
      </c>
      <c r="K279" s="230">
        <v>111.4</v>
      </c>
      <c r="L279" s="230">
        <v>104</v>
      </c>
      <c r="M279" s="230">
        <v>100.32283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410.65</v>
      </c>
      <c r="D280" s="231">
        <v>413.45</v>
      </c>
      <c r="E280" s="231">
        <v>405.9</v>
      </c>
      <c r="F280" s="231">
        <v>401.15</v>
      </c>
      <c r="G280" s="231">
        <v>393.59999999999997</v>
      </c>
      <c r="H280" s="231">
        <v>418.2</v>
      </c>
      <c r="I280" s="231">
        <v>425.75000000000006</v>
      </c>
      <c r="J280" s="231">
        <v>430.5</v>
      </c>
      <c r="K280" s="230">
        <v>421</v>
      </c>
      <c r="L280" s="230">
        <v>408.7</v>
      </c>
      <c r="M280" s="230">
        <v>4.1798700000000002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97.45</v>
      </c>
      <c r="D281" s="231">
        <v>97.55</v>
      </c>
      <c r="E281" s="231">
        <v>95.5</v>
      </c>
      <c r="F281" s="231">
        <v>93.55</v>
      </c>
      <c r="G281" s="231">
        <v>91.5</v>
      </c>
      <c r="H281" s="231">
        <v>99.5</v>
      </c>
      <c r="I281" s="231">
        <v>101.54999999999998</v>
      </c>
      <c r="J281" s="231">
        <v>103.5</v>
      </c>
      <c r="K281" s="230">
        <v>99.6</v>
      </c>
      <c r="L281" s="230">
        <v>95.6</v>
      </c>
      <c r="M281" s="230">
        <v>43.55301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532.75</v>
      </c>
      <c r="D282" s="231">
        <v>531.70000000000005</v>
      </c>
      <c r="E282" s="231">
        <v>525.50000000000011</v>
      </c>
      <c r="F282" s="231">
        <v>518.25000000000011</v>
      </c>
      <c r="G282" s="231">
        <v>512.05000000000018</v>
      </c>
      <c r="H282" s="231">
        <v>538.95000000000005</v>
      </c>
      <c r="I282" s="231">
        <v>545.14999999999986</v>
      </c>
      <c r="J282" s="231">
        <v>552.4</v>
      </c>
      <c r="K282" s="230">
        <v>537.9</v>
      </c>
      <c r="L282" s="230">
        <v>524.45000000000005</v>
      </c>
      <c r="M282" s="230">
        <v>2.47512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1973</v>
      </c>
      <c r="D283" s="231">
        <v>1967.4666666666665</v>
      </c>
      <c r="E283" s="231">
        <v>1957.9333333333329</v>
      </c>
      <c r="F283" s="231">
        <v>1942.8666666666666</v>
      </c>
      <c r="G283" s="231">
        <v>1933.333333333333</v>
      </c>
      <c r="H283" s="231">
        <v>1982.5333333333328</v>
      </c>
      <c r="I283" s="231">
        <v>1992.0666666666662</v>
      </c>
      <c r="J283" s="231">
        <v>2007.1333333333328</v>
      </c>
      <c r="K283" s="230">
        <v>1977</v>
      </c>
      <c r="L283" s="230">
        <v>1952.4</v>
      </c>
      <c r="M283" s="230">
        <v>29.716919999999998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1530.25</v>
      </c>
      <c r="D284" s="231">
        <v>1525.3833333333332</v>
      </c>
      <c r="E284" s="231">
        <v>1498.8166666666664</v>
      </c>
      <c r="F284" s="231">
        <v>1467.3833333333332</v>
      </c>
      <c r="G284" s="231">
        <v>1440.8166666666664</v>
      </c>
      <c r="H284" s="231">
        <v>1556.8166666666664</v>
      </c>
      <c r="I284" s="231">
        <v>1583.383333333333</v>
      </c>
      <c r="J284" s="231">
        <v>1614.8166666666664</v>
      </c>
      <c r="K284" s="230">
        <v>1551.95</v>
      </c>
      <c r="L284" s="230">
        <v>1493.95</v>
      </c>
      <c r="M284" s="230">
        <v>1.7395700000000001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98.15</v>
      </c>
      <c r="D285" s="231">
        <v>97.233333333333334</v>
      </c>
      <c r="E285" s="231">
        <v>95.966666666666669</v>
      </c>
      <c r="F285" s="231">
        <v>93.783333333333331</v>
      </c>
      <c r="G285" s="231">
        <v>92.516666666666666</v>
      </c>
      <c r="H285" s="231">
        <v>99.416666666666671</v>
      </c>
      <c r="I285" s="231">
        <v>100.68333333333335</v>
      </c>
      <c r="J285" s="231">
        <v>102.86666666666667</v>
      </c>
      <c r="K285" s="230">
        <v>98.5</v>
      </c>
      <c r="L285" s="230">
        <v>95.05</v>
      </c>
      <c r="M285" s="230">
        <v>78.077259999999995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3855.45</v>
      </c>
      <c r="D286" s="231">
        <v>3833.5166666666664</v>
      </c>
      <c r="E286" s="231">
        <v>3797.083333333333</v>
      </c>
      <c r="F286" s="231">
        <v>3738.7166666666667</v>
      </c>
      <c r="G286" s="231">
        <v>3702.2833333333333</v>
      </c>
      <c r="H286" s="231">
        <v>3891.8833333333328</v>
      </c>
      <c r="I286" s="231">
        <v>3928.3166666666662</v>
      </c>
      <c r="J286" s="231">
        <v>3986.6833333333325</v>
      </c>
      <c r="K286" s="230">
        <v>3869.95</v>
      </c>
      <c r="L286" s="230">
        <v>3775.15</v>
      </c>
      <c r="M286" s="230">
        <v>1.4931399999999999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381.8</v>
      </c>
      <c r="D287" s="231">
        <v>379.33333333333331</v>
      </c>
      <c r="E287" s="231">
        <v>375.16666666666663</v>
      </c>
      <c r="F287" s="231">
        <v>368.5333333333333</v>
      </c>
      <c r="G287" s="231">
        <v>364.36666666666662</v>
      </c>
      <c r="H287" s="231">
        <v>385.96666666666664</v>
      </c>
      <c r="I287" s="231">
        <v>390.13333333333327</v>
      </c>
      <c r="J287" s="231">
        <v>396.76666666666665</v>
      </c>
      <c r="K287" s="230">
        <v>383.5</v>
      </c>
      <c r="L287" s="230">
        <v>372.7</v>
      </c>
      <c r="M287" s="230">
        <v>15.064019999999999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4707.1499999999996</v>
      </c>
      <c r="D288" s="231">
        <v>4693.7166666666662</v>
      </c>
      <c r="E288" s="231">
        <v>4670.4333333333325</v>
      </c>
      <c r="F288" s="231">
        <v>4633.7166666666662</v>
      </c>
      <c r="G288" s="231">
        <v>4610.4333333333325</v>
      </c>
      <c r="H288" s="231">
        <v>4730.4333333333325</v>
      </c>
      <c r="I288" s="231">
        <v>4753.7166666666672</v>
      </c>
      <c r="J288" s="231">
        <v>4790.4333333333325</v>
      </c>
      <c r="K288" s="230">
        <v>4717</v>
      </c>
      <c r="L288" s="230">
        <v>4657</v>
      </c>
      <c r="M288" s="230">
        <v>1.6230899999999999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11457.75</v>
      </c>
      <c r="D289" s="231">
        <v>11422.616666666667</v>
      </c>
      <c r="E289" s="231">
        <v>11355.233333333334</v>
      </c>
      <c r="F289" s="231">
        <v>11252.716666666667</v>
      </c>
      <c r="G289" s="231">
        <v>11185.333333333334</v>
      </c>
      <c r="H289" s="231">
        <v>11525.133333333333</v>
      </c>
      <c r="I289" s="231">
        <v>11592.516666666668</v>
      </c>
      <c r="J289" s="231">
        <v>11695.033333333333</v>
      </c>
      <c r="K289" s="230">
        <v>11490</v>
      </c>
      <c r="L289" s="230">
        <v>11320.1</v>
      </c>
      <c r="M289" s="230">
        <v>6.3530000000000003E-2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2246.85</v>
      </c>
      <c r="D290" s="231">
        <v>2240.6166666666668</v>
      </c>
      <c r="E290" s="231">
        <v>2221.2333333333336</v>
      </c>
      <c r="F290" s="231">
        <v>2195.6166666666668</v>
      </c>
      <c r="G290" s="231">
        <v>2176.2333333333336</v>
      </c>
      <c r="H290" s="231">
        <v>2266.2333333333336</v>
      </c>
      <c r="I290" s="231">
        <v>2285.6166666666668</v>
      </c>
      <c r="J290" s="231">
        <v>2311.2333333333336</v>
      </c>
      <c r="K290" s="230">
        <v>2260</v>
      </c>
      <c r="L290" s="230">
        <v>2215</v>
      </c>
      <c r="M290" s="230">
        <v>26.627400000000002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331.5</v>
      </c>
      <c r="D291" s="231">
        <v>332.06666666666666</v>
      </c>
      <c r="E291" s="231">
        <v>329.73333333333335</v>
      </c>
      <c r="F291" s="231">
        <v>327.9666666666667</v>
      </c>
      <c r="G291" s="231">
        <v>325.63333333333338</v>
      </c>
      <c r="H291" s="231">
        <v>333.83333333333331</v>
      </c>
      <c r="I291" s="231">
        <v>336.16666666666669</v>
      </c>
      <c r="J291" s="231">
        <v>337.93333333333328</v>
      </c>
      <c r="K291" s="230">
        <v>334.4</v>
      </c>
      <c r="L291" s="230">
        <v>330.3</v>
      </c>
      <c r="M291" s="230">
        <v>2.33548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311.35000000000002</v>
      </c>
      <c r="D292" s="231">
        <v>311.11666666666667</v>
      </c>
      <c r="E292" s="231">
        <v>306.73333333333335</v>
      </c>
      <c r="F292" s="231">
        <v>302.11666666666667</v>
      </c>
      <c r="G292" s="231">
        <v>297.73333333333335</v>
      </c>
      <c r="H292" s="231">
        <v>315.73333333333335</v>
      </c>
      <c r="I292" s="231">
        <v>320.11666666666667</v>
      </c>
      <c r="J292" s="231">
        <v>324.73333333333335</v>
      </c>
      <c r="K292" s="230">
        <v>315.5</v>
      </c>
      <c r="L292" s="230">
        <v>306.5</v>
      </c>
      <c r="M292" s="230">
        <v>24.78819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262</v>
      </c>
      <c r="D293" s="231">
        <v>263.8</v>
      </c>
      <c r="E293" s="231">
        <v>258.20000000000005</v>
      </c>
      <c r="F293" s="231">
        <v>254.40000000000003</v>
      </c>
      <c r="G293" s="231">
        <v>248.80000000000007</v>
      </c>
      <c r="H293" s="231">
        <v>267.60000000000002</v>
      </c>
      <c r="I293" s="231">
        <v>273.20000000000005</v>
      </c>
      <c r="J293" s="231">
        <v>277</v>
      </c>
      <c r="K293" s="230">
        <v>269.39999999999998</v>
      </c>
      <c r="L293" s="230">
        <v>260</v>
      </c>
      <c r="M293" s="230">
        <v>11.67258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90.05</v>
      </c>
      <c r="D294" s="231">
        <v>90.416666666666671</v>
      </c>
      <c r="E294" s="231">
        <v>89.433333333333337</v>
      </c>
      <c r="F294" s="231">
        <v>88.816666666666663</v>
      </c>
      <c r="G294" s="231">
        <v>87.833333333333329</v>
      </c>
      <c r="H294" s="231">
        <v>91.033333333333346</v>
      </c>
      <c r="I294" s="231">
        <v>92.016666666666666</v>
      </c>
      <c r="J294" s="231">
        <v>92.633333333333354</v>
      </c>
      <c r="K294" s="230">
        <v>91.4</v>
      </c>
      <c r="L294" s="230">
        <v>89.8</v>
      </c>
      <c r="M294" s="230">
        <v>19.502680000000002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567.65</v>
      </c>
      <c r="D295" s="231">
        <v>567.28333333333342</v>
      </c>
      <c r="E295" s="231">
        <v>561.56666666666683</v>
      </c>
      <c r="F295" s="231">
        <v>555.48333333333346</v>
      </c>
      <c r="G295" s="231">
        <v>549.76666666666688</v>
      </c>
      <c r="H295" s="231">
        <v>573.36666666666679</v>
      </c>
      <c r="I295" s="231">
        <v>579.08333333333326</v>
      </c>
      <c r="J295" s="231">
        <v>585.16666666666674</v>
      </c>
      <c r="K295" s="230">
        <v>573</v>
      </c>
      <c r="L295" s="230">
        <v>561.20000000000005</v>
      </c>
      <c r="M295" s="230">
        <v>21.646879999999999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3959.8</v>
      </c>
      <c r="D296" s="231">
        <v>3970.9333333333329</v>
      </c>
      <c r="E296" s="231">
        <v>3934.9166666666661</v>
      </c>
      <c r="F296" s="231">
        <v>3910.0333333333333</v>
      </c>
      <c r="G296" s="231">
        <v>3874.0166666666664</v>
      </c>
      <c r="H296" s="231">
        <v>3995.8166666666657</v>
      </c>
      <c r="I296" s="231">
        <v>4031.833333333333</v>
      </c>
      <c r="J296" s="231">
        <v>4056.7166666666653</v>
      </c>
      <c r="K296" s="230">
        <v>4006.95</v>
      </c>
      <c r="L296" s="230">
        <v>3946.05</v>
      </c>
      <c r="M296" s="230">
        <v>9.715E-2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787.25</v>
      </c>
      <c r="D297" s="231">
        <v>786.38333333333333</v>
      </c>
      <c r="E297" s="231">
        <v>772.76666666666665</v>
      </c>
      <c r="F297" s="231">
        <v>758.2833333333333</v>
      </c>
      <c r="G297" s="231">
        <v>744.66666666666663</v>
      </c>
      <c r="H297" s="231">
        <v>800.86666666666667</v>
      </c>
      <c r="I297" s="231">
        <v>814.48333333333323</v>
      </c>
      <c r="J297" s="231">
        <v>828.9666666666667</v>
      </c>
      <c r="K297" s="230">
        <v>800</v>
      </c>
      <c r="L297" s="230">
        <v>771.9</v>
      </c>
      <c r="M297" s="230">
        <v>19.10389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1488.5</v>
      </c>
      <c r="D298" s="231">
        <v>1487.8833333333332</v>
      </c>
      <c r="E298" s="231">
        <v>1470.6166666666663</v>
      </c>
      <c r="F298" s="231">
        <v>1452.7333333333331</v>
      </c>
      <c r="G298" s="231">
        <v>1435.4666666666662</v>
      </c>
      <c r="H298" s="231">
        <v>1505.7666666666664</v>
      </c>
      <c r="I298" s="231">
        <v>1523.0333333333333</v>
      </c>
      <c r="J298" s="231">
        <v>1540.9166666666665</v>
      </c>
      <c r="K298" s="230">
        <v>1505.15</v>
      </c>
      <c r="L298" s="230">
        <v>1470</v>
      </c>
      <c r="M298" s="230">
        <v>0.45380999999999999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30.2</v>
      </c>
      <c r="D299" s="231">
        <v>30.266666666666669</v>
      </c>
      <c r="E299" s="231">
        <v>30.033333333333339</v>
      </c>
      <c r="F299" s="231">
        <v>29.866666666666671</v>
      </c>
      <c r="G299" s="231">
        <v>29.63333333333334</v>
      </c>
      <c r="H299" s="231">
        <v>30.433333333333337</v>
      </c>
      <c r="I299" s="231">
        <v>30.666666666666664</v>
      </c>
      <c r="J299" s="231">
        <v>30.833333333333336</v>
      </c>
      <c r="K299" s="230">
        <v>30.5</v>
      </c>
      <c r="L299" s="230">
        <v>30.1</v>
      </c>
      <c r="M299" s="230">
        <v>6.5195400000000001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157.75</v>
      </c>
      <c r="D300" s="231">
        <v>157.71666666666667</v>
      </c>
      <c r="E300" s="231">
        <v>157.13333333333333</v>
      </c>
      <c r="F300" s="231">
        <v>156.51666666666665</v>
      </c>
      <c r="G300" s="231">
        <v>155.93333333333331</v>
      </c>
      <c r="H300" s="231">
        <v>158.33333333333334</v>
      </c>
      <c r="I300" s="231">
        <v>158.91666666666666</v>
      </c>
      <c r="J300" s="231">
        <v>159.53333333333336</v>
      </c>
      <c r="K300" s="230">
        <v>158.30000000000001</v>
      </c>
      <c r="L300" s="230">
        <v>157.1</v>
      </c>
      <c r="M300" s="230">
        <v>0.52554000000000001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96900.9</v>
      </c>
      <c r="D301" s="231">
        <v>96569.083333333328</v>
      </c>
      <c r="E301" s="231">
        <v>95481.816666666651</v>
      </c>
      <c r="F301" s="231">
        <v>94062.733333333323</v>
      </c>
      <c r="G301" s="231">
        <v>92975.466666666645</v>
      </c>
      <c r="H301" s="231">
        <v>97988.166666666657</v>
      </c>
      <c r="I301" s="231">
        <v>99075.433333333349</v>
      </c>
      <c r="J301" s="231">
        <v>100494.51666666666</v>
      </c>
      <c r="K301" s="230">
        <v>97656.35</v>
      </c>
      <c r="L301" s="230">
        <v>95150</v>
      </c>
      <c r="M301" s="230">
        <v>9.6699999999999994E-2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1878.65</v>
      </c>
      <c r="D302" s="231">
        <v>1877.1666666666667</v>
      </c>
      <c r="E302" s="231">
        <v>1857.5833333333335</v>
      </c>
      <c r="F302" s="231">
        <v>1836.5166666666667</v>
      </c>
      <c r="G302" s="231">
        <v>1816.9333333333334</v>
      </c>
      <c r="H302" s="231">
        <v>1898.2333333333336</v>
      </c>
      <c r="I302" s="231">
        <v>1917.8166666666671</v>
      </c>
      <c r="J302" s="231">
        <v>1938.8833333333337</v>
      </c>
      <c r="K302" s="230">
        <v>1896.75</v>
      </c>
      <c r="L302" s="230">
        <v>1856.1</v>
      </c>
      <c r="M302" s="230">
        <v>0.90222000000000002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1005.9</v>
      </c>
      <c r="D303" s="231">
        <v>991.81666666666661</v>
      </c>
      <c r="E303" s="231">
        <v>966.13333333333321</v>
      </c>
      <c r="F303" s="231">
        <v>926.36666666666656</v>
      </c>
      <c r="G303" s="231">
        <v>900.68333333333317</v>
      </c>
      <c r="H303" s="231">
        <v>1031.5833333333333</v>
      </c>
      <c r="I303" s="231">
        <v>1057.2666666666667</v>
      </c>
      <c r="J303" s="231">
        <v>1097.0333333333333</v>
      </c>
      <c r="K303" s="230">
        <v>1017.5</v>
      </c>
      <c r="L303" s="230">
        <v>952.05</v>
      </c>
      <c r="M303" s="230">
        <v>12.375719999999999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1053.05</v>
      </c>
      <c r="D304" s="231">
        <v>1047.2333333333333</v>
      </c>
      <c r="E304" s="231">
        <v>1037.4666666666667</v>
      </c>
      <c r="F304" s="231">
        <v>1021.8833333333334</v>
      </c>
      <c r="G304" s="231">
        <v>1012.1166666666668</v>
      </c>
      <c r="H304" s="231">
        <v>1062.8166666666666</v>
      </c>
      <c r="I304" s="231">
        <v>1072.5833333333335</v>
      </c>
      <c r="J304" s="231">
        <v>1088.1666666666665</v>
      </c>
      <c r="K304" s="230">
        <v>1057</v>
      </c>
      <c r="L304" s="230">
        <v>1031.6500000000001</v>
      </c>
      <c r="M304" s="230">
        <v>5.9599399999999996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283.60000000000002</v>
      </c>
      <c r="D305" s="231">
        <v>283.26666666666671</v>
      </c>
      <c r="E305" s="231">
        <v>280.98333333333341</v>
      </c>
      <c r="F305" s="231">
        <v>278.36666666666667</v>
      </c>
      <c r="G305" s="231">
        <v>276.08333333333337</v>
      </c>
      <c r="H305" s="231">
        <v>285.88333333333344</v>
      </c>
      <c r="I305" s="231">
        <v>288.16666666666674</v>
      </c>
      <c r="J305" s="231">
        <v>290.78333333333347</v>
      </c>
      <c r="K305" s="230">
        <v>285.55</v>
      </c>
      <c r="L305" s="230">
        <v>280.64999999999998</v>
      </c>
      <c r="M305" s="230">
        <v>32.66357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1285.6500000000001</v>
      </c>
      <c r="D306" s="231">
        <v>1282</v>
      </c>
      <c r="E306" s="231">
        <v>1276.25</v>
      </c>
      <c r="F306" s="231">
        <v>1266.8499999999999</v>
      </c>
      <c r="G306" s="231">
        <v>1261.0999999999999</v>
      </c>
      <c r="H306" s="231">
        <v>1291.4000000000001</v>
      </c>
      <c r="I306" s="231">
        <v>1297.1500000000001</v>
      </c>
      <c r="J306" s="231">
        <v>1306.5500000000002</v>
      </c>
      <c r="K306" s="230">
        <v>1287.75</v>
      </c>
      <c r="L306" s="230">
        <v>1272.5999999999999</v>
      </c>
      <c r="M306" s="230">
        <v>26.476299999999998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448.95</v>
      </c>
      <c r="D307" s="231">
        <v>446.15000000000003</v>
      </c>
      <c r="E307" s="231">
        <v>440.30000000000007</v>
      </c>
      <c r="F307" s="231">
        <v>431.65000000000003</v>
      </c>
      <c r="G307" s="231">
        <v>425.80000000000007</v>
      </c>
      <c r="H307" s="231">
        <v>454.80000000000007</v>
      </c>
      <c r="I307" s="231">
        <v>460.65000000000009</v>
      </c>
      <c r="J307" s="231">
        <v>469.30000000000007</v>
      </c>
      <c r="K307" s="230">
        <v>452</v>
      </c>
      <c r="L307" s="230">
        <v>437.5</v>
      </c>
      <c r="M307" s="230">
        <v>15.263870000000001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295.5</v>
      </c>
      <c r="D308" s="231">
        <v>293.33333333333331</v>
      </c>
      <c r="E308" s="231">
        <v>289.26666666666665</v>
      </c>
      <c r="F308" s="231">
        <v>283.03333333333336</v>
      </c>
      <c r="G308" s="231">
        <v>278.9666666666667</v>
      </c>
      <c r="H308" s="231">
        <v>299.56666666666661</v>
      </c>
      <c r="I308" s="231">
        <v>303.63333333333333</v>
      </c>
      <c r="J308" s="231">
        <v>309.86666666666656</v>
      </c>
      <c r="K308" s="230">
        <v>297.39999999999998</v>
      </c>
      <c r="L308" s="230">
        <v>287.10000000000002</v>
      </c>
      <c r="M308" s="230">
        <v>1.4487000000000001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402.15</v>
      </c>
      <c r="D309" s="231">
        <v>398.34999999999997</v>
      </c>
      <c r="E309" s="231">
        <v>377.94999999999993</v>
      </c>
      <c r="F309" s="231">
        <v>353.74999999999994</v>
      </c>
      <c r="G309" s="231">
        <v>333.34999999999991</v>
      </c>
      <c r="H309" s="231">
        <v>422.54999999999995</v>
      </c>
      <c r="I309" s="231">
        <v>442.94999999999993</v>
      </c>
      <c r="J309" s="231">
        <v>467.15</v>
      </c>
      <c r="K309" s="230">
        <v>418.75</v>
      </c>
      <c r="L309" s="230">
        <v>374.15</v>
      </c>
      <c r="M309" s="230">
        <v>23.123660000000001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368.25</v>
      </c>
      <c r="D310" s="231">
        <v>368.58333333333331</v>
      </c>
      <c r="E310" s="231">
        <v>365.21666666666664</v>
      </c>
      <c r="F310" s="231">
        <v>362.18333333333334</v>
      </c>
      <c r="G310" s="231">
        <v>358.81666666666666</v>
      </c>
      <c r="H310" s="231">
        <v>371.61666666666662</v>
      </c>
      <c r="I310" s="231">
        <v>374.98333333333329</v>
      </c>
      <c r="J310" s="231">
        <v>378.01666666666659</v>
      </c>
      <c r="K310" s="230">
        <v>371.95</v>
      </c>
      <c r="L310" s="230">
        <v>365.55</v>
      </c>
      <c r="M310" s="230">
        <v>0.24693000000000001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110.15</v>
      </c>
      <c r="D311" s="231">
        <v>111.45</v>
      </c>
      <c r="E311" s="231">
        <v>108.05000000000001</v>
      </c>
      <c r="F311" s="231">
        <v>105.95</v>
      </c>
      <c r="G311" s="231">
        <v>102.55000000000001</v>
      </c>
      <c r="H311" s="231">
        <v>113.55000000000001</v>
      </c>
      <c r="I311" s="231">
        <v>116.95000000000002</v>
      </c>
      <c r="J311" s="231">
        <v>119.05000000000001</v>
      </c>
      <c r="K311" s="230">
        <v>114.85</v>
      </c>
      <c r="L311" s="230">
        <v>109.35</v>
      </c>
      <c r="M311" s="230">
        <v>205.34368000000001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62.35</v>
      </c>
      <c r="D312" s="231">
        <v>62.533333333333339</v>
      </c>
      <c r="E312" s="231">
        <v>62.01666666666668</v>
      </c>
      <c r="F312" s="231">
        <v>61.683333333333344</v>
      </c>
      <c r="G312" s="231">
        <v>61.166666666666686</v>
      </c>
      <c r="H312" s="231">
        <v>62.866666666666674</v>
      </c>
      <c r="I312" s="231">
        <v>63.38333333333334</v>
      </c>
      <c r="J312" s="231">
        <v>63.716666666666669</v>
      </c>
      <c r="K312" s="230">
        <v>63.05</v>
      </c>
      <c r="L312" s="230">
        <v>62.2</v>
      </c>
      <c r="M312" s="230">
        <v>19.249839999999999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536.9</v>
      </c>
      <c r="D313" s="231">
        <v>537.63333333333333</v>
      </c>
      <c r="E313" s="231">
        <v>533.26666666666665</v>
      </c>
      <c r="F313" s="231">
        <v>529.63333333333333</v>
      </c>
      <c r="G313" s="231">
        <v>525.26666666666665</v>
      </c>
      <c r="H313" s="231">
        <v>541.26666666666665</v>
      </c>
      <c r="I313" s="231">
        <v>545.63333333333321</v>
      </c>
      <c r="J313" s="231">
        <v>549.26666666666665</v>
      </c>
      <c r="K313" s="230">
        <v>542</v>
      </c>
      <c r="L313" s="230">
        <v>534</v>
      </c>
      <c r="M313" s="230">
        <v>12.566520000000001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9207.2999999999993</v>
      </c>
      <c r="D314" s="231">
        <v>9233.4</v>
      </c>
      <c r="E314" s="231">
        <v>9159.2999999999993</v>
      </c>
      <c r="F314" s="231">
        <v>9111.2999999999993</v>
      </c>
      <c r="G314" s="231">
        <v>9037.1999999999989</v>
      </c>
      <c r="H314" s="231">
        <v>9281.4</v>
      </c>
      <c r="I314" s="231">
        <v>9355.5000000000018</v>
      </c>
      <c r="J314" s="231">
        <v>9403.5</v>
      </c>
      <c r="K314" s="230">
        <v>9307.5</v>
      </c>
      <c r="L314" s="230">
        <v>9185.4</v>
      </c>
      <c r="M314" s="230">
        <v>2.5931600000000001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1751.25</v>
      </c>
      <c r="D315" s="231">
        <v>1748.7666666666667</v>
      </c>
      <c r="E315" s="231">
        <v>1722.5333333333333</v>
      </c>
      <c r="F315" s="231">
        <v>1693.8166666666666</v>
      </c>
      <c r="G315" s="231">
        <v>1667.5833333333333</v>
      </c>
      <c r="H315" s="231">
        <v>1777.4833333333333</v>
      </c>
      <c r="I315" s="231">
        <v>1803.7166666666665</v>
      </c>
      <c r="J315" s="231">
        <v>1832.4333333333334</v>
      </c>
      <c r="K315" s="230">
        <v>1775</v>
      </c>
      <c r="L315" s="230">
        <v>1720.05</v>
      </c>
      <c r="M315" s="230">
        <v>1.1567000000000001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671.9</v>
      </c>
      <c r="D316" s="231">
        <v>661.41666666666663</v>
      </c>
      <c r="E316" s="231">
        <v>646.23333333333323</v>
      </c>
      <c r="F316" s="231">
        <v>620.56666666666661</v>
      </c>
      <c r="G316" s="231">
        <v>605.38333333333321</v>
      </c>
      <c r="H316" s="231">
        <v>687.08333333333326</v>
      </c>
      <c r="I316" s="231">
        <v>702.26666666666665</v>
      </c>
      <c r="J316" s="231">
        <v>727.93333333333328</v>
      </c>
      <c r="K316" s="230">
        <v>676.6</v>
      </c>
      <c r="L316" s="230">
        <v>635.75</v>
      </c>
      <c r="M316" s="230">
        <v>8.2133800000000008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519.9</v>
      </c>
      <c r="D317" s="231">
        <v>513.4</v>
      </c>
      <c r="E317" s="231">
        <v>502.09999999999991</v>
      </c>
      <c r="F317" s="231">
        <v>484.29999999999995</v>
      </c>
      <c r="G317" s="231">
        <v>472.99999999999989</v>
      </c>
      <c r="H317" s="231">
        <v>531.19999999999993</v>
      </c>
      <c r="I317" s="231">
        <v>542.49999999999989</v>
      </c>
      <c r="J317" s="231">
        <v>560.29999999999995</v>
      </c>
      <c r="K317" s="230">
        <v>524.70000000000005</v>
      </c>
      <c r="L317" s="230">
        <v>495.6</v>
      </c>
      <c r="M317" s="230">
        <v>42.786479999999997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753.55</v>
      </c>
      <c r="D318" s="231">
        <v>753.86666666666667</v>
      </c>
      <c r="E318" s="231">
        <v>747.73333333333335</v>
      </c>
      <c r="F318" s="231">
        <v>741.91666666666663</v>
      </c>
      <c r="G318" s="231">
        <v>735.7833333333333</v>
      </c>
      <c r="H318" s="231">
        <v>759.68333333333339</v>
      </c>
      <c r="I318" s="231">
        <v>765.81666666666683</v>
      </c>
      <c r="J318" s="231">
        <v>771.63333333333344</v>
      </c>
      <c r="K318" s="230">
        <v>760</v>
      </c>
      <c r="L318" s="230">
        <v>748.05</v>
      </c>
      <c r="M318" s="230">
        <v>5.1545899999999998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727.4</v>
      </c>
      <c r="D319" s="231">
        <v>724.48333333333323</v>
      </c>
      <c r="E319" s="231">
        <v>718.66666666666652</v>
      </c>
      <c r="F319" s="231">
        <v>709.93333333333328</v>
      </c>
      <c r="G319" s="231">
        <v>704.11666666666656</v>
      </c>
      <c r="H319" s="231">
        <v>733.21666666666647</v>
      </c>
      <c r="I319" s="231">
        <v>739.0333333333333</v>
      </c>
      <c r="J319" s="231">
        <v>747.76666666666642</v>
      </c>
      <c r="K319" s="230">
        <v>730.3</v>
      </c>
      <c r="L319" s="230">
        <v>715.75</v>
      </c>
      <c r="M319" s="230">
        <v>0.25141000000000002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919.5</v>
      </c>
      <c r="D320" s="231">
        <v>916.19999999999993</v>
      </c>
      <c r="E320" s="231">
        <v>903.89999999999986</v>
      </c>
      <c r="F320" s="231">
        <v>888.3</v>
      </c>
      <c r="G320" s="231">
        <v>875.99999999999989</v>
      </c>
      <c r="H320" s="231">
        <v>931.79999999999984</v>
      </c>
      <c r="I320" s="231">
        <v>944.0999999999998</v>
      </c>
      <c r="J320" s="231">
        <v>959.69999999999982</v>
      </c>
      <c r="K320" s="230">
        <v>928.5</v>
      </c>
      <c r="L320" s="230">
        <v>900.6</v>
      </c>
      <c r="M320" s="230">
        <v>0.57333000000000001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1344.15</v>
      </c>
      <c r="D321" s="231">
        <v>1349.2333333333333</v>
      </c>
      <c r="E321" s="231">
        <v>1328.4666666666667</v>
      </c>
      <c r="F321" s="231">
        <v>1312.7833333333333</v>
      </c>
      <c r="G321" s="231">
        <v>1292.0166666666667</v>
      </c>
      <c r="H321" s="231">
        <v>1364.9166666666667</v>
      </c>
      <c r="I321" s="231">
        <v>1385.6833333333336</v>
      </c>
      <c r="J321" s="231">
        <v>1401.3666666666668</v>
      </c>
      <c r="K321" s="230">
        <v>1370</v>
      </c>
      <c r="L321" s="230">
        <v>1333.55</v>
      </c>
      <c r="M321" s="230">
        <v>2.3482799999999999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55.5</v>
      </c>
      <c r="D322" s="231">
        <v>55.483333333333327</v>
      </c>
      <c r="E322" s="231">
        <v>54.966666666666654</v>
      </c>
      <c r="F322" s="231">
        <v>54.43333333333333</v>
      </c>
      <c r="G322" s="231">
        <v>53.916666666666657</v>
      </c>
      <c r="H322" s="231">
        <v>56.016666666666652</v>
      </c>
      <c r="I322" s="231">
        <v>56.533333333333317</v>
      </c>
      <c r="J322" s="231">
        <v>57.066666666666649</v>
      </c>
      <c r="K322" s="230">
        <v>56</v>
      </c>
      <c r="L322" s="230">
        <v>54.95</v>
      </c>
      <c r="M322" s="230">
        <v>14.04609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628.29999999999995</v>
      </c>
      <c r="D323" s="231">
        <v>632.61666666666667</v>
      </c>
      <c r="E323" s="231">
        <v>620.33333333333337</v>
      </c>
      <c r="F323" s="231">
        <v>612.36666666666667</v>
      </c>
      <c r="G323" s="231">
        <v>600.08333333333337</v>
      </c>
      <c r="H323" s="231">
        <v>640.58333333333337</v>
      </c>
      <c r="I323" s="231">
        <v>652.86666666666667</v>
      </c>
      <c r="J323" s="231">
        <v>660.83333333333337</v>
      </c>
      <c r="K323" s="230">
        <v>644.9</v>
      </c>
      <c r="L323" s="230">
        <v>624.65</v>
      </c>
      <c r="M323" s="230">
        <v>2.3195399999999999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1865.05</v>
      </c>
      <c r="D324" s="231">
        <v>1859.9000000000003</v>
      </c>
      <c r="E324" s="231">
        <v>1847.8000000000006</v>
      </c>
      <c r="F324" s="231">
        <v>1830.5500000000004</v>
      </c>
      <c r="G324" s="231">
        <v>1818.4500000000007</v>
      </c>
      <c r="H324" s="231">
        <v>1877.1500000000005</v>
      </c>
      <c r="I324" s="231">
        <v>1889.2500000000005</v>
      </c>
      <c r="J324" s="231">
        <v>1906.5000000000005</v>
      </c>
      <c r="K324" s="230">
        <v>1872</v>
      </c>
      <c r="L324" s="230">
        <v>1842.65</v>
      </c>
      <c r="M324" s="230">
        <v>2.0838800000000002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1382.25</v>
      </c>
      <c r="D325" s="231">
        <v>1370.8833333333332</v>
      </c>
      <c r="E325" s="231">
        <v>1354.3166666666664</v>
      </c>
      <c r="F325" s="231">
        <v>1326.3833333333332</v>
      </c>
      <c r="G325" s="231">
        <v>1309.8166666666664</v>
      </c>
      <c r="H325" s="231">
        <v>1398.8166666666664</v>
      </c>
      <c r="I325" s="231">
        <v>1415.383333333333</v>
      </c>
      <c r="J325" s="231">
        <v>1443.3166666666664</v>
      </c>
      <c r="K325" s="230">
        <v>1387.45</v>
      </c>
      <c r="L325" s="230">
        <v>1342.95</v>
      </c>
      <c r="M325" s="230">
        <v>3.5971299999999999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1068.6500000000001</v>
      </c>
      <c r="D326" s="231">
        <v>1070.8999999999999</v>
      </c>
      <c r="E326" s="231">
        <v>1055.0499999999997</v>
      </c>
      <c r="F326" s="231">
        <v>1041.4499999999998</v>
      </c>
      <c r="G326" s="231">
        <v>1025.5999999999997</v>
      </c>
      <c r="H326" s="231">
        <v>1084.4999999999998</v>
      </c>
      <c r="I326" s="231">
        <v>1100.3499999999997</v>
      </c>
      <c r="J326" s="231">
        <v>1113.9499999999998</v>
      </c>
      <c r="K326" s="230">
        <v>1086.75</v>
      </c>
      <c r="L326" s="230">
        <v>1057.3</v>
      </c>
      <c r="M326" s="230">
        <v>4.5858299999999996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630.29999999999995</v>
      </c>
      <c r="D327" s="231">
        <v>626.18333333333328</v>
      </c>
      <c r="E327" s="231">
        <v>619.36666666666656</v>
      </c>
      <c r="F327" s="231">
        <v>608.43333333333328</v>
      </c>
      <c r="G327" s="231">
        <v>601.61666666666656</v>
      </c>
      <c r="H327" s="231">
        <v>637.11666666666656</v>
      </c>
      <c r="I327" s="231">
        <v>643.93333333333339</v>
      </c>
      <c r="J327" s="231">
        <v>654.86666666666656</v>
      </c>
      <c r="K327" s="230">
        <v>633</v>
      </c>
      <c r="L327" s="230">
        <v>615.25</v>
      </c>
      <c r="M327" s="230">
        <v>2.0706199999999999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41.1</v>
      </c>
      <c r="D328" s="231">
        <v>40.916666666666664</v>
      </c>
      <c r="E328" s="231">
        <v>40.43333333333333</v>
      </c>
      <c r="F328" s="231">
        <v>39.766666666666666</v>
      </c>
      <c r="G328" s="231">
        <v>39.283333333333331</v>
      </c>
      <c r="H328" s="231">
        <v>41.583333333333329</v>
      </c>
      <c r="I328" s="231">
        <v>42.066666666666663</v>
      </c>
      <c r="J328" s="231">
        <v>42.733333333333327</v>
      </c>
      <c r="K328" s="230">
        <v>41.4</v>
      </c>
      <c r="L328" s="230">
        <v>40.25</v>
      </c>
      <c r="M328" s="230">
        <v>47.444969999999998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114.65</v>
      </c>
      <c r="D329" s="231">
        <v>115.98333333333333</v>
      </c>
      <c r="E329" s="231">
        <v>112.66666666666667</v>
      </c>
      <c r="F329" s="231">
        <v>110.68333333333334</v>
      </c>
      <c r="G329" s="231">
        <v>107.36666666666667</v>
      </c>
      <c r="H329" s="231">
        <v>117.96666666666667</v>
      </c>
      <c r="I329" s="231">
        <v>121.28333333333333</v>
      </c>
      <c r="J329" s="231">
        <v>123.26666666666667</v>
      </c>
      <c r="K329" s="230">
        <v>119.3</v>
      </c>
      <c r="L329" s="230">
        <v>114</v>
      </c>
      <c r="M329" s="230">
        <v>33.058190000000003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43.95</v>
      </c>
      <c r="D330" s="231">
        <v>44.15</v>
      </c>
      <c r="E330" s="231">
        <v>43.599999999999994</v>
      </c>
      <c r="F330" s="231">
        <v>43.249999999999993</v>
      </c>
      <c r="G330" s="231">
        <v>42.699999999999989</v>
      </c>
      <c r="H330" s="231">
        <v>44.5</v>
      </c>
      <c r="I330" s="231">
        <v>45.05</v>
      </c>
      <c r="J330" s="231">
        <v>45.400000000000006</v>
      </c>
      <c r="K330" s="230">
        <v>44.7</v>
      </c>
      <c r="L330" s="230">
        <v>43.8</v>
      </c>
      <c r="M330" s="230">
        <v>56.968609999999998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86.45</v>
      </c>
      <c r="D331" s="231">
        <v>86.516666666666666</v>
      </c>
      <c r="E331" s="231">
        <v>85.333333333333329</v>
      </c>
      <c r="F331" s="231">
        <v>84.216666666666669</v>
      </c>
      <c r="G331" s="231">
        <v>83.033333333333331</v>
      </c>
      <c r="H331" s="231">
        <v>87.633333333333326</v>
      </c>
      <c r="I331" s="231">
        <v>88.816666666666663</v>
      </c>
      <c r="J331" s="231">
        <v>89.933333333333323</v>
      </c>
      <c r="K331" s="230">
        <v>87.7</v>
      </c>
      <c r="L331" s="230">
        <v>85.4</v>
      </c>
      <c r="M331" s="230">
        <v>17.92295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228.1</v>
      </c>
      <c r="D332" s="231">
        <v>228.13333333333333</v>
      </c>
      <c r="E332" s="231">
        <v>225.31666666666666</v>
      </c>
      <c r="F332" s="231">
        <v>222.53333333333333</v>
      </c>
      <c r="G332" s="231">
        <v>219.71666666666667</v>
      </c>
      <c r="H332" s="231">
        <v>230.91666666666666</v>
      </c>
      <c r="I332" s="231">
        <v>233.73333333333332</v>
      </c>
      <c r="J332" s="231">
        <v>236.51666666666665</v>
      </c>
      <c r="K332" s="230">
        <v>230.95</v>
      </c>
      <c r="L332" s="230">
        <v>225.35</v>
      </c>
      <c r="M332" s="230">
        <v>2.9920300000000002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175.95</v>
      </c>
      <c r="D333" s="231">
        <v>175.51666666666665</v>
      </c>
      <c r="E333" s="231">
        <v>174.2833333333333</v>
      </c>
      <c r="F333" s="231">
        <v>172.61666666666665</v>
      </c>
      <c r="G333" s="231">
        <v>171.3833333333333</v>
      </c>
      <c r="H333" s="231">
        <v>177.18333333333331</v>
      </c>
      <c r="I333" s="231">
        <v>178.41666666666666</v>
      </c>
      <c r="J333" s="231">
        <v>180.08333333333331</v>
      </c>
      <c r="K333" s="230">
        <v>176.75</v>
      </c>
      <c r="L333" s="230">
        <v>173.85</v>
      </c>
      <c r="M333" s="230">
        <v>79.80565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769.2</v>
      </c>
      <c r="D334" s="231">
        <v>767.06666666666661</v>
      </c>
      <c r="E334" s="231">
        <v>762.13333333333321</v>
      </c>
      <c r="F334" s="231">
        <v>755.06666666666661</v>
      </c>
      <c r="G334" s="231">
        <v>750.13333333333321</v>
      </c>
      <c r="H334" s="231">
        <v>774.13333333333321</v>
      </c>
      <c r="I334" s="231">
        <v>779.06666666666661</v>
      </c>
      <c r="J334" s="231">
        <v>786.13333333333321</v>
      </c>
      <c r="K334" s="230">
        <v>772</v>
      </c>
      <c r="L334" s="230">
        <v>760</v>
      </c>
      <c r="M334" s="230">
        <v>1.02335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81.95</v>
      </c>
      <c r="D335" s="231">
        <v>81.7</v>
      </c>
      <c r="E335" s="231">
        <v>80.75</v>
      </c>
      <c r="F335" s="231">
        <v>79.55</v>
      </c>
      <c r="G335" s="231">
        <v>78.599999999999994</v>
      </c>
      <c r="H335" s="231">
        <v>82.9</v>
      </c>
      <c r="I335" s="231">
        <v>83.850000000000023</v>
      </c>
      <c r="J335" s="231">
        <v>85.050000000000011</v>
      </c>
      <c r="K335" s="230">
        <v>82.65</v>
      </c>
      <c r="L335" s="230">
        <v>80.5</v>
      </c>
      <c r="M335" s="230">
        <v>83.644549999999995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4695.3999999999996</v>
      </c>
      <c r="D336" s="231">
        <v>4763.916666666667</v>
      </c>
      <c r="E336" s="231">
        <v>4577.8333333333339</v>
      </c>
      <c r="F336" s="231">
        <v>4460.2666666666673</v>
      </c>
      <c r="G336" s="231">
        <v>4274.1833333333343</v>
      </c>
      <c r="H336" s="231">
        <v>4881.4833333333336</v>
      </c>
      <c r="I336" s="231">
        <v>5067.5666666666675</v>
      </c>
      <c r="J336" s="231">
        <v>5185.1333333333332</v>
      </c>
      <c r="K336" s="230">
        <v>4950</v>
      </c>
      <c r="L336" s="230">
        <v>4646.3500000000004</v>
      </c>
      <c r="M336" s="230">
        <v>9.14785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567</v>
      </c>
      <c r="D337" s="231">
        <v>570.31666666666661</v>
      </c>
      <c r="E337" s="231">
        <v>561.78333333333319</v>
      </c>
      <c r="F337" s="231">
        <v>556.56666666666661</v>
      </c>
      <c r="G337" s="231">
        <v>548.03333333333319</v>
      </c>
      <c r="H337" s="231">
        <v>575.53333333333319</v>
      </c>
      <c r="I337" s="231">
        <v>584.06666666666649</v>
      </c>
      <c r="J337" s="231">
        <v>589.28333333333319</v>
      </c>
      <c r="K337" s="230">
        <v>578.85</v>
      </c>
      <c r="L337" s="230">
        <v>565.1</v>
      </c>
      <c r="M337" s="230">
        <v>4.2578699999999996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21786.6</v>
      </c>
      <c r="D338" s="231">
        <v>21852.583333333332</v>
      </c>
      <c r="E338" s="231">
        <v>21685.266666666663</v>
      </c>
      <c r="F338" s="231">
        <v>21583.933333333331</v>
      </c>
      <c r="G338" s="231">
        <v>21416.616666666661</v>
      </c>
      <c r="H338" s="231">
        <v>21953.916666666664</v>
      </c>
      <c r="I338" s="231">
        <v>22121.233333333337</v>
      </c>
      <c r="J338" s="231">
        <v>22222.566666666666</v>
      </c>
      <c r="K338" s="230">
        <v>22019.9</v>
      </c>
      <c r="L338" s="230">
        <v>21751.25</v>
      </c>
      <c r="M338" s="230">
        <v>0.72570000000000001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60.6</v>
      </c>
      <c r="D339" s="231">
        <v>59.79999999999999</v>
      </c>
      <c r="E339" s="231">
        <v>58.59999999999998</v>
      </c>
      <c r="F339" s="231">
        <v>56.599999999999987</v>
      </c>
      <c r="G339" s="231">
        <v>55.399999999999977</v>
      </c>
      <c r="H339" s="231">
        <v>61.799999999999983</v>
      </c>
      <c r="I339" s="231">
        <v>62.999999999999986</v>
      </c>
      <c r="J339" s="231">
        <v>64.999999999999986</v>
      </c>
      <c r="K339" s="230">
        <v>61</v>
      </c>
      <c r="L339" s="230">
        <v>57.8</v>
      </c>
      <c r="M339" s="230">
        <v>38.320129999999999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240.15</v>
      </c>
      <c r="D340" s="231">
        <v>239.23333333333335</v>
      </c>
      <c r="E340" s="231">
        <v>236.4666666666667</v>
      </c>
      <c r="F340" s="231">
        <v>232.78333333333336</v>
      </c>
      <c r="G340" s="231">
        <v>230.01666666666671</v>
      </c>
      <c r="H340" s="231">
        <v>242.91666666666669</v>
      </c>
      <c r="I340" s="231">
        <v>245.68333333333334</v>
      </c>
      <c r="J340" s="231">
        <v>249.36666666666667</v>
      </c>
      <c r="K340" s="230">
        <v>242</v>
      </c>
      <c r="L340" s="230">
        <v>235.55</v>
      </c>
      <c r="M340" s="230">
        <v>2.9079700000000002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327.75</v>
      </c>
      <c r="D341" s="231">
        <v>328</v>
      </c>
      <c r="E341" s="231">
        <v>325.89999999999998</v>
      </c>
      <c r="F341" s="231">
        <v>324.04999999999995</v>
      </c>
      <c r="G341" s="231">
        <v>321.94999999999993</v>
      </c>
      <c r="H341" s="231">
        <v>329.85</v>
      </c>
      <c r="I341" s="231">
        <v>331.95000000000005</v>
      </c>
      <c r="J341" s="231">
        <v>333.80000000000007</v>
      </c>
      <c r="K341" s="230">
        <v>330.1</v>
      </c>
      <c r="L341" s="230">
        <v>326.14999999999998</v>
      </c>
      <c r="M341" s="230">
        <v>2.7923800000000001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986.9</v>
      </c>
      <c r="D342" s="231">
        <v>975.93333333333339</v>
      </c>
      <c r="E342" s="231">
        <v>949.96666666666681</v>
      </c>
      <c r="F342" s="231">
        <v>913.03333333333342</v>
      </c>
      <c r="G342" s="231">
        <v>887.06666666666683</v>
      </c>
      <c r="H342" s="231">
        <v>1012.8666666666668</v>
      </c>
      <c r="I342" s="231">
        <v>1038.8333333333335</v>
      </c>
      <c r="J342" s="231">
        <v>1075.7666666666669</v>
      </c>
      <c r="K342" s="230">
        <v>1001.9</v>
      </c>
      <c r="L342" s="230">
        <v>939</v>
      </c>
      <c r="M342" s="230">
        <v>17.602460000000001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165.6</v>
      </c>
      <c r="D343" s="231">
        <v>165.53333333333333</v>
      </c>
      <c r="E343" s="231">
        <v>164.46666666666667</v>
      </c>
      <c r="F343" s="231">
        <v>163.33333333333334</v>
      </c>
      <c r="G343" s="231">
        <v>162.26666666666668</v>
      </c>
      <c r="H343" s="231">
        <v>166.66666666666666</v>
      </c>
      <c r="I343" s="231">
        <v>167.73333333333332</v>
      </c>
      <c r="J343" s="231">
        <v>168.86666666666665</v>
      </c>
      <c r="K343" s="230">
        <v>166.6</v>
      </c>
      <c r="L343" s="230">
        <v>164.4</v>
      </c>
      <c r="M343" s="230">
        <v>85.591620000000006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259.3</v>
      </c>
      <c r="D344" s="231">
        <v>258.26666666666665</v>
      </c>
      <c r="E344" s="231">
        <v>256.0333333333333</v>
      </c>
      <c r="F344" s="231">
        <v>252.76666666666665</v>
      </c>
      <c r="G344" s="231">
        <v>250.5333333333333</v>
      </c>
      <c r="H344" s="231">
        <v>261.5333333333333</v>
      </c>
      <c r="I344" s="231">
        <v>263.76666666666665</v>
      </c>
      <c r="J344" s="231">
        <v>267.0333333333333</v>
      </c>
      <c r="K344" s="230">
        <v>260.5</v>
      </c>
      <c r="L344" s="230">
        <v>255</v>
      </c>
      <c r="M344" s="230">
        <v>11.583819999999999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670.6</v>
      </c>
      <c r="D345" s="231">
        <v>667.26666666666677</v>
      </c>
      <c r="E345" s="231">
        <v>649.83333333333348</v>
      </c>
      <c r="F345" s="231">
        <v>629.06666666666672</v>
      </c>
      <c r="G345" s="231">
        <v>611.63333333333344</v>
      </c>
      <c r="H345" s="231">
        <v>688.03333333333353</v>
      </c>
      <c r="I345" s="231">
        <v>705.4666666666667</v>
      </c>
      <c r="J345" s="231">
        <v>726.23333333333358</v>
      </c>
      <c r="K345" s="230">
        <v>684.7</v>
      </c>
      <c r="L345" s="230">
        <v>646.5</v>
      </c>
      <c r="M345" s="230">
        <v>7.6658600000000003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713.15</v>
      </c>
      <c r="D346" s="231">
        <v>706.1</v>
      </c>
      <c r="E346" s="231">
        <v>695.2</v>
      </c>
      <c r="F346" s="231">
        <v>677.25</v>
      </c>
      <c r="G346" s="231">
        <v>666.35</v>
      </c>
      <c r="H346" s="231">
        <v>724.05000000000007</v>
      </c>
      <c r="I346" s="231">
        <v>734.94999999999993</v>
      </c>
      <c r="J346" s="231">
        <v>752.90000000000009</v>
      </c>
      <c r="K346" s="230">
        <v>717</v>
      </c>
      <c r="L346" s="230">
        <v>688.15</v>
      </c>
      <c r="M346" s="230">
        <v>45.688020000000002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3536.1</v>
      </c>
      <c r="D347" s="231">
        <v>3535.7000000000003</v>
      </c>
      <c r="E347" s="231">
        <v>3510.4000000000005</v>
      </c>
      <c r="F347" s="231">
        <v>3484.7000000000003</v>
      </c>
      <c r="G347" s="231">
        <v>3459.4000000000005</v>
      </c>
      <c r="H347" s="231">
        <v>3561.4000000000005</v>
      </c>
      <c r="I347" s="231">
        <v>3586.7000000000007</v>
      </c>
      <c r="J347" s="231">
        <v>3612.4000000000005</v>
      </c>
      <c r="K347" s="230">
        <v>3561</v>
      </c>
      <c r="L347" s="230">
        <v>3510</v>
      </c>
      <c r="M347" s="230">
        <v>0.98438000000000003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221.95</v>
      </c>
      <c r="D348" s="231">
        <v>220.61666666666665</v>
      </c>
      <c r="E348" s="231">
        <v>217.3833333333333</v>
      </c>
      <c r="F348" s="231">
        <v>212.81666666666666</v>
      </c>
      <c r="G348" s="231">
        <v>209.58333333333331</v>
      </c>
      <c r="H348" s="231">
        <v>225.18333333333328</v>
      </c>
      <c r="I348" s="231">
        <v>228.41666666666663</v>
      </c>
      <c r="J348" s="231">
        <v>232.98333333333326</v>
      </c>
      <c r="K348" s="230">
        <v>223.85</v>
      </c>
      <c r="L348" s="230">
        <v>216.05</v>
      </c>
      <c r="M348" s="230">
        <v>6.2415500000000002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599.35</v>
      </c>
      <c r="D349" s="231">
        <v>598.73333333333323</v>
      </c>
      <c r="E349" s="231">
        <v>591.96666666666647</v>
      </c>
      <c r="F349" s="231">
        <v>584.58333333333326</v>
      </c>
      <c r="G349" s="231">
        <v>577.81666666666649</v>
      </c>
      <c r="H349" s="231">
        <v>606.11666666666645</v>
      </c>
      <c r="I349" s="231">
        <v>612.8833333333331</v>
      </c>
      <c r="J349" s="231">
        <v>620.26666666666642</v>
      </c>
      <c r="K349" s="230">
        <v>605.5</v>
      </c>
      <c r="L349" s="230">
        <v>591.35</v>
      </c>
      <c r="M349" s="230">
        <v>24.83314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130.44999999999999</v>
      </c>
      <c r="D350" s="231">
        <v>129.85</v>
      </c>
      <c r="E350" s="231">
        <v>128.29999999999998</v>
      </c>
      <c r="F350" s="231">
        <v>126.14999999999999</v>
      </c>
      <c r="G350" s="231">
        <v>124.59999999999998</v>
      </c>
      <c r="H350" s="231">
        <v>132</v>
      </c>
      <c r="I350" s="231">
        <v>133.55000000000001</v>
      </c>
      <c r="J350" s="231">
        <v>135.69999999999999</v>
      </c>
      <c r="K350" s="230">
        <v>131.4</v>
      </c>
      <c r="L350" s="230">
        <v>127.7</v>
      </c>
      <c r="M350" s="230">
        <v>8.7017000000000007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3370.7</v>
      </c>
      <c r="D351" s="231">
        <v>3382.1</v>
      </c>
      <c r="E351" s="231">
        <v>3350.6</v>
      </c>
      <c r="F351" s="231">
        <v>3330.5</v>
      </c>
      <c r="G351" s="231">
        <v>3299</v>
      </c>
      <c r="H351" s="231">
        <v>3402.2</v>
      </c>
      <c r="I351" s="231">
        <v>3433.7</v>
      </c>
      <c r="J351" s="231">
        <v>3453.7999999999997</v>
      </c>
      <c r="K351" s="230">
        <v>3413.6</v>
      </c>
      <c r="L351" s="230">
        <v>3362</v>
      </c>
      <c r="M351" s="230">
        <v>2.5278200000000002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478.35</v>
      </c>
      <c r="D352" s="231">
        <v>473.9666666666667</v>
      </c>
      <c r="E352" s="231">
        <v>465.43333333333339</v>
      </c>
      <c r="F352" s="231">
        <v>452.51666666666671</v>
      </c>
      <c r="G352" s="231">
        <v>443.98333333333341</v>
      </c>
      <c r="H352" s="231">
        <v>486.88333333333338</v>
      </c>
      <c r="I352" s="231">
        <v>495.41666666666669</v>
      </c>
      <c r="J352" s="231">
        <v>508.33333333333337</v>
      </c>
      <c r="K352" s="230">
        <v>482.5</v>
      </c>
      <c r="L352" s="230">
        <v>461.05</v>
      </c>
      <c r="M352" s="230">
        <v>6.6732100000000001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310.89999999999998</v>
      </c>
      <c r="D353" s="231">
        <v>310.0333333333333</v>
      </c>
      <c r="E353" s="231">
        <v>305.86666666666662</v>
      </c>
      <c r="F353" s="231">
        <v>300.83333333333331</v>
      </c>
      <c r="G353" s="231">
        <v>296.66666666666663</v>
      </c>
      <c r="H353" s="231">
        <v>315.06666666666661</v>
      </c>
      <c r="I353" s="231">
        <v>319.23333333333335</v>
      </c>
      <c r="J353" s="231">
        <v>324.26666666666659</v>
      </c>
      <c r="K353" s="230">
        <v>314.2</v>
      </c>
      <c r="L353" s="230">
        <v>305</v>
      </c>
      <c r="M353" s="230">
        <v>1.9099299999999999</v>
      </c>
      <c r="N353" s="1"/>
      <c r="O353" s="1"/>
    </row>
    <row r="354" spans="1:15" ht="12.75" customHeight="1">
      <c r="A354" s="30">
        <v>344</v>
      </c>
      <c r="B354" s="216" t="s">
        <v>1001</v>
      </c>
      <c r="C354" s="230">
        <v>1465.05</v>
      </c>
      <c r="D354" s="231">
        <v>1451.75</v>
      </c>
      <c r="E354" s="231">
        <v>1429.6</v>
      </c>
      <c r="F354" s="231">
        <v>1394.1499999999999</v>
      </c>
      <c r="G354" s="231">
        <v>1371.9999999999998</v>
      </c>
      <c r="H354" s="231">
        <v>1487.2</v>
      </c>
      <c r="I354" s="231">
        <v>1509.3500000000001</v>
      </c>
      <c r="J354" s="231">
        <v>1544.8000000000002</v>
      </c>
      <c r="K354" s="230">
        <v>1473.9</v>
      </c>
      <c r="L354" s="230">
        <v>1416.3</v>
      </c>
      <c r="M354" s="230">
        <v>7.2404200000000003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42237.15</v>
      </c>
      <c r="D355" s="231">
        <v>42335.616666666669</v>
      </c>
      <c r="E355" s="231">
        <v>41930.183333333334</v>
      </c>
      <c r="F355" s="231">
        <v>41623.216666666667</v>
      </c>
      <c r="G355" s="231">
        <v>41217.783333333333</v>
      </c>
      <c r="H355" s="231">
        <v>42642.583333333336</v>
      </c>
      <c r="I355" s="231">
        <v>43048.01666666667</v>
      </c>
      <c r="J355" s="231">
        <v>43354.983333333337</v>
      </c>
      <c r="K355" s="230">
        <v>42741.05</v>
      </c>
      <c r="L355" s="230">
        <v>42028.65</v>
      </c>
      <c r="M355" s="230">
        <v>0.18883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952.95</v>
      </c>
      <c r="D356" s="231">
        <v>945.31666666666661</v>
      </c>
      <c r="E356" s="231">
        <v>925.63333333333321</v>
      </c>
      <c r="F356" s="231">
        <v>898.31666666666661</v>
      </c>
      <c r="G356" s="231">
        <v>878.63333333333321</v>
      </c>
      <c r="H356" s="231">
        <v>972.63333333333321</v>
      </c>
      <c r="I356" s="231">
        <v>992.31666666666661</v>
      </c>
      <c r="J356" s="231">
        <v>1019.6333333333332</v>
      </c>
      <c r="K356" s="230">
        <v>965</v>
      </c>
      <c r="L356" s="230">
        <v>918</v>
      </c>
      <c r="M356" s="230">
        <v>2.5020500000000001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4691.3500000000004</v>
      </c>
      <c r="D357" s="231">
        <v>4669.9333333333334</v>
      </c>
      <c r="E357" s="231">
        <v>4638.416666666667</v>
      </c>
      <c r="F357" s="231">
        <v>4585.4833333333336</v>
      </c>
      <c r="G357" s="231">
        <v>4553.9666666666672</v>
      </c>
      <c r="H357" s="231">
        <v>4722.8666666666668</v>
      </c>
      <c r="I357" s="231">
        <v>4754.3833333333332</v>
      </c>
      <c r="J357" s="231">
        <v>4807.3166666666666</v>
      </c>
      <c r="K357" s="230">
        <v>4701.45</v>
      </c>
      <c r="L357" s="230">
        <v>4617</v>
      </c>
      <c r="M357" s="230">
        <v>1.5564199999999999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229.55</v>
      </c>
      <c r="D358" s="231">
        <v>229.2166666666667</v>
      </c>
      <c r="E358" s="231">
        <v>228.03333333333339</v>
      </c>
      <c r="F358" s="231">
        <v>226.51666666666668</v>
      </c>
      <c r="G358" s="231">
        <v>225.33333333333337</v>
      </c>
      <c r="H358" s="231">
        <v>230.73333333333341</v>
      </c>
      <c r="I358" s="231">
        <v>231.91666666666669</v>
      </c>
      <c r="J358" s="231">
        <v>233.43333333333342</v>
      </c>
      <c r="K358" s="230">
        <v>230.4</v>
      </c>
      <c r="L358" s="230">
        <v>227.7</v>
      </c>
      <c r="M358" s="230">
        <v>6.6403800000000004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3819.05</v>
      </c>
      <c r="D359" s="231">
        <v>3802.7666666666664</v>
      </c>
      <c r="E359" s="231">
        <v>3754.1833333333329</v>
      </c>
      <c r="F359" s="231">
        <v>3689.3166666666666</v>
      </c>
      <c r="G359" s="231">
        <v>3640.7333333333331</v>
      </c>
      <c r="H359" s="231">
        <v>3867.6333333333328</v>
      </c>
      <c r="I359" s="231">
        <v>3916.2166666666667</v>
      </c>
      <c r="J359" s="231">
        <v>3981.0833333333326</v>
      </c>
      <c r="K359" s="230">
        <v>3851.35</v>
      </c>
      <c r="L359" s="230">
        <v>3737.9</v>
      </c>
      <c r="M359" s="230">
        <v>0.17871000000000001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1478.75</v>
      </c>
      <c r="D360" s="231">
        <v>1486.3999999999999</v>
      </c>
      <c r="E360" s="231">
        <v>1460.3999999999996</v>
      </c>
      <c r="F360" s="231">
        <v>1442.0499999999997</v>
      </c>
      <c r="G360" s="231">
        <v>1416.0499999999995</v>
      </c>
      <c r="H360" s="231">
        <v>1504.7499999999998</v>
      </c>
      <c r="I360" s="231">
        <v>1530.7500000000002</v>
      </c>
      <c r="J360" s="231">
        <v>1549.1</v>
      </c>
      <c r="K360" s="230">
        <v>1512.4</v>
      </c>
      <c r="L360" s="230">
        <v>1468.05</v>
      </c>
      <c r="M360" s="230">
        <v>1.95625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2550.35</v>
      </c>
      <c r="D361" s="231">
        <v>2565.25</v>
      </c>
      <c r="E361" s="231">
        <v>2530.5</v>
      </c>
      <c r="F361" s="231">
        <v>2510.65</v>
      </c>
      <c r="G361" s="231">
        <v>2475.9</v>
      </c>
      <c r="H361" s="231">
        <v>2585.1</v>
      </c>
      <c r="I361" s="231">
        <v>2619.85</v>
      </c>
      <c r="J361" s="231">
        <v>2639.7</v>
      </c>
      <c r="K361" s="230">
        <v>2600</v>
      </c>
      <c r="L361" s="230">
        <v>2545.4</v>
      </c>
      <c r="M361" s="230">
        <v>2.4867499999999998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74.05</v>
      </c>
      <c r="D362" s="231">
        <v>74.36666666666666</v>
      </c>
      <c r="E362" s="231">
        <v>73.383333333333326</v>
      </c>
      <c r="F362" s="231">
        <v>72.716666666666669</v>
      </c>
      <c r="G362" s="231">
        <v>71.733333333333334</v>
      </c>
      <c r="H362" s="231">
        <v>75.033333333333317</v>
      </c>
      <c r="I362" s="231">
        <v>76.016666666666637</v>
      </c>
      <c r="J362" s="231">
        <v>76.683333333333309</v>
      </c>
      <c r="K362" s="230">
        <v>75.349999999999994</v>
      </c>
      <c r="L362" s="230">
        <v>73.7</v>
      </c>
      <c r="M362" s="230">
        <v>16.622789999999998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981.55</v>
      </c>
      <c r="D363" s="231">
        <v>980.51666666666677</v>
      </c>
      <c r="E363" s="231">
        <v>976.03333333333353</v>
      </c>
      <c r="F363" s="231">
        <v>970.51666666666677</v>
      </c>
      <c r="G363" s="231">
        <v>966.03333333333353</v>
      </c>
      <c r="H363" s="231">
        <v>986.03333333333353</v>
      </c>
      <c r="I363" s="231">
        <v>990.51666666666688</v>
      </c>
      <c r="J363" s="231">
        <v>996.03333333333353</v>
      </c>
      <c r="K363" s="230">
        <v>985</v>
      </c>
      <c r="L363" s="230">
        <v>975</v>
      </c>
      <c r="M363" s="230">
        <v>0.63463000000000003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3381.2</v>
      </c>
      <c r="D364" s="231">
        <v>3358.85</v>
      </c>
      <c r="E364" s="231">
        <v>3317.7</v>
      </c>
      <c r="F364" s="231">
        <v>3254.2</v>
      </c>
      <c r="G364" s="231">
        <v>3213.0499999999997</v>
      </c>
      <c r="H364" s="231">
        <v>3422.35</v>
      </c>
      <c r="I364" s="231">
        <v>3463.5000000000005</v>
      </c>
      <c r="J364" s="231">
        <v>3527</v>
      </c>
      <c r="K364" s="230">
        <v>3400</v>
      </c>
      <c r="L364" s="230">
        <v>3295.35</v>
      </c>
      <c r="M364" s="230">
        <v>7.9971500000000004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1497.55</v>
      </c>
      <c r="D365" s="231">
        <v>1467.8500000000001</v>
      </c>
      <c r="E365" s="231">
        <v>1430.7000000000003</v>
      </c>
      <c r="F365" s="231">
        <v>1363.8500000000001</v>
      </c>
      <c r="G365" s="231">
        <v>1326.7000000000003</v>
      </c>
      <c r="H365" s="231">
        <v>1534.7000000000003</v>
      </c>
      <c r="I365" s="231">
        <v>1571.8500000000004</v>
      </c>
      <c r="J365" s="231">
        <v>1638.7000000000003</v>
      </c>
      <c r="K365" s="230">
        <v>1505</v>
      </c>
      <c r="L365" s="230">
        <v>1401</v>
      </c>
      <c r="M365" s="230">
        <v>4.1280700000000001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330.3</v>
      </c>
      <c r="D366" s="231">
        <v>330.75</v>
      </c>
      <c r="E366" s="231">
        <v>323.8</v>
      </c>
      <c r="F366" s="231">
        <v>317.3</v>
      </c>
      <c r="G366" s="231">
        <v>310.35000000000002</v>
      </c>
      <c r="H366" s="231">
        <v>337.25</v>
      </c>
      <c r="I366" s="231">
        <v>344.20000000000005</v>
      </c>
      <c r="J366" s="231">
        <v>350.7</v>
      </c>
      <c r="K366" s="230">
        <v>337.7</v>
      </c>
      <c r="L366" s="230">
        <v>324.25</v>
      </c>
      <c r="M366" s="230">
        <v>40.837739999999997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171.15</v>
      </c>
      <c r="D367" s="231">
        <v>169.15</v>
      </c>
      <c r="E367" s="231">
        <v>166.3</v>
      </c>
      <c r="F367" s="231">
        <v>161.45000000000002</v>
      </c>
      <c r="G367" s="231">
        <v>158.60000000000002</v>
      </c>
      <c r="H367" s="231">
        <v>174</v>
      </c>
      <c r="I367" s="231">
        <v>176.84999999999997</v>
      </c>
      <c r="J367" s="231">
        <v>181.7</v>
      </c>
      <c r="K367" s="230">
        <v>172</v>
      </c>
      <c r="L367" s="230">
        <v>164.3</v>
      </c>
      <c r="M367" s="230">
        <v>121.42121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243.25</v>
      </c>
      <c r="D368" s="231">
        <v>243.75</v>
      </c>
      <c r="E368" s="231">
        <v>241.85</v>
      </c>
      <c r="F368" s="231">
        <v>240.45</v>
      </c>
      <c r="G368" s="231">
        <v>238.54999999999998</v>
      </c>
      <c r="H368" s="231">
        <v>245.15</v>
      </c>
      <c r="I368" s="231">
        <v>247.04999999999998</v>
      </c>
      <c r="J368" s="231">
        <v>248.45000000000002</v>
      </c>
      <c r="K368" s="230">
        <v>245.65</v>
      </c>
      <c r="L368" s="230">
        <v>242.35</v>
      </c>
      <c r="M368" s="230">
        <v>91.408230000000003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353.4</v>
      </c>
      <c r="D369" s="231">
        <v>354.4666666666667</v>
      </c>
      <c r="E369" s="231">
        <v>350.93333333333339</v>
      </c>
      <c r="F369" s="231">
        <v>348.4666666666667</v>
      </c>
      <c r="G369" s="231">
        <v>344.93333333333339</v>
      </c>
      <c r="H369" s="231">
        <v>356.93333333333339</v>
      </c>
      <c r="I369" s="231">
        <v>360.4666666666667</v>
      </c>
      <c r="J369" s="231">
        <v>362.93333333333339</v>
      </c>
      <c r="K369" s="230">
        <v>358</v>
      </c>
      <c r="L369" s="230">
        <v>352</v>
      </c>
      <c r="M369" s="230">
        <v>2.1436700000000002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508.85</v>
      </c>
      <c r="D370" s="231">
        <v>502.41666666666669</v>
      </c>
      <c r="E370" s="231">
        <v>491.83333333333337</v>
      </c>
      <c r="F370" s="231">
        <v>474.81666666666666</v>
      </c>
      <c r="G370" s="231">
        <v>464.23333333333335</v>
      </c>
      <c r="H370" s="231">
        <v>519.43333333333339</v>
      </c>
      <c r="I370" s="231">
        <v>530.01666666666677</v>
      </c>
      <c r="J370" s="231">
        <v>547.03333333333342</v>
      </c>
      <c r="K370" s="230">
        <v>513</v>
      </c>
      <c r="L370" s="230">
        <v>485.4</v>
      </c>
      <c r="M370" s="230">
        <v>14.603350000000001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599.95000000000005</v>
      </c>
      <c r="D371" s="231">
        <v>600.08333333333337</v>
      </c>
      <c r="E371" s="231">
        <v>593.16666666666674</v>
      </c>
      <c r="F371" s="231">
        <v>586.38333333333333</v>
      </c>
      <c r="G371" s="231">
        <v>579.4666666666667</v>
      </c>
      <c r="H371" s="231">
        <v>606.86666666666679</v>
      </c>
      <c r="I371" s="231">
        <v>613.78333333333353</v>
      </c>
      <c r="J371" s="231">
        <v>620.56666666666683</v>
      </c>
      <c r="K371" s="230">
        <v>607</v>
      </c>
      <c r="L371" s="230">
        <v>593.29999999999995</v>
      </c>
      <c r="M371" s="230">
        <v>0.44033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116.3</v>
      </c>
      <c r="D372" s="231">
        <v>116.21666666666665</v>
      </c>
      <c r="E372" s="231">
        <v>115.13333333333331</v>
      </c>
      <c r="F372" s="231">
        <v>113.96666666666665</v>
      </c>
      <c r="G372" s="231">
        <v>112.88333333333331</v>
      </c>
      <c r="H372" s="231">
        <v>117.38333333333331</v>
      </c>
      <c r="I372" s="231">
        <v>118.46666666666665</v>
      </c>
      <c r="J372" s="231">
        <v>119.63333333333331</v>
      </c>
      <c r="K372" s="230">
        <v>117.3</v>
      </c>
      <c r="L372" s="230">
        <v>115.05</v>
      </c>
      <c r="M372" s="230">
        <v>0.78517999999999999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1122.45</v>
      </c>
      <c r="D373" s="231">
        <v>1123.4833333333333</v>
      </c>
      <c r="E373" s="231">
        <v>1113.9666666666667</v>
      </c>
      <c r="F373" s="231">
        <v>1105.4833333333333</v>
      </c>
      <c r="G373" s="231">
        <v>1095.9666666666667</v>
      </c>
      <c r="H373" s="231">
        <v>1131.9666666666667</v>
      </c>
      <c r="I373" s="231">
        <v>1141.4833333333336</v>
      </c>
      <c r="J373" s="231">
        <v>1149.9666666666667</v>
      </c>
      <c r="K373" s="230">
        <v>1133</v>
      </c>
      <c r="L373" s="230">
        <v>1115</v>
      </c>
      <c r="M373" s="230">
        <v>0.12148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4680.1000000000004</v>
      </c>
      <c r="D374" s="231">
        <v>4710.2</v>
      </c>
      <c r="E374" s="231">
        <v>4620.3999999999996</v>
      </c>
      <c r="F374" s="231">
        <v>4560.7</v>
      </c>
      <c r="G374" s="231">
        <v>4470.8999999999996</v>
      </c>
      <c r="H374" s="231">
        <v>4769.8999999999996</v>
      </c>
      <c r="I374" s="231">
        <v>4859.7000000000007</v>
      </c>
      <c r="J374" s="231">
        <v>4919.3999999999996</v>
      </c>
      <c r="K374" s="230">
        <v>4800</v>
      </c>
      <c r="L374" s="230">
        <v>4650.5</v>
      </c>
      <c r="M374" s="230">
        <v>9.4020000000000006E-2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13976.2</v>
      </c>
      <c r="D375" s="231">
        <v>13945.816666666666</v>
      </c>
      <c r="E375" s="231">
        <v>13831.633333333331</v>
      </c>
      <c r="F375" s="231">
        <v>13687.066666666666</v>
      </c>
      <c r="G375" s="231">
        <v>13572.883333333331</v>
      </c>
      <c r="H375" s="231">
        <v>14090.383333333331</v>
      </c>
      <c r="I375" s="231">
        <v>14204.566666666666</v>
      </c>
      <c r="J375" s="231">
        <v>14349.133333333331</v>
      </c>
      <c r="K375" s="230">
        <v>14060</v>
      </c>
      <c r="L375" s="230">
        <v>13801.25</v>
      </c>
      <c r="M375" s="230">
        <v>0.10269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48.95</v>
      </c>
      <c r="D376" s="231">
        <v>48.766666666666673</v>
      </c>
      <c r="E376" s="231">
        <v>48.433333333333344</v>
      </c>
      <c r="F376" s="231">
        <v>47.916666666666671</v>
      </c>
      <c r="G376" s="231">
        <v>47.583333333333343</v>
      </c>
      <c r="H376" s="231">
        <v>49.283333333333346</v>
      </c>
      <c r="I376" s="231">
        <v>49.616666666666674</v>
      </c>
      <c r="J376" s="231">
        <v>50.133333333333347</v>
      </c>
      <c r="K376" s="230">
        <v>49.1</v>
      </c>
      <c r="L376" s="230">
        <v>48.25</v>
      </c>
      <c r="M376" s="230">
        <v>223.03027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378.2</v>
      </c>
      <c r="D377" s="231">
        <v>377.40000000000003</v>
      </c>
      <c r="E377" s="231">
        <v>372.35000000000008</v>
      </c>
      <c r="F377" s="231">
        <v>366.50000000000006</v>
      </c>
      <c r="G377" s="231">
        <v>361.4500000000001</v>
      </c>
      <c r="H377" s="231">
        <v>383.25000000000006</v>
      </c>
      <c r="I377" s="231">
        <v>388.3</v>
      </c>
      <c r="J377" s="231">
        <v>394.15000000000003</v>
      </c>
      <c r="K377" s="230">
        <v>382.45</v>
      </c>
      <c r="L377" s="230">
        <v>371.55</v>
      </c>
      <c r="M377" s="230">
        <v>2.3812700000000002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152.44999999999999</v>
      </c>
      <c r="D378" s="231">
        <v>150.4</v>
      </c>
      <c r="E378" s="231">
        <v>147.80000000000001</v>
      </c>
      <c r="F378" s="231">
        <v>143.15</v>
      </c>
      <c r="G378" s="231">
        <v>140.55000000000001</v>
      </c>
      <c r="H378" s="231">
        <v>155.05000000000001</v>
      </c>
      <c r="I378" s="231">
        <v>157.64999999999998</v>
      </c>
      <c r="J378" s="231">
        <v>162.30000000000001</v>
      </c>
      <c r="K378" s="230">
        <v>153</v>
      </c>
      <c r="L378" s="230">
        <v>145.75</v>
      </c>
      <c r="M378" s="230">
        <v>111.54319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136.35</v>
      </c>
      <c r="D379" s="231">
        <v>134.94999999999999</v>
      </c>
      <c r="E379" s="231">
        <v>133.09999999999997</v>
      </c>
      <c r="F379" s="231">
        <v>129.84999999999997</v>
      </c>
      <c r="G379" s="231">
        <v>127.99999999999994</v>
      </c>
      <c r="H379" s="231">
        <v>138.19999999999999</v>
      </c>
      <c r="I379" s="231">
        <v>140.05000000000001</v>
      </c>
      <c r="J379" s="231">
        <v>143.30000000000001</v>
      </c>
      <c r="K379" s="230">
        <v>136.80000000000001</v>
      </c>
      <c r="L379" s="230">
        <v>131.69999999999999</v>
      </c>
      <c r="M379" s="230">
        <v>88.457430000000002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670</v>
      </c>
      <c r="D380" s="231">
        <v>672.01666666666665</v>
      </c>
      <c r="E380" s="231">
        <v>663.5333333333333</v>
      </c>
      <c r="F380" s="231">
        <v>657.06666666666661</v>
      </c>
      <c r="G380" s="231">
        <v>648.58333333333326</v>
      </c>
      <c r="H380" s="231">
        <v>678.48333333333335</v>
      </c>
      <c r="I380" s="231">
        <v>686.9666666666667</v>
      </c>
      <c r="J380" s="231">
        <v>693.43333333333339</v>
      </c>
      <c r="K380" s="230">
        <v>680.5</v>
      </c>
      <c r="L380" s="230">
        <v>665.55</v>
      </c>
      <c r="M380" s="230">
        <v>1.3031999999999999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397.75</v>
      </c>
      <c r="D381" s="231">
        <v>400.90000000000003</v>
      </c>
      <c r="E381" s="231">
        <v>393.35000000000008</v>
      </c>
      <c r="F381" s="231">
        <v>388.95000000000005</v>
      </c>
      <c r="G381" s="231">
        <v>381.40000000000009</v>
      </c>
      <c r="H381" s="231">
        <v>405.30000000000007</v>
      </c>
      <c r="I381" s="231">
        <v>412.85</v>
      </c>
      <c r="J381" s="231">
        <v>417.25000000000006</v>
      </c>
      <c r="K381" s="230">
        <v>408.45</v>
      </c>
      <c r="L381" s="230">
        <v>396.5</v>
      </c>
      <c r="M381" s="230">
        <v>4.1456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1106.3</v>
      </c>
      <c r="D382" s="231">
        <v>1107.1166666666668</v>
      </c>
      <c r="E382" s="231">
        <v>1096.7333333333336</v>
      </c>
      <c r="F382" s="231">
        <v>1087.1666666666667</v>
      </c>
      <c r="G382" s="231">
        <v>1076.7833333333335</v>
      </c>
      <c r="H382" s="231">
        <v>1116.6833333333336</v>
      </c>
      <c r="I382" s="231">
        <v>1127.0666666666668</v>
      </c>
      <c r="J382" s="231">
        <v>1136.6333333333337</v>
      </c>
      <c r="K382" s="230">
        <v>1117.5</v>
      </c>
      <c r="L382" s="230">
        <v>1097.55</v>
      </c>
      <c r="M382" s="230">
        <v>0.63844000000000001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120.7</v>
      </c>
      <c r="D383" s="231">
        <v>120.91666666666667</v>
      </c>
      <c r="E383" s="231">
        <v>116.88333333333334</v>
      </c>
      <c r="F383" s="231">
        <v>113.06666666666666</v>
      </c>
      <c r="G383" s="231">
        <v>109.03333333333333</v>
      </c>
      <c r="H383" s="231">
        <v>124.73333333333335</v>
      </c>
      <c r="I383" s="231">
        <v>128.76666666666668</v>
      </c>
      <c r="J383" s="231">
        <v>132.58333333333337</v>
      </c>
      <c r="K383" s="230">
        <v>124.95</v>
      </c>
      <c r="L383" s="230">
        <v>117.1</v>
      </c>
      <c r="M383" s="230">
        <v>226.29191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150.9</v>
      </c>
      <c r="D384" s="231">
        <v>149.80000000000001</v>
      </c>
      <c r="E384" s="231">
        <v>148.15000000000003</v>
      </c>
      <c r="F384" s="231">
        <v>145.40000000000003</v>
      </c>
      <c r="G384" s="231">
        <v>143.75000000000006</v>
      </c>
      <c r="H384" s="231">
        <v>152.55000000000001</v>
      </c>
      <c r="I384" s="231">
        <v>154.19999999999999</v>
      </c>
      <c r="J384" s="231">
        <v>156.94999999999999</v>
      </c>
      <c r="K384" s="230">
        <v>151.44999999999999</v>
      </c>
      <c r="L384" s="230">
        <v>147.05000000000001</v>
      </c>
      <c r="M384" s="230">
        <v>15.532450000000001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867.1</v>
      </c>
      <c r="D385" s="231">
        <v>871.0333333333333</v>
      </c>
      <c r="E385" s="231">
        <v>856.06666666666661</v>
      </c>
      <c r="F385" s="231">
        <v>845.0333333333333</v>
      </c>
      <c r="G385" s="231">
        <v>830.06666666666661</v>
      </c>
      <c r="H385" s="231">
        <v>882.06666666666661</v>
      </c>
      <c r="I385" s="231">
        <v>897.0333333333333</v>
      </c>
      <c r="J385" s="231">
        <v>908.06666666666661</v>
      </c>
      <c r="K385" s="230">
        <v>886</v>
      </c>
      <c r="L385" s="230">
        <v>860</v>
      </c>
      <c r="M385" s="230">
        <v>6.1526100000000001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596.65</v>
      </c>
      <c r="D386" s="231">
        <v>598.63333333333333</v>
      </c>
      <c r="E386" s="231">
        <v>590.26666666666665</v>
      </c>
      <c r="F386" s="231">
        <v>583.88333333333333</v>
      </c>
      <c r="G386" s="231">
        <v>575.51666666666665</v>
      </c>
      <c r="H386" s="231">
        <v>605.01666666666665</v>
      </c>
      <c r="I386" s="231">
        <v>613.38333333333321</v>
      </c>
      <c r="J386" s="231">
        <v>619.76666666666665</v>
      </c>
      <c r="K386" s="230">
        <v>607</v>
      </c>
      <c r="L386" s="230">
        <v>592.25</v>
      </c>
      <c r="M386" s="230">
        <v>2.8572799999999998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189.3</v>
      </c>
      <c r="D387" s="231">
        <v>188.76666666666665</v>
      </c>
      <c r="E387" s="231">
        <v>188.0333333333333</v>
      </c>
      <c r="F387" s="231">
        <v>186.76666666666665</v>
      </c>
      <c r="G387" s="231">
        <v>186.0333333333333</v>
      </c>
      <c r="H387" s="231">
        <v>190.0333333333333</v>
      </c>
      <c r="I387" s="231">
        <v>190.76666666666665</v>
      </c>
      <c r="J387" s="231">
        <v>192.0333333333333</v>
      </c>
      <c r="K387" s="230">
        <v>189.5</v>
      </c>
      <c r="L387" s="230">
        <v>187.5</v>
      </c>
      <c r="M387" s="230">
        <v>1.65479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105.15</v>
      </c>
      <c r="D388" s="231">
        <v>105.55</v>
      </c>
      <c r="E388" s="231">
        <v>104.1</v>
      </c>
      <c r="F388" s="231">
        <v>103.05</v>
      </c>
      <c r="G388" s="231">
        <v>101.6</v>
      </c>
      <c r="H388" s="231">
        <v>106.6</v>
      </c>
      <c r="I388" s="231">
        <v>108.05000000000001</v>
      </c>
      <c r="J388" s="231">
        <v>109.1</v>
      </c>
      <c r="K388" s="230">
        <v>107</v>
      </c>
      <c r="L388" s="230">
        <v>104.5</v>
      </c>
      <c r="M388" s="230">
        <v>17.09459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2352.6</v>
      </c>
      <c r="D389" s="231">
        <v>2363.3666666666668</v>
      </c>
      <c r="E389" s="231">
        <v>2321.7333333333336</v>
      </c>
      <c r="F389" s="231">
        <v>2290.8666666666668</v>
      </c>
      <c r="G389" s="231">
        <v>2249.2333333333336</v>
      </c>
      <c r="H389" s="231">
        <v>2394.2333333333336</v>
      </c>
      <c r="I389" s="231">
        <v>2435.8666666666668</v>
      </c>
      <c r="J389" s="231">
        <v>2466.7333333333336</v>
      </c>
      <c r="K389" s="230">
        <v>2405</v>
      </c>
      <c r="L389" s="230">
        <v>2332.5</v>
      </c>
      <c r="M389" s="230">
        <v>0.59291000000000005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39.200000000000003</v>
      </c>
      <c r="D390" s="231">
        <v>39.033333333333339</v>
      </c>
      <c r="E390" s="231">
        <v>38.466666666666676</v>
      </c>
      <c r="F390" s="231">
        <v>37.733333333333334</v>
      </c>
      <c r="G390" s="231">
        <v>37.166666666666671</v>
      </c>
      <c r="H390" s="231">
        <v>39.76666666666668</v>
      </c>
      <c r="I390" s="231">
        <v>40.333333333333343</v>
      </c>
      <c r="J390" s="231">
        <v>41.066666666666684</v>
      </c>
      <c r="K390" s="230">
        <v>39.6</v>
      </c>
      <c r="L390" s="230">
        <v>38.299999999999997</v>
      </c>
      <c r="M390" s="230">
        <v>7.2062099999999996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1600.85</v>
      </c>
      <c r="D391" s="231">
        <v>1603.1166666666668</v>
      </c>
      <c r="E391" s="231">
        <v>1587.2333333333336</v>
      </c>
      <c r="F391" s="231">
        <v>1573.6166666666668</v>
      </c>
      <c r="G391" s="231">
        <v>1557.7333333333336</v>
      </c>
      <c r="H391" s="231">
        <v>1616.7333333333336</v>
      </c>
      <c r="I391" s="231">
        <v>1632.6166666666668</v>
      </c>
      <c r="J391" s="231">
        <v>1646.2333333333336</v>
      </c>
      <c r="K391" s="230">
        <v>1619</v>
      </c>
      <c r="L391" s="230">
        <v>1589.5</v>
      </c>
      <c r="M391" s="230">
        <v>0.78373000000000004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176.4</v>
      </c>
      <c r="D392" s="231">
        <v>176.15</v>
      </c>
      <c r="E392" s="231">
        <v>174.70000000000002</v>
      </c>
      <c r="F392" s="231">
        <v>173</v>
      </c>
      <c r="G392" s="231">
        <v>171.55</v>
      </c>
      <c r="H392" s="231">
        <v>177.85000000000002</v>
      </c>
      <c r="I392" s="231">
        <v>179.3</v>
      </c>
      <c r="J392" s="231">
        <v>181.00000000000003</v>
      </c>
      <c r="K392" s="230">
        <v>177.6</v>
      </c>
      <c r="L392" s="230">
        <v>174.45</v>
      </c>
      <c r="M392" s="230">
        <v>14.206759999999999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876.25</v>
      </c>
      <c r="D393" s="231">
        <v>879.25</v>
      </c>
      <c r="E393" s="231">
        <v>869</v>
      </c>
      <c r="F393" s="231">
        <v>861.75</v>
      </c>
      <c r="G393" s="231">
        <v>851.5</v>
      </c>
      <c r="H393" s="231">
        <v>886.5</v>
      </c>
      <c r="I393" s="231">
        <v>896.75</v>
      </c>
      <c r="J393" s="231">
        <v>904</v>
      </c>
      <c r="K393" s="230">
        <v>889.5</v>
      </c>
      <c r="L393" s="230">
        <v>872</v>
      </c>
      <c r="M393" s="230">
        <v>0.97514999999999996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2489.25</v>
      </c>
      <c r="D394" s="231">
        <v>2488.9833333333336</v>
      </c>
      <c r="E394" s="231">
        <v>2473.416666666667</v>
      </c>
      <c r="F394" s="231">
        <v>2457.5833333333335</v>
      </c>
      <c r="G394" s="231">
        <v>2442.0166666666669</v>
      </c>
      <c r="H394" s="231">
        <v>2504.8166666666671</v>
      </c>
      <c r="I394" s="231">
        <v>2520.3833333333337</v>
      </c>
      <c r="J394" s="231">
        <v>2536.2166666666672</v>
      </c>
      <c r="K394" s="230">
        <v>2504.5500000000002</v>
      </c>
      <c r="L394" s="230">
        <v>2473.15</v>
      </c>
      <c r="M394" s="230">
        <v>31.535869999999999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103.8</v>
      </c>
      <c r="D395" s="231">
        <v>104.18333333333334</v>
      </c>
      <c r="E395" s="231">
        <v>102.61666666666667</v>
      </c>
      <c r="F395" s="231">
        <v>101.43333333333334</v>
      </c>
      <c r="G395" s="231">
        <v>99.866666666666674</v>
      </c>
      <c r="H395" s="231">
        <v>105.36666666666667</v>
      </c>
      <c r="I395" s="231">
        <v>106.93333333333334</v>
      </c>
      <c r="J395" s="231">
        <v>108.11666666666667</v>
      </c>
      <c r="K395" s="230">
        <v>105.75</v>
      </c>
      <c r="L395" s="230">
        <v>103</v>
      </c>
      <c r="M395" s="230">
        <v>6.7226999999999997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732.8</v>
      </c>
      <c r="D396" s="231">
        <v>728.2833333333333</v>
      </c>
      <c r="E396" s="231">
        <v>709.56666666666661</v>
      </c>
      <c r="F396" s="231">
        <v>686.33333333333326</v>
      </c>
      <c r="G396" s="231">
        <v>667.61666666666656</v>
      </c>
      <c r="H396" s="231">
        <v>751.51666666666665</v>
      </c>
      <c r="I396" s="231">
        <v>770.23333333333335</v>
      </c>
      <c r="J396" s="231">
        <v>793.4666666666667</v>
      </c>
      <c r="K396" s="230">
        <v>747</v>
      </c>
      <c r="L396" s="230">
        <v>705.05</v>
      </c>
      <c r="M396" s="230">
        <v>3.85223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1365.2</v>
      </c>
      <c r="D397" s="231">
        <v>1347.4333333333334</v>
      </c>
      <c r="E397" s="231">
        <v>1315.7666666666669</v>
      </c>
      <c r="F397" s="231">
        <v>1266.3333333333335</v>
      </c>
      <c r="G397" s="231">
        <v>1234.666666666667</v>
      </c>
      <c r="H397" s="231">
        <v>1396.8666666666668</v>
      </c>
      <c r="I397" s="231">
        <v>1428.5333333333333</v>
      </c>
      <c r="J397" s="231">
        <v>1477.9666666666667</v>
      </c>
      <c r="K397" s="230">
        <v>1379.1</v>
      </c>
      <c r="L397" s="230">
        <v>1298</v>
      </c>
      <c r="M397" s="230">
        <v>6.2006500000000004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890.95</v>
      </c>
      <c r="D398" s="231">
        <v>882.5333333333333</v>
      </c>
      <c r="E398" s="231">
        <v>868.41666666666663</v>
      </c>
      <c r="F398" s="231">
        <v>845.88333333333333</v>
      </c>
      <c r="G398" s="231">
        <v>831.76666666666665</v>
      </c>
      <c r="H398" s="231">
        <v>905.06666666666661</v>
      </c>
      <c r="I398" s="231">
        <v>919.18333333333339</v>
      </c>
      <c r="J398" s="231">
        <v>941.71666666666658</v>
      </c>
      <c r="K398" s="230">
        <v>896.65</v>
      </c>
      <c r="L398" s="230">
        <v>860</v>
      </c>
      <c r="M398" s="230">
        <v>26.001760000000001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1189.45</v>
      </c>
      <c r="D399" s="231">
        <v>1188.3499999999999</v>
      </c>
      <c r="E399" s="231">
        <v>1182.1999999999998</v>
      </c>
      <c r="F399" s="231">
        <v>1174.9499999999998</v>
      </c>
      <c r="G399" s="231">
        <v>1168.7999999999997</v>
      </c>
      <c r="H399" s="231">
        <v>1195.5999999999999</v>
      </c>
      <c r="I399" s="231">
        <v>1201.75</v>
      </c>
      <c r="J399" s="231">
        <v>1209</v>
      </c>
      <c r="K399" s="230">
        <v>1194.5</v>
      </c>
      <c r="L399" s="230">
        <v>1181.0999999999999</v>
      </c>
      <c r="M399" s="230">
        <v>6.80497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392.3</v>
      </c>
      <c r="D400" s="231">
        <v>391</v>
      </c>
      <c r="E400" s="231">
        <v>385.95</v>
      </c>
      <c r="F400" s="231">
        <v>379.59999999999997</v>
      </c>
      <c r="G400" s="231">
        <v>374.54999999999995</v>
      </c>
      <c r="H400" s="231">
        <v>397.35</v>
      </c>
      <c r="I400" s="231">
        <v>402.4</v>
      </c>
      <c r="J400" s="231">
        <v>408.75000000000006</v>
      </c>
      <c r="K400" s="230">
        <v>396.05</v>
      </c>
      <c r="L400" s="230">
        <v>384.65</v>
      </c>
      <c r="M400" s="230">
        <v>0.40526000000000001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36.299999999999997</v>
      </c>
      <c r="D401" s="231">
        <v>36.35</v>
      </c>
      <c r="E401" s="231">
        <v>36</v>
      </c>
      <c r="F401" s="231">
        <v>35.699999999999996</v>
      </c>
      <c r="G401" s="231">
        <v>35.349999999999994</v>
      </c>
      <c r="H401" s="231">
        <v>36.650000000000006</v>
      </c>
      <c r="I401" s="231">
        <v>37.000000000000014</v>
      </c>
      <c r="J401" s="231">
        <v>37.300000000000011</v>
      </c>
      <c r="K401" s="230">
        <v>36.700000000000003</v>
      </c>
      <c r="L401" s="230">
        <v>36.049999999999997</v>
      </c>
      <c r="M401" s="230">
        <v>23.304300000000001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4347.75</v>
      </c>
      <c r="D402" s="231">
        <v>4326.9333333333334</v>
      </c>
      <c r="E402" s="231">
        <v>4295.8166666666666</v>
      </c>
      <c r="F402" s="231">
        <v>4243.8833333333332</v>
      </c>
      <c r="G402" s="231">
        <v>4212.7666666666664</v>
      </c>
      <c r="H402" s="231">
        <v>4378.8666666666668</v>
      </c>
      <c r="I402" s="231">
        <v>4409.9833333333336</v>
      </c>
      <c r="J402" s="231">
        <v>4461.916666666667</v>
      </c>
      <c r="K402" s="230">
        <v>4358.05</v>
      </c>
      <c r="L402" s="230">
        <v>4275</v>
      </c>
      <c r="M402" s="230">
        <v>0.30282999999999999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2531</v>
      </c>
      <c r="D403" s="231">
        <v>2537.4</v>
      </c>
      <c r="E403" s="231">
        <v>2510.0500000000002</v>
      </c>
      <c r="F403" s="231">
        <v>2489.1</v>
      </c>
      <c r="G403" s="231">
        <v>2461.75</v>
      </c>
      <c r="H403" s="231">
        <v>2558.3500000000004</v>
      </c>
      <c r="I403" s="231">
        <v>2585.6999999999998</v>
      </c>
      <c r="J403" s="231">
        <v>2606.6500000000005</v>
      </c>
      <c r="K403" s="230">
        <v>2564.75</v>
      </c>
      <c r="L403" s="230">
        <v>2516.4499999999998</v>
      </c>
      <c r="M403" s="230">
        <v>3.5173700000000001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78.650000000000006</v>
      </c>
      <c r="D404" s="231">
        <v>78.683333333333337</v>
      </c>
      <c r="E404" s="231">
        <v>78.166666666666671</v>
      </c>
      <c r="F404" s="231">
        <v>77.683333333333337</v>
      </c>
      <c r="G404" s="231">
        <v>77.166666666666671</v>
      </c>
      <c r="H404" s="231">
        <v>79.166666666666671</v>
      </c>
      <c r="I404" s="231">
        <v>79.683333333333323</v>
      </c>
      <c r="J404" s="231">
        <v>80.166666666666671</v>
      </c>
      <c r="K404" s="230">
        <v>79.2</v>
      </c>
      <c r="L404" s="230">
        <v>78.2</v>
      </c>
      <c r="M404" s="230">
        <v>53.82985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6349.55</v>
      </c>
      <c r="D405" s="231">
        <v>6362.5666666666657</v>
      </c>
      <c r="E405" s="231">
        <v>6237.1333333333314</v>
      </c>
      <c r="F405" s="231">
        <v>6124.7166666666653</v>
      </c>
      <c r="G405" s="231">
        <v>5999.283333333331</v>
      </c>
      <c r="H405" s="231">
        <v>6474.9833333333318</v>
      </c>
      <c r="I405" s="231">
        <v>6600.4166666666661</v>
      </c>
      <c r="J405" s="231">
        <v>6712.8333333333321</v>
      </c>
      <c r="K405" s="230">
        <v>6488</v>
      </c>
      <c r="L405" s="230">
        <v>6250.15</v>
      </c>
      <c r="M405" s="230">
        <v>1.0547500000000001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1282.4000000000001</v>
      </c>
      <c r="D406" s="231">
        <v>1272.4666666666667</v>
      </c>
      <c r="E406" s="231">
        <v>1256.9333333333334</v>
      </c>
      <c r="F406" s="231">
        <v>1231.4666666666667</v>
      </c>
      <c r="G406" s="231">
        <v>1215.9333333333334</v>
      </c>
      <c r="H406" s="231">
        <v>1297.9333333333334</v>
      </c>
      <c r="I406" s="231">
        <v>1313.4666666666667</v>
      </c>
      <c r="J406" s="231">
        <v>1338.9333333333334</v>
      </c>
      <c r="K406" s="230">
        <v>1288</v>
      </c>
      <c r="L406" s="230">
        <v>1247</v>
      </c>
      <c r="M406" s="230">
        <v>0.50961000000000001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2796.9</v>
      </c>
      <c r="D407" s="231">
        <v>2807.2333333333336</v>
      </c>
      <c r="E407" s="231">
        <v>2774.666666666667</v>
      </c>
      <c r="F407" s="231">
        <v>2752.4333333333334</v>
      </c>
      <c r="G407" s="231">
        <v>2719.8666666666668</v>
      </c>
      <c r="H407" s="231">
        <v>2829.4666666666672</v>
      </c>
      <c r="I407" s="231">
        <v>2862.0333333333338</v>
      </c>
      <c r="J407" s="231">
        <v>2884.2666666666673</v>
      </c>
      <c r="K407" s="230">
        <v>2839.8</v>
      </c>
      <c r="L407" s="230">
        <v>2785</v>
      </c>
      <c r="M407" s="230">
        <v>1.1024799999999999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506.35</v>
      </c>
      <c r="D408" s="231">
        <v>509.08333333333331</v>
      </c>
      <c r="E408" s="231">
        <v>498.26666666666665</v>
      </c>
      <c r="F408" s="231">
        <v>490.18333333333334</v>
      </c>
      <c r="G408" s="231">
        <v>479.36666666666667</v>
      </c>
      <c r="H408" s="231">
        <v>517.16666666666663</v>
      </c>
      <c r="I408" s="231">
        <v>527.98333333333335</v>
      </c>
      <c r="J408" s="231">
        <v>536.06666666666661</v>
      </c>
      <c r="K408" s="230">
        <v>519.9</v>
      </c>
      <c r="L408" s="230">
        <v>501</v>
      </c>
      <c r="M408" s="230">
        <v>4.5635399999999997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1053.3</v>
      </c>
      <c r="D409" s="231">
        <v>1049.8</v>
      </c>
      <c r="E409" s="231">
        <v>1044.5999999999999</v>
      </c>
      <c r="F409" s="231">
        <v>1035.8999999999999</v>
      </c>
      <c r="G409" s="231">
        <v>1030.6999999999998</v>
      </c>
      <c r="H409" s="231">
        <v>1058.5</v>
      </c>
      <c r="I409" s="231">
        <v>1063.7000000000003</v>
      </c>
      <c r="J409" s="231">
        <v>1072.4000000000001</v>
      </c>
      <c r="K409" s="230">
        <v>1055</v>
      </c>
      <c r="L409" s="230">
        <v>1041.0999999999999</v>
      </c>
      <c r="M409" s="230">
        <v>4.7829999999999998E-2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259.35000000000002</v>
      </c>
      <c r="D410" s="231">
        <v>259.7833333333333</v>
      </c>
      <c r="E410" s="231">
        <v>257.61666666666662</v>
      </c>
      <c r="F410" s="231">
        <v>255.88333333333333</v>
      </c>
      <c r="G410" s="231">
        <v>253.71666666666664</v>
      </c>
      <c r="H410" s="231">
        <v>261.51666666666659</v>
      </c>
      <c r="I410" s="231">
        <v>263.68333333333334</v>
      </c>
      <c r="J410" s="231">
        <v>265.41666666666657</v>
      </c>
      <c r="K410" s="230">
        <v>261.95</v>
      </c>
      <c r="L410" s="230">
        <v>258.05</v>
      </c>
      <c r="M410" s="230">
        <v>1.6090100000000001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700.05</v>
      </c>
      <c r="D411" s="231">
        <v>703.91666666666663</v>
      </c>
      <c r="E411" s="231">
        <v>689.58333333333326</v>
      </c>
      <c r="F411" s="231">
        <v>679.11666666666667</v>
      </c>
      <c r="G411" s="231">
        <v>664.7833333333333</v>
      </c>
      <c r="H411" s="231">
        <v>714.38333333333321</v>
      </c>
      <c r="I411" s="231">
        <v>728.71666666666647</v>
      </c>
      <c r="J411" s="231">
        <v>739.18333333333317</v>
      </c>
      <c r="K411" s="230">
        <v>718.25</v>
      </c>
      <c r="L411" s="230">
        <v>693.45</v>
      </c>
      <c r="M411" s="230">
        <v>2.1597300000000001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24591.95</v>
      </c>
      <c r="D412" s="231">
        <v>24695.5</v>
      </c>
      <c r="E412" s="231">
        <v>24341</v>
      </c>
      <c r="F412" s="231">
        <v>24090.05</v>
      </c>
      <c r="G412" s="231">
        <v>23735.55</v>
      </c>
      <c r="H412" s="231">
        <v>24946.45</v>
      </c>
      <c r="I412" s="231">
        <v>25300.95</v>
      </c>
      <c r="J412" s="231">
        <v>25551.9</v>
      </c>
      <c r="K412" s="230">
        <v>25050</v>
      </c>
      <c r="L412" s="230">
        <v>24444.55</v>
      </c>
      <c r="M412" s="230">
        <v>0.19341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42.55</v>
      </c>
      <c r="D413" s="231">
        <v>43.016666666666673</v>
      </c>
      <c r="E413" s="231">
        <v>41.933333333333344</v>
      </c>
      <c r="F413" s="231">
        <v>41.31666666666667</v>
      </c>
      <c r="G413" s="231">
        <v>40.233333333333341</v>
      </c>
      <c r="H413" s="231">
        <v>43.633333333333347</v>
      </c>
      <c r="I413" s="231">
        <v>44.716666666666676</v>
      </c>
      <c r="J413" s="231">
        <v>45.33333333333335</v>
      </c>
      <c r="K413" s="230">
        <v>44.1</v>
      </c>
      <c r="L413" s="230">
        <v>42.4</v>
      </c>
      <c r="M413" s="230">
        <v>65.519710000000003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1340.6</v>
      </c>
      <c r="D414" s="231">
        <v>1348.0833333333333</v>
      </c>
      <c r="E414" s="231">
        <v>1328.5666666666666</v>
      </c>
      <c r="F414" s="231">
        <v>1316.5333333333333</v>
      </c>
      <c r="G414" s="231">
        <v>1297.0166666666667</v>
      </c>
      <c r="H414" s="231">
        <v>1360.1166666666666</v>
      </c>
      <c r="I414" s="231">
        <v>1379.6333333333334</v>
      </c>
      <c r="J414" s="231">
        <v>1391.6666666666665</v>
      </c>
      <c r="K414" s="230">
        <v>1367.6</v>
      </c>
      <c r="L414" s="230">
        <v>1336.05</v>
      </c>
      <c r="M414" s="230">
        <v>6.6282300000000003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304.85000000000002</v>
      </c>
      <c r="D415" s="276">
        <v>305.81666666666666</v>
      </c>
      <c r="E415" s="276">
        <v>302.88333333333333</v>
      </c>
      <c r="F415" s="276">
        <v>300.91666666666669</v>
      </c>
      <c r="G415" s="276">
        <v>297.98333333333335</v>
      </c>
      <c r="H415" s="276">
        <v>307.7833333333333</v>
      </c>
      <c r="I415" s="276">
        <v>310.71666666666658</v>
      </c>
      <c r="J415" s="276">
        <v>312.68333333333328</v>
      </c>
      <c r="K415" s="275">
        <v>308.75</v>
      </c>
      <c r="L415" s="275">
        <v>303.85000000000002</v>
      </c>
      <c r="M415" s="275">
        <v>1.0803400000000001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3833.4</v>
      </c>
      <c r="D416" s="231">
        <v>3859.3166666666671</v>
      </c>
      <c r="E416" s="231">
        <v>3793.3333333333339</v>
      </c>
      <c r="F416" s="231">
        <v>3753.2666666666669</v>
      </c>
      <c r="G416" s="231">
        <v>3687.2833333333338</v>
      </c>
      <c r="H416" s="231">
        <v>3899.3833333333341</v>
      </c>
      <c r="I416" s="231">
        <v>3965.3666666666668</v>
      </c>
      <c r="J416" s="231">
        <v>4005.4333333333343</v>
      </c>
      <c r="K416" s="230">
        <v>3925.3</v>
      </c>
      <c r="L416" s="230">
        <v>3819.25</v>
      </c>
      <c r="M416" s="230">
        <v>4.7266599999999999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554.04999999999995</v>
      </c>
      <c r="D417" s="231">
        <v>539.63333333333333</v>
      </c>
      <c r="E417" s="231">
        <v>509.41666666666663</v>
      </c>
      <c r="F417" s="231">
        <v>464.7833333333333</v>
      </c>
      <c r="G417" s="231">
        <v>434.56666666666661</v>
      </c>
      <c r="H417" s="231">
        <v>584.26666666666665</v>
      </c>
      <c r="I417" s="231">
        <v>614.48333333333335</v>
      </c>
      <c r="J417" s="231">
        <v>659.11666666666667</v>
      </c>
      <c r="K417" s="230">
        <v>569.85</v>
      </c>
      <c r="L417" s="230">
        <v>495</v>
      </c>
      <c r="M417" s="230">
        <v>48.660670000000003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3746</v>
      </c>
      <c r="D418" s="231">
        <v>3745.4833333333336</v>
      </c>
      <c r="E418" s="231">
        <v>3718.5166666666673</v>
      </c>
      <c r="F418" s="231">
        <v>3691.0333333333338</v>
      </c>
      <c r="G418" s="231">
        <v>3664.0666666666675</v>
      </c>
      <c r="H418" s="231">
        <v>3772.9666666666672</v>
      </c>
      <c r="I418" s="231">
        <v>3799.9333333333334</v>
      </c>
      <c r="J418" s="231">
        <v>3827.416666666667</v>
      </c>
      <c r="K418" s="230">
        <v>3772.45</v>
      </c>
      <c r="L418" s="230">
        <v>3718</v>
      </c>
      <c r="M418" s="230">
        <v>0.27789000000000003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546.6</v>
      </c>
      <c r="D419" s="231">
        <v>540.94999999999993</v>
      </c>
      <c r="E419" s="231">
        <v>529.89999999999986</v>
      </c>
      <c r="F419" s="231">
        <v>513.19999999999993</v>
      </c>
      <c r="G419" s="231">
        <v>502.14999999999986</v>
      </c>
      <c r="H419" s="231">
        <v>557.64999999999986</v>
      </c>
      <c r="I419" s="231">
        <v>568.69999999999982</v>
      </c>
      <c r="J419" s="231">
        <v>585.39999999999986</v>
      </c>
      <c r="K419" s="230">
        <v>552</v>
      </c>
      <c r="L419" s="230">
        <v>524.25</v>
      </c>
      <c r="M419" s="230">
        <v>46.096170000000001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885.1</v>
      </c>
      <c r="D420" s="231">
        <v>860.68333333333339</v>
      </c>
      <c r="E420" s="231">
        <v>827.36666666666679</v>
      </c>
      <c r="F420" s="231">
        <v>769.63333333333344</v>
      </c>
      <c r="G420" s="231">
        <v>736.31666666666683</v>
      </c>
      <c r="H420" s="231">
        <v>918.41666666666674</v>
      </c>
      <c r="I420" s="231">
        <v>951.73333333333335</v>
      </c>
      <c r="J420" s="231">
        <v>1009.4666666666667</v>
      </c>
      <c r="K420" s="230">
        <v>894</v>
      </c>
      <c r="L420" s="230">
        <v>802.95</v>
      </c>
      <c r="M420" s="230">
        <v>13.845230000000001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573.6</v>
      </c>
      <c r="D421" s="231">
        <v>577.76666666666665</v>
      </c>
      <c r="E421" s="231">
        <v>567.0333333333333</v>
      </c>
      <c r="F421" s="231">
        <v>560.4666666666667</v>
      </c>
      <c r="G421" s="231">
        <v>549.73333333333335</v>
      </c>
      <c r="H421" s="231">
        <v>584.33333333333326</v>
      </c>
      <c r="I421" s="231">
        <v>595.06666666666661</v>
      </c>
      <c r="J421" s="231">
        <v>601.63333333333321</v>
      </c>
      <c r="K421" s="230">
        <v>588.5</v>
      </c>
      <c r="L421" s="230">
        <v>571.20000000000005</v>
      </c>
      <c r="M421" s="230">
        <v>2.2685399999999998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581.9</v>
      </c>
      <c r="D422" s="231">
        <v>580.18333333333339</v>
      </c>
      <c r="E422" s="231">
        <v>576.36666666666679</v>
      </c>
      <c r="F422" s="231">
        <v>570.83333333333337</v>
      </c>
      <c r="G422" s="231">
        <v>567.01666666666677</v>
      </c>
      <c r="H422" s="231">
        <v>585.71666666666681</v>
      </c>
      <c r="I422" s="231">
        <v>589.53333333333342</v>
      </c>
      <c r="J422" s="231">
        <v>595.06666666666683</v>
      </c>
      <c r="K422" s="230">
        <v>584</v>
      </c>
      <c r="L422" s="230">
        <v>574.65</v>
      </c>
      <c r="M422" s="230">
        <v>114.10243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84.25</v>
      </c>
      <c r="D423" s="231">
        <v>83.633333333333326</v>
      </c>
      <c r="E423" s="231">
        <v>82.816666666666649</v>
      </c>
      <c r="F423" s="231">
        <v>81.383333333333326</v>
      </c>
      <c r="G423" s="231">
        <v>80.566666666666649</v>
      </c>
      <c r="H423" s="231">
        <v>85.066666666666649</v>
      </c>
      <c r="I423" s="231">
        <v>85.883333333333312</v>
      </c>
      <c r="J423" s="231">
        <v>87.316666666666649</v>
      </c>
      <c r="K423" s="230">
        <v>84.45</v>
      </c>
      <c r="L423" s="230">
        <v>82.2</v>
      </c>
      <c r="M423" s="230">
        <v>74.625280000000004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289.35000000000002</v>
      </c>
      <c r="D424" s="231">
        <v>291.09999999999997</v>
      </c>
      <c r="E424" s="231">
        <v>286.49999999999994</v>
      </c>
      <c r="F424" s="231">
        <v>283.64999999999998</v>
      </c>
      <c r="G424" s="231">
        <v>279.04999999999995</v>
      </c>
      <c r="H424" s="231">
        <v>293.94999999999993</v>
      </c>
      <c r="I424" s="231">
        <v>298.54999999999995</v>
      </c>
      <c r="J424" s="231">
        <v>301.39999999999992</v>
      </c>
      <c r="K424" s="230">
        <v>295.7</v>
      </c>
      <c r="L424" s="230">
        <v>288.25</v>
      </c>
      <c r="M424" s="230">
        <v>2.1639900000000001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163.6</v>
      </c>
      <c r="D425" s="231">
        <v>163.25</v>
      </c>
      <c r="E425" s="231">
        <v>161.85</v>
      </c>
      <c r="F425" s="231">
        <v>160.1</v>
      </c>
      <c r="G425" s="231">
        <v>158.69999999999999</v>
      </c>
      <c r="H425" s="231">
        <v>165</v>
      </c>
      <c r="I425" s="231">
        <v>166.39999999999998</v>
      </c>
      <c r="J425" s="231">
        <v>168.15</v>
      </c>
      <c r="K425" s="230">
        <v>164.65</v>
      </c>
      <c r="L425" s="230">
        <v>161.5</v>
      </c>
      <c r="M425" s="230">
        <v>2.7951199999999998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391.35</v>
      </c>
      <c r="D426" s="231">
        <v>397.3</v>
      </c>
      <c r="E426" s="231">
        <v>382.85</v>
      </c>
      <c r="F426" s="231">
        <v>374.35</v>
      </c>
      <c r="G426" s="231">
        <v>359.90000000000003</v>
      </c>
      <c r="H426" s="231">
        <v>405.8</v>
      </c>
      <c r="I426" s="231">
        <v>420.24999999999994</v>
      </c>
      <c r="J426" s="231">
        <v>428.75</v>
      </c>
      <c r="K426" s="230">
        <v>411.75</v>
      </c>
      <c r="L426" s="230">
        <v>388.8</v>
      </c>
      <c r="M426" s="230">
        <v>1.9136200000000001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390.6</v>
      </c>
      <c r="D427" s="231">
        <v>392.51666666666671</v>
      </c>
      <c r="E427" s="231">
        <v>386.98333333333341</v>
      </c>
      <c r="F427" s="231">
        <v>383.36666666666667</v>
      </c>
      <c r="G427" s="231">
        <v>377.83333333333337</v>
      </c>
      <c r="H427" s="231">
        <v>396.13333333333344</v>
      </c>
      <c r="I427" s="231">
        <v>401.66666666666674</v>
      </c>
      <c r="J427" s="231">
        <v>405.28333333333347</v>
      </c>
      <c r="K427" s="230">
        <v>398.05</v>
      </c>
      <c r="L427" s="230">
        <v>388.9</v>
      </c>
      <c r="M427" s="230">
        <v>4.95275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197.6</v>
      </c>
      <c r="D428" s="231">
        <v>196.91666666666666</v>
      </c>
      <c r="E428" s="231">
        <v>194.88333333333333</v>
      </c>
      <c r="F428" s="231">
        <v>192.16666666666666</v>
      </c>
      <c r="G428" s="231">
        <v>190.13333333333333</v>
      </c>
      <c r="H428" s="231">
        <v>199.63333333333333</v>
      </c>
      <c r="I428" s="231">
        <v>201.66666666666669</v>
      </c>
      <c r="J428" s="231">
        <v>204.38333333333333</v>
      </c>
      <c r="K428" s="230">
        <v>198.95</v>
      </c>
      <c r="L428" s="230">
        <v>194.2</v>
      </c>
      <c r="M428" s="230">
        <v>4.0498399999999997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953</v>
      </c>
      <c r="D429" s="231">
        <v>952.26666666666677</v>
      </c>
      <c r="E429" s="231">
        <v>948.78333333333353</v>
      </c>
      <c r="F429" s="231">
        <v>944.56666666666672</v>
      </c>
      <c r="G429" s="231">
        <v>941.08333333333348</v>
      </c>
      <c r="H429" s="231">
        <v>956.48333333333358</v>
      </c>
      <c r="I429" s="231">
        <v>959.96666666666692</v>
      </c>
      <c r="J429" s="231">
        <v>964.18333333333362</v>
      </c>
      <c r="K429" s="230">
        <v>955.75</v>
      </c>
      <c r="L429" s="230">
        <v>948.05</v>
      </c>
      <c r="M429" s="230">
        <v>18.142389999999999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448.8</v>
      </c>
      <c r="D430" s="231">
        <v>443.61666666666662</v>
      </c>
      <c r="E430" s="231">
        <v>434.23333333333323</v>
      </c>
      <c r="F430" s="231">
        <v>419.66666666666663</v>
      </c>
      <c r="G430" s="231">
        <v>410.28333333333325</v>
      </c>
      <c r="H430" s="231">
        <v>458.18333333333322</v>
      </c>
      <c r="I430" s="231">
        <v>467.56666666666655</v>
      </c>
      <c r="J430" s="231">
        <v>482.13333333333321</v>
      </c>
      <c r="K430" s="230">
        <v>453</v>
      </c>
      <c r="L430" s="230">
        <v>429.05</v>
      </c>
      <c r="M430" s="230">
        <v>12.88456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2389.5500000000002</v>
      </c>
      <c r="D431" s="231">
        <v>2389.5666666666671</v>
      </c>
      <c r="E431" s="231">
        <v>2374.5833333333339</v>
      </c>
      <c r="F431" s="231">
        <v>2359.6166666666668</v>
      </c>
      <c r="G431" s="231">
        <v>2344.6333333333337</v>
      </c>
      <c r="H431" s="231">
        <v>2404.5333333333342</v>
      </c>
      <c r="I431" s="231">
        <v>2419.5166666666669</v>
      </c>
      <c r="J431" s="231">
        <v>2434.4833333333345</v>
      </c>
      <c r="K431" s="230">
        <v>2404.5500000000002</v>
      </c>
      <c r="L431" s="230">
        <v>2374.6</v>
      </c>
      <c r="M431" s="230">
        <v>0.21615000000000001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1071.1500000000001</v>
      </c>
      <c r="D432" s="231">
        <v>1072.3999999999999</v>
      </c>
      <c r="E432" s="231">
        <v>1057.2999999999997</v>
      </c>
      <c r="F432" s="231">
        <v>1043.4499999999998</v>
      </c>
      <c r="G432" s="231">
        <v>1028.3499999999997</v>
      </c>
      <c r="H432" s="231">
        <v>1086.2499999999998</v>
      </c>
      <c r="I432" s="231">
        <v>1101.3499999999997</v>
      </c>
      <c r="J432" s="231">
        <v>1115.1999999999998</v>
      </c>
      <c r="K432" s="230">
        <v>1087.5</v>
      </c>
      <c r="L432" s="230">
        <v>1058.55</v>
      </c>
      <c r="M432" s="230">
        <v>0.73402000000000001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309.64999999999998</v>
      </c>
      <c r="D433" s="231">
        <v>311.09999999999997</v>
      </c>
      <c r="E433" s="231">
        <v>305.24999999999994</v>
      </c>
      <c r="F433" s="231">
        <v>300.84999999999997</v>
      </c>
      <c r="G433" s="231">
        <v>294.99999999999994</v>
      </c>
      <c r="H433" s="231">
        <v>315.49999999999994</v>
      </c>
      <c r="I433" s="231">
        <v>321.34999999999997</v>
      </c>
      <c r="J433" s="231">
        <v>325.74999999999994</v>
      </c>
      <c r="K433" s="230">
        <v>316.95</v>
      </c>
      <c r="L433" s="230">
        <v>306.7</v>
      </c>
      <c r="M433" s="230">
        <v>3.7446700000000002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398.1</v>
      </c>
      <c r="D434" s="231">
        <v>395.31666666666666</v>
      </c>
      <c r="E434" s="231">
        <v>390.73333333333335</v>
      </c>
      <c r="F434" s="231">
        <v>383.36666666666667</v>
      </c>
      <c r="G434" s="231">
        <v>378.78333333333336</v>
      </c>
      <c r="H434" s="231">
        <v>402.68333333333334</v>
      </c>
      <c r="I434" s="231">
        <v>407.26666666666671</v>
      </c>
      <c r="J434" s="231">
        <v>414.63333333333333</v>
      </c>
      <c r="K434" s="230">
        <v>399.9</v>
      </c>
      <c r="L434" s="230">
        <v>387.95</v>
      </c>
      <c r="M434" s="230">
        <v>2.0914799999999998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2787.65</v>
      </c>
      <c r="D435" s="231">
        <v>2785.3000000000006</v>
      </c>
      <c r="E435" s="231">
        <v>2769.1500000000015</v>
      </c>
      <c r="F435" s="231">
        <v>2750.650000000001</v>
      </c>
      <c r="G435" s="231">
        <v>2734.5000000000018</v>
      </c>
      <c r="H435" s="231">
        <v>2803.8000000000011</v>
      </c>
      <c r="I435" s="231">
        <v>2819.95</v>
      </c>
      <c r="J435" s="231">
        <v>2838.4500000000007</v>
      </c>
      <c r="K435" s="230">
        <v>2801.45</v>
      </c>
      <c r="L435" s="230">
        <v>2766.8</v>
      </c>
      <c r="M435" s="230">
        <v>0.27972000000000002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474.5</v>
      </c>
      <c r="D436" s="231">
        <v>473.68333333333339</v>
      </c>
      <c r="E436" s="231">
        <v>471.9166666666668</v>
      </c>
      <c r="F436" s="231">
        <v>469.33333333333343</v>
      </c>
      <c r="G436" s="231">
        <v>467.56666666666683</v>
      </c>
      <c r="H436" s="231">
        <v>476.26666666666677</v>
      </c>
      <c r="I436" s="231">
        <v>478.03333333333342</v>
      </c>
      <c r="J436" s="231">
        <v>480.61666666666673</v>
      </c>
      <c r="K436" s="230">
        <v>475.45</v>
      </c>
      <c r="L436" s="230">
        <v>471.1</v>
      </c>
      <c r="M436" s="230">
        <v>0.58755000000000002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8.25</v>
      </c>
      <c r="D437" s="231">
        <v>8.2666666666666675</v>
      </c>
      <c r="E437" s="231">
        <v>8.1833333333333353</v>
      </c>
      <c r="F437" s="231">
        <v>8.1166666666666671</v>
      </c>
      <c r="G437" s="231">
        <v>8.033333333333335</v>
      </c>
      <c r="H437" s="231">
        <v>8.3333333333333357</v>
      </c>
      <c r="I437" s="231">
        <v>8.4166666666666679</v>
      </c>
      <c r="J437" s="231">
        <v>8.4833333333333361</v>
      </c>
      <c r="K437" s="230">
        <v>8.35</v>
      </c>
      <c r="L437" s="230">
        <v>8.1999999999999993</v>
      </c>
      <c r="M437" s="230">
        <v>514.75490000000002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234.25</v>
      </c>
      <c r="D438" s="231">
        <v>235.04999999999998</v>
      </c>
      <c r="E438" s="231">
        <v>232.54999999999995</v>
      </c>
      <c r="F438" s="231">
        <v>230.84999999999997</v>
      </c>
      <c r="G438" s="231">
        <v>228.34999999999994</v>
      </c>
      <c r="H438" s="231">
        <v>236.74999999999997</v>
      </c>
      <c r="I438" s="231">
        <v>239.25000000000003</v>
      </c>
      <c r="J438" s="231">
        <v>240.95</v>
      </c>
      <c r="K438" s="230">
        <v>237.55</v>
      </c>
      <c r="L438" s="230">
        <v>233.35</v>
      </c>
      <c r="M438" s="230">
        <v>0.59872000000000003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885.6</v>
      </c>
      <c r="D439" s="231">
        <v>886.86666666666667</v>
      </c>
      <c r="E439" s="231">
        <v>879.73333333333335</v>
      </c>
      <c r="F439" s="231">
        <v>873.86666666666667</v>
      </c>
      <c r="G439" s="231">
        <v>866.73333333333335</v>
      </c>
      <c r="H439" s="231">
        <v>892.73333333333335</v>
      </c>
      <c r="I439" s="231">
        <v>899.86666666666679</v>
      </c>
      <c r="J439" s="231">
        <v>905.73333333333335</v>
      </c>
      <c r="K439" s="230">
        <v>894</v>
      </c>
      <c r="L439" s="230">
        <v>881</v>
      </c>
      <c r="M439" s="230">
        <v>0.24754999999999999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699.2</v>
      </c>
      <c r="D440" s="231">
        <v>696.96666666666658</v>
      </c>
      <c r="E440" s="231">
        <v>691.53333333333319</v>
      </c>
      <c r="F440" s="231">
        <v>683.86666666666656</v>
      </c>
      <c r="G440" s="231">
        <v>678.43333333333317</v>
      </c>
      <c r="H440" s="231">
        <v>704.63333333333321</v>
      </c>
      <c r="I440" s="231">
        <v>710.06666666666661</v>
      </c>
      <c r="J440" s="231">
        <v>717.73333333333323</v>
      </c>
      <c r="K440" s="230">
        <v>702.4</v>
      </c>
      <c r="L440" s="230">
        <v>689.3</v>
      </c>
      <c r="M440" s="230">
        <v>4.9272499999999999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1492.45</v>
      </c>
      <c r="D441" s="231">
        <v>1496.6499999999999</v>
      </c>
      <c r="E441" s="231">
        <v>1480.7999999999997</v>
      </c>
      <c r="F441" s="231">
        <v>1469.1499999999999</v>
      </c>
      <c r="G441" s="231">
        <v>1453.2999999999997</v>
      </c>
      <c r="H441" s="231">
        <v>1508.2999999999997</v>
      </c>
      <c r="I441" s="231">
        <v>1524.1499999999996</v>
      </c>
      <c r="J441" s="231">
        <v>1535.7999999999997</v>
      </c>
      <c r="K441" s="230">
        <v>1512.5</v>
      </c>
      <c r="L441" s="230">
        <v>1485</v>
      </c>
      <c r="M441" s="230">
        <v>0.11685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401.4</v>
      </c>
      <c r="D442" s="231">
        <v>402.4666666666667</v>
      </c>
      <c r="E442" s="231">
        <v>399.03333333333342</v>
      </c>
      <c r="F442" s="231">
        <v>396.66666666666674</v>
      </c>
      <c r="G442" s="231">
        <v>393.23333333333346</v>
      </c>
      <c r="H442" s="231">
        <v>404.83333333333337</v>
      </c>
      <c r="I442" s="231">
        <v>408.26666666666665</v>
      </c>
      <c r="J442" s="231">
        <v>410.63333333333333</v>
      </c>
      <c r="K442" s="230">
        <v>405.9</v>
      </c>
      <c r="L442" s="230">
        <v>400.1</v>
      </c>
      <c r="M442" s="230">
        <v>1.6502699999999999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720.25</v>
      </c>
      <c r="D443" s="231">
        <v>720.4</v>
      </c>
      <c r="E443" s="231">
        <v>714.8</v>
      </c>
      <c r="F443" s="231">
        <v>709.35</v>
      </c>
      <c r="G443" s="231">
        <v>703.75</v>
      </c>
      <c r="H443" s="231">
        <v>725.84999999999991</v>
      </c>
      <c r="I443" s="231">
        <v>731.45</v>
      </c>
      <c r="J443" s="231">
        <v>736.89999999999986</v>
      </c>
      <c r="K443" s="230">
        <v>726</v>
      </c>
      <c r="L443" s="230">
        <v>714.95</v>
      </c>
      <c r="M443" s="230">
        <v>0.28036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32.75</v>
      </c>
      <c r="D444" s="231">
        <v>32.666666666666664</v>
      </c>
      <c r="E444" s="231">
        <v>32.133333333333326</v>
      </c>
      <c r="F444" s="231">
        <v>31.516666666666659</v>
      </c>
      <c r="G444" s="231">
        <v>30.98333333333332</v>
      </c>
      <c r="H444" s="231">
        <v>33.283333333333331</v>
      </c>
      <c r="I444" s="231">
        <v>33.816666666666677</v>
      </c>
      <c r="J444" s="231">
        <v>34.433333333333337</v>
      </c>
      <c r="K444" s="230">
        <v>33.200000000000003</v>
      </c>
      <c r="L444" s="230">
        <v>32.049999999999997</v>
      </c>
      <c r="M444" s="230">
        <v>91.160539999999997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1234.5</v>
      </c>
      <c r="D445" s="231">
        <v>1234.05</v>
      </c>
      <c r="E445" s="231">
        <v>1227.6499999999999</v>
      </c>
      <c r="F445" s="231">
        <v>1220.8</v>
      </c>
      <c r="G445" s="231">
        <v>1214.3999999999999</v>
      </c>
      <c r="H445" s="231">
        <v>1240.8999999999999</v>
      </c>
      <c r="I445" s="231">
        <v>1247.3</v>
      </c>
      <c r="J445" s="231">
        <v>1254.1499999999999</v>
      </c>
      <c r="K445" s="230">
        <v>1240.45</v>
      </c>
      <c r="L445" s="230">
        <v>1227.2</v>
      </c>
      <c r="M445" s="230">
        <v>4.3641800000000002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673.8</v>
      </c>
      <c r="D446" s="231">
        <v>671.06666666666661</v>
      </c>
      <c r="E446" s="231">
        <v>662.13333333333321</v>
      </c>
      <c r="F446" s="231">
        <v>650.46666666666658</v>
      </c>
      <c r="G446" s="231">
        <v>641.53333333333319</v>
      </c>
      <c r="H446" s="231">
        <v>682.73333333333323</v>
      </c>
      <c r="I446" s="231">
        <v>691.66666666666663</v>
      </c>
      <c r="J446" s="231">
        <v>703.33333333333326</v>
      </c>
      <c r="K446" s="230">
        <v>680</v>
      </c>
      <c r="L446" s="230">
        <v>659.4</v>
      </c>
      <c r="M446" s="230">
        <v>1.83372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990.1</v>
      </c>
      <c r="D447" s="231">
        <v>987.65000000000009</v>
      </c>
      <c r="E447" s="231">
        <v>981.60000000000014</v>
      </c>
      <c r="F447" s="231">
        <v>973.1</v>
      </c>
      <c r="G447" s="231">
        <v>967.05000000000007</v>
      </c>
      <c r="H447" s="231">
        <v>996.1500000000002</v>
      </c>
      <c r="I447" s="231">
        <v>1002.2000000000002</v>
      </c>
      <c r="J447" s="231">
        <v>1010.7000000000003</v>
      </c>
      <c r="K447" s="230">
        <v>993.7</v>
      </c>
      <c r="L447" s="230">
        <v>979.15</v>
      </c>
      <c r="M447" s="230">
        <v>4.2235199999999997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226.45</v>
      </c>
      <c r="D448" s="231">
        <v>226.44999999999996</v>
      </c>
      <c r="E448" s="231">
        <v>225.04999999999993</v>
      </c>
      <c r="F448" s="231">
        <v>223.64999999999998</v>
      </c>
      <c r="G448" s="231">
        <v>222.24999999999994</v>
      </c>
      <c r="H448" s="231">
        <v>227.84999999999991</v>
      </c>
      <c r="I448" s="231">
        <v>229.24999999999994</v>
      </c>
      <c r="J448" s="231">
        <v>230.64999999999989</v>
      </c>
      <c r="K448" s="230">
        <v>227.85</v>
      </c>
      <c r="L448" s="230">
        <v>225.05</v>
      </c>
      <c r="M448" s="230">
        <v>2.8543500000000002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1254.75</v>
      </c>
      <c r="D449" s="231">
        <v>1258.8166666666668</v>
      </c>
      <c r="E449" s="231">
        <v>1244.5833333333337</v>
      </c>
      <c r="F449" s="231">
        <v>1234.416666666667</v>
      </c>
      <c r="G449" s="231">
        <v>1220.1833333333338</v>
      </c>
      <c r="H449" s="231">
        <v>1268.9833333333336</v>
      </c>
      <c r="I449" s="231">
        <v>1283.2166666666667</v>
      </c>
      <c r="J449" s="231">
        <v>1293.3833333333334</v>
      </c>
      <c r="K449" s="230">
        <v>1273.05</v>
      </c>
      <c r="L449" s="230">
        <v>1248.6500000000001</v>
      </c>
      <c r="M449" s="230">
        <v>4.6643499999999998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3255.05</v>
      </c>
      <c r="D450" s="231">
        <v>3265.1333333333332</v>
      </c>
      <c r="E450" s="231">
        <v>3238.2666666666664</v>
      </c>
      <c r="F450" s="231">
        <v>3221.4833333333331</v>
      </c>
      <c r="G450" s="231">
        <v>3194.6166666666663</v>
      </c>
      <c r="H450" s="231">
        <v>3281.9166666666665</v>
      </c>
      <c r="I450" s="231">
        <v>3308.7833333333333</v>
      </c>
      <c r="J450" s="231">
        <v>3325.5666666666666</v>
      </c>
      <c r="K450" s="230">
        <v>3292</v>
      </c>
      <c r="L450" s="230">
        <v>3248.35</v>
      </c>
      <c r="M450" s="230">
        <v>11.5039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786.95</v>
      </c>
      <c r="D451" s="231">
        <v>787.51666666666677</v>
      </c>
      <c r="E451" s="231">
        <v>783.63333333333355</v>
      </c>
      <c r="F451" s="231">
        <v>780.31666666666683</v>
      </c>
      <c r="G451" s="231">
        <v>776.43333333333362</v>
      </c>
      <c r="H451" s="231">
        <v>790.83333333333348</v>
      </c>
      <c r="I451" s="231">
        <v>794.7166666666667</v>
      </c>
      <c r="J451" s="231">
        <v>798.03333333333342</v>
      </c>
      <c r="K451" s="230">
        <v>791.4</v>
      </c>
      <c r="L451" s="230">
        <v>784.2</v>
      </c>
      <c r="M451" s="230">
        <v>8.0364299999999993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7031.6</v>
      </c>
      <c r="D452" s="231">
        <v>7071.5333333333328</v>
      </c>
      <c r="E452" s="231">
        <v>6934.0666666666657</v>
      </c>
      <c r="F452" s="231">
        <v>6836.5333333333328</v>
      </c>
      <c r="G452" s="231">
        <v>6699.0666666666657</v>
      </c>
      <c r="H452" s="231">
        <v>7169.0666666666657</v>
      </c>
      <c r="I452" s="231">
        <v>7306.5333333333328</v>
      </c>
      <c r="J452" s="231">
        <v>7404.0666666666657</v>
      </c>
      <c r="K452" s="230">
        <v>7209</v>
      </c>
      <c r="L452" s="230">
        <v>6974</v>
      </c>
      <c r="M452" s="230">
        <v>1.77522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2148.25</v>
      </c>
      <c r="D453" s="231">
        <v>2153.85</v>
      </c>
      <c r="E453" s="231">
        <v>2129.6999999999998</v>
      </c>
      <c r="F453" s="231">
        <v>2111.15</v>
      </c>
      <c r="G453" s="231">
        <v>2087</v>
      </c>
      <c r="H453" s="231">
        <v>2172.3999999999996</v>
      </c>
      <c r="I453" s="231">
        <v>2196.5500000000002</v>
      </c>
      <c r="J453" s="231">
        <v>2215.0999999999995</v>
      </c>
      <c r="K453" s="230">
        <v>2178</v>
      </c>
      <c r="L453" s="230">
        <v>2135.3000000000002</v>
      </c>
      <c r="M453" s="230">
        <v>0.28050999999999998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271.75</v>
      </c>
      <c r="D454" s="231">
        <v>271.01666666666671</v>
      </c>
      <c r="E454" s="231">
        <v>267.33333333333343</v>
      </c>
      <c r="F454" s="231">
        <v>262.91666666666674</v>
      </c>
      <c r="G454" s="231">
        <v>259.23333333333346</v>
      </c>
      <c r="H454" s="231">
        <v>275.43333333333339</v>
      </c>
      <c r="I454" s="231">
        <v>279.11666666666667</v>
      </c>
      <c r="J454" s="231">
        <v>283.53333333333336</v>
      </c>
      <c r="K454" s="230">
        <v>274.7</v>
      </c>
      <c r="L454" s="230">
        <v>266.60000000000002</v>
      </c>
      <c r="M454" s="230">
        <v>75.059110000000004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530.85</v>
      </c>
      <c r="D455" s="231">
        <v>529.83333333333337</v>
      </c>
      <c r="E455" s="231">
        <v>522.51666666666677</v>
      </c>
      <c r="F455" s="231">
        <v>514.18333333333339</v>
      </c>
      <c r="G455" s="231">
        <v>506.86666666666679</v>
      </c>
      <c r="H455" s="231">
        <v>538.16666666666674</v>
      </c>
      <c r="I455" s="231">
        <v>545.48333333333335</v>
      </c>
      <c r="J455" s="231">
        <v>553.81666666666672</v>
      </c>
      <c r="K455" s="230">
        <v>537.15</v>
      </c>
      <c r="L455" s="230">
        <v>521.5</v>
      </c>
      <c r="M455" s="230">
        <v>382.70067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208.15</v>
      </c>
      <c r="D456" s="231">
        <v>208</v>
      </c>
      <c r="E456" s="231">
        <v>206.6</v>
      </c>
      <c r="F456" s="231">
        <v>205.04999999999998</v>
      </c>
      <c r="G456" s="231">
        <v>203.64999999999998</v>
      </c>
      <c r="H456" s="231">
        <v>209.55</v>
      </c>
      <c r="I456" s="231">
        <v>210.95</v>
      </c>
      <c r="J456" s="231">
        <v>212.50000000000003</v>
      </c>
      <c r="K456" s="230">
        <v>209.4</v>
      </c>
      <c r="L456" s="230">
        <v>206.45</v>
      </c>
      <c r="M456" s="230">
        <v>67.406549999999996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107.7</v>
      </c>
      <c r="D457" s="231">
        <v>107.18333333333334</v>
      </c>
      <c r="E457" s="231">
        <v>106.16666666666667</v>
      </c>
      <c r="F457" s="231">
        <v>104.63333333333334</v>
      </c>
      <c r="G457" s="231">
        <v>103.61666666666667</v>
      </c>
      <c r="H457" s="231">
        <v>108.71666666666667</v>
      </c>
      <c r="I457" s="231">
        <v>109.73333333333332</v>
      </c>
      <c r="J457" s="231">
        <v>111.26666666666667</v>
      </c>
      <c r="K457" s="230">
        <v>108.2</v>
      </c>
      <c r="L457" s="230">
        <v>105.65</v>
      </c>
      <c r="M457" s="230">
        <v>221.48027999999999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62.25</v>
      </c>
      <c r="D458" s="231">
        <v>62.216666666666669</v>
      </c>
      <c r="E458" s="231">
        <v>61.533333333333339</v>
      </c>
      <c r="F458" s="231">
        <v>60.81666666666667</v>
      </c>
      <c r="G458" s="231">
        <v>60.13333333333334</v>
      </c>
      <c r="H458" s="231">
        <v>62.933333333333337</v>
      </c>
      <c r="I458" s="231">
        <v>63.616666666666674</v>
      </c>
      <c r="J458" s="231">
        <v>64.333333333333343</v>
      </c>
      <c r="K458" s="230">
        <v>62.9</v>
      </c>
      <c r="L458" s="230">
        <v>61.5</v>
      </c>
      <c r="M458" s="230">
        <v>12.80972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2245.9</v>
      </c>
      <c r="D459" s="231">
        <v>2229.1</v>
      </c>
      <c r="E459" s="231">
        <v>2189.1999999999998</v>
      </c>
      <c r="F459" s="231">
        <v>2132.5</v>
      </c>
      <c r="G459" s="231">
        <v>2092.6</v>
      </c>
      <c r="H459" s="231">
        <v>2285.7999999999997</v>
      </c>
      <c r="I459" s="231">
        <v>2325.7000000000003</v>
      </c>
      <c r="J459" s="231">
        <v>2382.3999999999996</v>
      </c>
      <c r="K459" s="230">
        <v>2269</v>
      </c>
      <c r="L459" s="230">
        <v>2172.4</v>
      </c>
      <c r="M459" s="230">
        <v>0.26458999999999999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1064.45</v>
      </c>
      <c r="D460" s="231">
        <v>1058.7833333333335</v>
      </c>
      <c r="E460" s="231">
        <v>1047.666666666667</v>
      </c>
      <c r="F460" s="231">
        <v>1030.8833333333334</v>
      </c>
      <c r="G460" s="231">
        <v>1019.7666666666669</v>
      </c>
      <c r="H460" s="231">
        <v>1075.5666666666671</v>
      </c>
      <c r="I460" s="231">
        <v>1086.6833333333334</v>
      </c>
      <c r="J460" s="231">
        <v>1103.4666666666672</v>
      </c>
      <c r="K460" s="230">
        <v>1069.9000000000001</v>
      </c>
      <c r="L460" s="230">
        <v>1042</v>
      </c>
      <c r="M460" s="230">
        <v>21.22222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667.2</v>
      </c>
      <c r="D461" s="231">
        <v>668.4666666666667</v>
      </c>
      <c r="E461" s="231">
        <v>661.93333333333339</v>
      </c>
      <c r="F461" s="231">
        <v>656.66666666666674</v>
      </c>
      <c r="G461" s="231">
        <v>650.13333333333344</v>
      </c>
      <c r="H461" s="231">
        <v>673.73333333333335</v>
      </c>
      <c r="I461" s="231">
        <v>680.26666666666665</v>
      </c>
      <c r="J461" s="231">
        <v>685.5333333333333</v>
      </c>
      <c r="K461" s="230">
        <v>675</v>
      </c>
      <c r="L461" s="230">
        <v>663.2</v>
      </c>
      <c r="M461" s="230">
        <v>2.6233300000000002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115.55</v>
      </c>
      <c r="D462" s="231">
        <v>115.85000000000001</v>
      </c>
      <c r="E462" s="231">
        <v>113.70000000000002</v>
      </c>
      <c r="F462" s="231">
        <v>111.85000000000001</v>
      </c>
      <c r="G462" s="231">
        <v>109.70000000000002</v>
      </c>
      <c r="H462" s="231">
        <v>117.70000000000002</v>
      </c>
      <c r="I462" s="231">
        <v>119.85000000000002</v>
      </c>
      <c r="J462" s="231">
        <v>121.70000000000002</v>
      </c>
      <c r="K462" s="230">
        <v>118</v>
      </c>
      <c r="L462" s="230">
        <v>114</v>
      </c>
      <c r="M462" s="230">
        <v>7.4970800000000004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770.25</v>
      </c>
      <c r="D463" s="231">
        <v>769.94999999999993</v>
      </c>
      <c r="E463" s="231">
        <v>764.54999999999984</v>
      </c>
      <c r="F463" s="231">
        <v>758.84999999999991</v>
      </c>
      <c r="G463" s="231">
        <v>753.44999999999982</v>
      </c>
      <c r="H463" s="231">
        <v>775.64999999999986</v>
      </c>
      <c r="I463" s="231">
        <v>781.05</v>
      </c>
      <c r="J463" s="231">
        <v>786.74999999999989</v>
      </c>
      <c r="K463" s="230">
        <v>775.35</v>
      </c>
      <c r="L463" s="230">
        <v>764.25</v>
      </c>
      <c r="M463" s="230">
        <v>2.23516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2415.85</v>
      </c>
      <c r="D464" s="231">
        <v>2422.6666666666665</v>
      </c>
      <c r="E464" s="231">
        <v>2372.333333333333</v>
      </c>
      <c r="F464" s="231">
        <v>2328.8166666666666</v>
      </c>
      <c r="G464" s="231">
        <v>2278.4833333333331</v>
      </c>
      <c r="H464" s="231">
        <v>2466.1833333333329</v>
      </c>
      <c r="I464" s="231">
        <v>2516.516666666666</v>
      </c>
      <c r="J464" s="231">
        <v>2560.0333333333328</v>
      </c>
      <c r="K464" s="230">
        <v>2473</v>
      </c>
      <c r="L464" s="230">
        <v>2379.15</v>
      </c>
      <c r="M464" s="230">
        <v>0.70240000000000002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466.5</v>
      </c>
      <c r="D465" s="231">
        <v>465.16666666666669</v>
      </c>
      <c r="E465" s="231">
        <v>462.33333333333337</v>
      </c>
      <c r="F465" s="231">
        <v>458.16666666666669</v>
      </c>
      <c r="G465" s="231">
        <v>455.33333333333337</v>
      </c>
      <c r="H465" s="231">
        <v>469.33333333333337</v>
      </c>
      <c r="I465" s="231">
        <v>472.16666666666674</v>
      </c>
      <c r="J465" s="231">
        <v>476.33333333333337</v>
      </c>
      <c r="K465" s="230">
        <v>468</v>
      </c>
      <c r="L465" s="230">
        <v>461</v>
      </c>
      <c r="M465" s="230">
        <v>0.37304999999999999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3151.6</v>
      </c>
      <c r="D466" s="231">
        <v>3149.6833333333329</v>
      </c>
      <c r="E466" s="231">
        <v>3131.9166666666661</v>
      </c>
      <c r="F466" s="231">
        <v>3112.2333333333331</v>
      </c>
      <c r="G466" s="231">
        <v>3094.4666666666662</v>
      </c>
      <c r="H466" s="231">
        <v>3169.3666666666659</v>
      </c>
      <c r="I466" s="231">
        <v>3187.1333333333332</v>
      </c>
      <c r="J466" s="231">
        <v>3206.8166666666657</v>
      </c>
      <c r="K466" s="230">
        <v>3167.45</v>
      </c>
      <c r="L466" s="230">
        <v>3130</v>
      </c>
      <c r="M466" s="230">
        <v>0.19270999999999999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2779.55</v>
      </c>
      <c r="D467" s="231">
        <v>2781.9666666666667</v>
      </c>
      <c r="E467" s="231">
        <v>2761.8333333333335</v>
      </c>
      <c r="F467" s="231">
        <v>2744.1166666666668</v>
      </c>
      <c r="G467" s="231">
        <v>2723.9833333333336</v>
      </c>
      <c r="H467" s="231">
        <v>2799.6833333333334</v>
      </c>
      <c r="I467" s="231">
        <v>2819.8166666666666</v>
      </c>
      <c r="J467" s="231">
        <v>2837.5333333333333</v>
      </c>
      <c r="K467" s="230">
        <v>2802.1</v>
      </c>
      <c r="L467" s="230">
        <v>2764.25</v>
      </c>
      <c r="M467" s="230">
        <v>7.7291400000000001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1666.05</v>
      </c>
      <c r="D468" s="231">
        <v>1660</v>
      </c>
      <c r="E468" s="231">
        <v>1646.45</v>
      </c>
      <c r="F468" s="231">
        <v>1626.8500000000001</v>
      </c>
      <c r="G468" s="231">
        <v>1613.3000000000002</v>
      </c>
      <c r="H468" s="231">
        <v>1679.6</v>
      </c>
      <c r="I468" s="231">
        <v>1693.15</v>
      </c>
      <c r="J468" s="231">
        <v>1712.7499999999998</v>
      </c>
      <c r="K468" s="230">
        <v>1673.55</v>
      </c>
      <c r="L468" s="230">
        <v>1640.4</v>
      </c>
      <c r="M468" s="230">
        <v>3.1836799999999998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531.95000000000005</v>
      </c>
      <c r="D469" s="231">
        <v>532.5</v>
      </c>
      <c r="E469" s="231">
        <v>529.85</v>
      </c>
      <c r="F469" s="231">
        <v>527.75</v>
      </c>
      <c r="G469" s="231">
        <v>525.1</v>
      </c>
      <c r="H469" s="231">
        <v>534.6</v>
      </c>
      <c r="I469" s="231">
        <v>537.25000000000011</v>
      </c>
      <c r="J469" s="231">
        <v>539.35</v>
      </c>
      <c r="K469" s="230">
        <v>535.15</v>
      </c>
      <c r="L469" s="230">
        <v>530.4</v>
      </c>
      <c r="M469" s="230">
        <v>0.97162000000000004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669.4</v>
      </c>
      <c r="D470" s="231">
        <v>667.38333333333333</v>
      </c>
      <c r="E470" s="231">
        <v>661.36666666666667</v>
      </c>
      <c r="F470" s="231">
        <v>653.33333333333337</v>
      </c>
      <c r="G470" s="231">
        <v>647.31666666666672</v>
      </c>
      <c r="H470" s="231">
        <v>675.41666666666663</v>
      </c>
      <c r="I470" s="231">
        <v>681.43333333333328</v>
      </c>
      <c r="J470" s="231">
        <v>689.46666666666658</v>
      </c>
      <c r="K470" s="230">
        <v>673.4</v>
      </c>
      <c r="L470" s="230">
        <v>659.35</v>
      </c>
      <c r="M470" s="230">
        <v>0.58348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1511.3</v>
      </c>
      <c r="D471" s="231">
        <v>1500.8833333333332</v>
      </c>
      <c r="E471" s="231">
        <v>1483.4166666666665</v>
      </c>
      <c r="F471" s="231">
        <v>1455.5333333333333</v>
      </c>
      <c r="G471" s="231">
        <v>1438.0666666666666</v>
      </c>
      <c r="H471" s="231">
        <v>1528.7666666666664</v>
      </c>
      <c r="I471" s="231">
        <v>1546.2333333333331</v>
      </c>
      <c r="J471" s="231">
        <v>1574.1166666666663</v>
      </c>
      <c r="K471" s="230">
        <v>1518.35</v>
      </c>
      <c r="L471" s="230">
        <v>1473</v>
      </c>
      <c r="M471" s="230">
        <v>4.9668599999999996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32.799999999999997</v>
      </c>
      <c r="D472" s="231">
        <v>32.6</v>
      </c>
      <c r="E472" s="231">
        <v>32.200000000000003</v>
      </c>
      <c r="F472" s="231">
        <v>31.6</v>
      </c>
      <c r="G472" s="231">
        <v>31.200000000000003</v>
      </c>
      <c r="H472" s="231">
        <v>33.200000000000003</v>
      </c>
      <c r="I472" s="231">
        <v>33.599999999999994</v>
      </c>
      <c r="J472" s="231">
        <v>34.200000000000003</v>
      </c>
      <c r="K472" s="230">
        <v>33</v>
      </c>
      <c r="L472" s="230">
        <v>32</v>
      </c>
      <c r="M472" s="230">
        <v>81.352680000000007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267.39999999999998</v>
      </c>
      <c r="D473" s="231">
        <v>266.06666666666666</v>
      </c>
      <c r="E473" s="231">
        <v>263.83333333333331</v>
      </c>
      <c r="F473" s="231">
        <v>260.26666666666665</v>
      </c>
      <c r="G473" s="231">
        <v>258.0333333333333</v>
      </c>
      <c r="H473" s="231">
        <v>269.63333333333333</v>
      </c>
      <c r="I473" s="231">
        <v>271.86666666666667</v>
      </c>
      <c r="J473" s="231">
        <v>275.43333333333334</v>
      </c>
      <c r="K473" s="230">
        <v>268.3</v>
      </c>
      <c r="L473" s="230">
        <v>262.5</v>
      </c>
      <c r="M473" s="230">
        <v>3.90421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395.1</v>
      </c>
      <c r="D474" s="231">
        <v>396.33333333333331</v>
      </c>
      <c r="E474" s="231">
        <v>391.76666666666665</v>
      </c>
      <c r="F474" s="231">
        <v>388.43333333333334</v>
      </c>
      <c r="G474" s="231">
        <v>383.86666666666667</v>
      </c>
      <c r="H474" s="231">
        <v>399.66666666666663</v>
      </c>
      <c r="I474" s="231">
        <v>404.23333333333335</v>
      </c>
      <c r="J474" s="231">
        <v>407.56666666666661</v>
      </c>
      <c r="K474" s="230">
        <v>400.9</v>
      </c>
      <c r="L474" s="230">
        <v>393</v>
      </c>
      <c r="M474" s="230">
        <v>3.7994300000000001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2646.1</v>
      </c>
      <c r="D475" s="231">
        <v>2700.8833333333332</v>
      </c>
      <c r="E475" s="231">
        <v>2567.3666666666663</v>
      </c>
      <c r="F475" s="231">
        <v>2488.6333333333332</v>
      </c>
      <c r="G475" s="231">
        <v>2355.1166666666663</v>
      </c>
      <c r="H475" s="231">
        <v>2779.6166666666663</v>
      </c>
      <c r="I475" s="231">
        <v>2913.1333333333328</v>
      </c>
      <c r="J475" s="231">
        <v>2991.8666666666663</v>
      </c>
      <c r="K475" s="230">
        <v>2834.4</v>
      </c>
      <c r="L475" s="230">
        <v>2622.15</v>
      </c>
      <c r="M475" s="230">
        <v>3.2807200000000001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26.85</v>
      </c>
      <c r="D476" s="231">
        <v>26.966666666666669</v>
      </c>
      <c r="E476" s="231">
        <v>26.583333333333336</v>
      </c>
      <c r="F476" s="231">
        <v>26.316666666666666</v>
      </c>
      <c r="G476" s="231">
        <v>25.933333333333334</v>
      </c>
      <c r="H476" s="231">
        <v>27.233333333333338</v>
      </c>
      <c r="I476" s="231">
        <v>27.616666666666671</v>
      </c>
      <c r="J476" s="231">
        <v>27.88333333333334</v>
      </c>
      <c r="K476" s="230">
        <v>27.35</v>
      </c>
      <c r="L476" s="230">
        <v>26.7</v>
      </c>
      <c r="M476" s="230">
        <v>76.835740000000001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429.65</v>
      </c>
      <c r="D477" s="231">
        <v>428.16666666666669</v>
      </c>
      <c r="E477" s="231">
        <v>424.53333333333336</v>
      </c>
      <c r="F477" s="231">
        <v>419.41666666666669</v>
      </c>
      <c r="G477" s="231">
        <v>415.78333333333336</v>
      </c>
      <c r="H477" s="231">
        <v>433.28333333333336</v>
      </c>
      <c r="I477" s="231">
        <v>436.91666666666669</v>
      </c>
      <c r="J477" s="231">
        <v>442.03333333333336</v>
      </c>
      <c r="K477" s="230">
        <v>431.8</v>
      </c>
      <c r="L477" s="230">
        <v>423.05</v>
      </c>
      <c r="M477" s="230">
        <v>0.86560000000000004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562.70000000000005</v>
      </c>
      <c r="D478" s="231">
        <v>563.13333333333333</v>
      </c>
      <c r="E478" s="231">
        <v>553.26666666666665</v>
      </c>
      <c r="F478" s="231">
        <v>543.83333333333337</v>
      </c>
      <c r="G478" s="231">
        <v>533.9666666666667</v>
      </c>
      <c r="H478" s="231">
        <v>572.56666666666661</v>
      </c>
      <c r="I478" s="231">
        <v>582.43333333333317</v>
      </c>
      <c r="J478" s="231">
        <v>591.86666666666656</v>
      </c>
      <c r="K478" s="230">
        <v>573</v>
      </c>
      <c r="L478" s="230">
        <v>553.70000000000005</v>
      </c>
      <c r="M478" s="230">
        <v>5.8069800000000003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675.95</v>
      </c>
      <c r="D479" s="231">
        <v>677.30000000000007</v>
      </c>
      <c r="E479" s="231">
        <v>673.65000000000009</v>
      </c>
      <c r="F479" s="231">
        <v>671.35</v>
      </c>
      <c r="G479" s="231">
        <v>667.7</v>
      </c>
      <c r="H479" s="231">
        <v>679.60000000000014</v>
      </c>
      <c r="I479" s="231">
        <v>683.25</v>
      </c>
      <c r="J479" s="231">
        <v>685.55000000000018</v>
      </c>
      <c r="K479" s="230">
        <v>680.95</v>
      </c>
      <c r="L479" s="230">
        <v>675</v>
      </c>
      <c r="M479" s="230">
        <v>24.32818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653.95000000000005</v>
      </c>
      <c r="D480" s="231">
        <v>652.36666666666667</v>
      </c>
      <c r="E480" s="231">
        <v>648.83333333333337</v>
      </c>
      <c r="F480" s="231">
        <v>643.7166666666667</v>
      </c>
      <c r="G480" s="231">
        <v>640.18333333333339</v>
      </c>
      <c r="H480" s="231">
        <v>657.48333333333335</v>
      </c>
      <c r="I480" s="231">
        <v>661.01666666666665</v>
      </c>
      <c r="J480" s="231">
        <v>666.13333333333333</v>
      </c>
      <c r="K480" s="230">
        <v>655.9</v>
      </c>
      <c r="L480" s="230">
        <v>647.25</v>
      </c>
      <c r="M480" s="230">
        <v>0.39040000000000002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7760.95</v>
      </c>
      <c r="D481" s="231">
        <v>7750.8166666666666</v>
      </c>
      <c r="E481" s="231">
        <v>7726.6333333333332</v>
      </c>
      <c r="F481" s="231">
        <v>7692.3166666666666</v>
      </c>
      <c r="G481" s="231">
        <v>7668.1333333333332</v>
      </c>
      <c r="H481" s="231">
        <v>7785.1333333333332</v>
      </c>
      <c r="I481" s="231">
        <v>7809.3166666666657</v>
      </c>
      <c r="J481" s="231">
        <v>7843.6333333333332</v>
      </c>
      <c r="K481" s="230">
        <v>7775</v>
      </c>
      <c r="L481" s="230">
        <v>7716.5</v>
      </c>
      <c r="M481" s="230">
        <v>1.8359399999999999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70.75</v>
      </c>
      <c r="D482" s="231">
        <v>70.849999999999994</v>
      </c>
      <c r="E482" s="231">
        <v>69.999999999999986</v>
      </c>
      <c r="F482" s="231">
        <v>69.249999999999986</v>
      </c>
      <c r="G482" s="231">
        <v>68.399999999999977</v>
      </c>
      <c r="H482" s="231">
        <v>71.599999999999994</v>
      </c>
      <c r="I482" s="231">
        <v>72.450000000000017</v>
      </c>
      <c r="J482" s="231">
        <v>73.2</v>
      </c>
      <c r="K482" s="230">
        <v>71.7</v>
      </c>
      <c r="L482" s="230">
        <v>70.099999999999994</v>
      </c>
      <c r="M482" s="230">
        <v>109.68146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1422.6</v>
      </c>
      <c r="D483" s="231">
        <v>1422.2</v>
      </c>
      <c r="E483" s="231">
        <v>1406.15</v>
      </c>
      <c r="F483" s="231">
        <v>1389.7</v>
      </c>
      <c r="G483" s="231">
        <v>1373.65</v>
      </c>
      <c r="H483" s="231">
        <v>1438.65</v>
      </c>
      <c r="I483" s="231">
        <v>1454.6999999999998</v>
      </c>
      <c r="J483" s="231">
        <v>1471.15</v>
      </c>
      <c r="K483" s="230">
        <v>1438.25</v>
      </c>
      <c r="L483" s="230">
        <v>1405.75</v>
      </c>
      <c r="M483" s="230">
        <v>1.7826599999999999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805.65</v>
      </c>
      <c r="D484" s="240">
        <v>802.46666666666658</v>
      </c>
      <c r="E484" s="240">
        <v>793.73333333333312</v>
      </c>
      <c r="F484" s="240">
        <v>781.81666666666649</v>
      </c>
      <c r="G484" s="240">
        <v>773.08333333333303</v>
      </c>
      <c r="H484" s="240">
        <v>814.38333333333321</v>
      </c>
      <c r="I484" s="240">
        <v>823.11666666666656</v>
      </c>
      <c r="J484" s="239">
        <v>835.0333333333333</v>
      </c>
      <c r="K484" s="239">
        <v>811.2</v>
      </c>
      <c r="L484" s="239">
        <v>790.55</v>
      </c>
      <c r="M484" s="216">
        <v>9.1131200000000003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249.2</v>
      </c>
      <c r="D485" s="240">
        <v>249.73333333333335</v>
      </c>
      <c r="E485" s="240">
        <v>247.06666666666669</v>
      </c>
      <c r="F485" s="240">
        <v>244.93333333333334</v>
      </c>
      <c r="G485" s="240">
        <v>242.26666666666668</v>
      </c>
      <c r="H485" s="240">
        <v>251.8666666666667</v>
      </c>
      <c r="I485" s="240">
        <v>254.53333333333333</v>
      </c>
      <c r="J485" s="239">
        <v>256.66666666666674</v>
      </c>
      <c r="K485" s="239">
        <v>252.4</v>
      </c>
      <c r="L485" s="239">
        <v>247.6</v>
      </c>
      <c r="M485" s="216">
        <v>0.83016999999999996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2117.5</v>
      </c>
      <c r="D486" s="231">
        <v>2126.6166666666668</v>
      </c>
      <c r="E486" s="231">
        <v>2103.2333333333336</v>
      </c>
      <c r="F486" s="231">
        <v>2088.9666666666667</v>
      </c>
      <c r="G486" s="231">
        <v>2065.5833333333335</v>
      </c>
      <c r="H486" s="231">
        <v>2140.8833333333337</v>
      </c>
      <c r="I486" s="231">
        <v>2164.2666666666669</v>
      </c>
      <c r="J486" s="231">
        <v>2178.5333333333338</v>
      </c>
      <c r="K486" s="230">
        <v>2150</v>
      </c>
      <c r="L486" s="230">
        <v>2112.35</v>
      </c>
      <c r="M486" s="230">
        <v>0.6603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639</v>
      </c>
      <c r="D487" s="240">
        <v>636.65</v>
      </c>
      <c r="E487" s="240">
        <v>630.34999999999991</v>
      </c>
      <c r="F487" s="240">
        <v>621.69999999999993</v>
      </c>
      <c r="G487" s="240">
        <v>615.39999999999986</v>
      </c>
      <c r="H487" s="240">
        <v>645.29999999999995</v>
      </c>
      <c r="I487" s="240">
        <v>651.59999999999991</v>
      </c>
      <c r="J487" s="239">
        <v>660.25</v>
      </c>
      <c r="K487" s="239">
        <v>642.95000000000005</v>
      </c>
      <c r="L487" s="239">
        <v>628</v>
      </c>
      <c r="M487" s="216">
        <v>1.35368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318.5</v>
      </c>
      <c r="D488" s="231">
        <v>319.25</v>
      </c>
      <c r="E488" s="231">
        <v>312.75</v>
      </c>
      <c r="F488" s="231">
        <v>307</v>
      </c>
      <c r="G488" s="231">
        <v>300.5</v>
      </c>
      <c r="H488" s="231">
        <v>325</v>
      </c>
      <c r="I488" s="231">
        <v>331.5</v>
      </c>
      <c r="J488" s="231">
        <v>337.25</v>
      </c>
      <c r="K488" s="230">
        <v>325.75</v>
      </c>
      <c r="L488" s="230">
        <v>313.5</v>
      </c>
      <c r="M488" s="230">
        <v>2.4112200000000001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321.35000000000002</v>
      </c>
      <c r="D489" s="240">
        <v>322.05</v>
      </c>
      <c r="E489" s="231">
        <v>318.55</v>
      </c>
      <c r="F489" s="231">
        <v>315.75</v>
      </c>
      <c r="G489" s="231">
        <v>312.25</v>
      </c>
      <c r="H489" s="231">
        <v>324.85000000000002</v>
      </c>
      <c r="I489" s="231">
        <v>328.35</v>
      </c>
      <c r="J489" s="231">
        <v>331.15000000000003</v>
      </c>
      <c r="K489" s="230">
        <v>325.55</v>
      </c>
      <c r="L489" s="230">
        <v>319.25</v>
      </c>
      <c r="M489" s="230">
        <v>5.8744100000000001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296.8</v>
      </c>
      <c r="D490" s="231">
        <v>298.85000000000002</v>
      </c>
      <c r="E490" s="231">
        <v>293.10000000000002</v>
      </c>
      <c r="F490" s="231">
        <v>289.39999999999998</v>
      </c>
      <c r="G490" s="231">
        <v>283.64999999999998</v>
      </c>
      <c r="H490" s="231">
        <v>302.55000000000007</v>
      </c>
      <c r="I490" s="231">
        <v>308.30000000000007</v>
      </c>
      <c r="J490" s="231">
        <v>312.00000000000011</v>
      </c>
      <c r="K490" s="230">
        <v>304.60000000000002</v>
      </c>
      <c r="L490" s="230">
        <v>295.14999999999998</v>
      </c>
      <c r="M490" s="230">
        <v>0.94262999999999997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1558.6</v>
      </c>
      <c r="D491" s="240">
        <v>1568.5166666666667</v>
      </c>
      <c r="E491" s="231">
        <v>1541.0833333333333</v>
      </c>
      <c r="F491" s="231">
        <v>1523.5666666666666</v>
      </c>
      <c r="G491" s="231">
        <v>1496.1333333333332</v>
      </c>
      <c r="H491" s="231">
        <v>1586.0333333333333</v>
      </c>
      <c r="I491" s="231">
        <v>1613.4666666666667</v>
      </c>
      <c r="J491" s="231">
        <v>1630.9833333333333</v>
      </c>
      <c r="K491" s="230">
        <v>1595.95</v>
      </c>
      <c r="L491" s="230">
        <v>1551</v>
      </c>
      <c r="M491" s="230">
        <v>6.5541299999999998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1259.6500000000001</v>
      </c>
      <c r="D492" s="231">
        <v>1265.6000000000001</v>
      </c>
      <c r="E492" s="231">
        <v>1245.2000000000003</v>
      </c>
      <c r="F492" s="231">
        <v>1230.7500000000002</v>
      </c>
      <c r="G492" s="231">
        <v>1210.3500000000004</v>
      </c>
      <c r="H492" s="231">
        <v>1280.0500000000002</v>
      </c>
      <c r="I492" s="231">
        <v>1300.4500000000003</v>
      </c>
      <c r="J492" s="231">
        <v>1314.9</v>
      </c>
      <c r="K492" s="230">
        <v>1286</v>
      </c>
      <c r="L492" s="230">
        <v>1251.1500000000001</v>
      </c>
      <c r="M492" s="230">
        <v>0.52410000000000001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277.14999999999998</v>
      </c>
      <c r="D493" s="240">
        <v>274.45</v>
      </c>
      <c r="E493" s="231">
        <v>271.2</v>
      </c>
      <c r="F493" s="231">
        <v>265.25</v>
      </c>
      <c r="G493" s="231">
        <v>262</v>
      </c>
      <c r="H493" s="231">
        <v>280.39999999999998</v>
      </c>
      <c r="I493" s="231">
        <v>283.64999999999998</v>
      </c>
      <c r="J493" s="231">
        <v>289.59999999999997</v>
      </c>
      <c r="K493" s="230">
        <v>277.7</v>
      </c>
      <c r="L493" s="230">
        <v>268.5</v>
      </c>
      <c r="M493" s="230">
        <v>92.156000000000006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374.95</v>
      </c>
      <c r="D494" s="231">
        <v>375.41666666666669</v>
      </c>
      <c r="E494" s="231">
        <v>371.88333333333338</v>
      </c>
      <c r="F494" s="231">
        <v>368.81666666666672</v>
      </c>
      <c r="G494" s="231">
        <v>365.28333333333342</v>
      </c>
      <c r="H494" s="231">
        <v>378.48333333333335</v>
      </c>
      <c r="I494" s="231">
        <v>382.01666666666665</v>
      </c>
      <c r="J494" s="231">
        <v>385.08333333333331</v>
      </c>
      <c r="K494" s="230">
        <v>378.95</v>
      </c>
      <c r="L494" s="230">
        <v>372.35</v>
      </c>
      <c r="M494" s="230">
        <v>0.24926999999999999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1956.7</v>
      </c>
      <c r="D495" s="240">
        <v>1961.4333333333334</v>
      </c>
      <c r="E495" s="231">
        <v>1947.8166666666668</v>
      </c>
      <c r="F495" s="231">
        <v>1938.9333333333334</v>
      </c>
      <c r="G495" s="231">
        <v>1925.3166666666668</v>
      </c>
      <c r="H495" s="231">
        <v>1970.3166666666668</v>
      </c>
      <c r="I495" s="231">
        <v>1983.9333333333336</v>
      </c>
      <c r="J495" s="231">
        <v>1992.8166666666668</v>
      </c>
      <c r="K495" s="230">
        <v>1975.05</v>
      </c>
      <c r="L495" s="230">
        <v>1952.55</v>
      </c>
      <c r="M495" s="230">
        <v>0.12639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7.05</v>
      </c>
      <c r="D496" s="240">
        <v>7.1166666666666671</v>
      </c>
      <c r="E496" s="231">
        <v>6.9333333333333345</v>
      </c>
      <c r="F496" s="231">
        <v>6.8166666666666673</v>
      </c>
      <c r="G496" s="231">
        <v>6.6333333333333346</v>
      </c>
      <c r="H496" s="231">
        <v>7.2333333333333343</v>
      </c>
      <c r="I496" s="231">
        <v>7.4166666666666679</v>
      </c>
      <c r="J496" s="231">
        <v>7.5333333333333341</v>
      </c>
      <c r="K496" s="230">
        <v>7.3</v>
      </c>
      <c r="L496" s="230">
        <v>7</v>
      </c>
      <c r="M496" s="230">
        <v>695.07856000000004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810.35</v>
      </c>
      <c r="D497" s="240">
        <v>809.9</v>
      </c>
      <c r="E497" s="231">
        <v>805.44999999999993</v>
      </c>
      <c r="F497" s="231">
        <v>800.55</v>
      </c>
      <c r="G497" s="231">
        <v>796.09999999999991</v>
      </c>
      <c r="H497" s="231">
        <v>814.8</v>
      </c>
      <c r="I497" s="231">
        <v>819.25</v>
      </c>
      <c r="J497" s="231">
        <v>824.15</v>
      </c>
      <c r="K497" s="230">
        <v>814.35</v>
      </c>
      <c r="L497" s="230">
        <v>805</v>
      </c>
      <c r="M497" s="230">
        <v>3.8082400000000001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231.55</v>
      </c>
      <c r="D498" s="240">
        <v>229.38333333333333</v>
      </c>
      <c r="E498" s="231">
        <v>225.66666666666666</v>
      </c>
      <c r="F498" s="231">
        <v>219.78333333333333</v>
      </c>
      <c r="G498" s="231">
        <v>216.06666666666666</v>
      </c>
      <c r="H498" s="231">
        <v>235.26666666666665</v>
      </c>
      <c r="I498" s="231">
        <v>238.98333333333335</v>
      </c>
      <c r="J498" s="231">
        <v>244.86666666666665</v>
      </c>
      <c r="K498" s="230">
        <v>233.1</v>
      </c>
      <c r="L498" s="230">
        <v>223.5</v>
      </c>
      <c r="M498" s="230">
        <v>4.37324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93.3</v>
      </c>
      <c r="D499" s="240">
        <v>93.316666666666663</v>
      </c>
      <c r="E499" s="231">
        <v>91.833333333333329</v>
      </c>
      <c r="F499" s="231">
        <v>90.36666666666666</v>
      </c>
      <c r="G499" s="231">
        <v>88.883333333333326</v>
      </c>
      <c r="H499" s="231">
        <v>94.783333333333331</v>
      </c>
      <c r="I499" s="231">
        <v>96.26666666666668</v>
      </c>
      <c r="J499" s="231">
        <v>97.733333333333334</v>
      </c>
      <c r="K499" s="230">
        <v>94.8</v>
      </c>
      <c r="L499" s="230">
        <v>91.85</v>
      </c>
      <c r="M499" s="230">
        <v>19.757629999999999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756.25</v>
      </c>
      <c r="D500" s="240">
        <v>756.13333333333333</v>
      </c>
      <c r="E500" s="231">
        <v>747.4666666666667</v>
      </c>
      <c r="F500" s="231">
        <v>738.68333333333339</v>
      </c>
      <c r="G500" s="231">
        <v>730.01666666666677</v>
      </c>
      <c r="H500" s="231">
        <v>764.91666666666663</v>
      </c>
      <c r="I500" s="231">
        <v>773.58333333333337</v>
      </c>
      <c r="J500" s="231">
        <v>782.36666666666656</v>
      </c>
      <c r="K500" s="230">
        <v>764.8</v>
      </c>
      <c r="L500" s="230">
        <v>747.35</v>
      </c>
      <c r="M500" s="230">
        <v>0.66920999999999997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1357.8</v>
      </c>
      <c r="D501" s="240">
        <v>1349.6000000000001</v>
      </c>
      <c r="E501" s="231">
        <v>1333.2000000000003</v>
      </c>
      <c r="F501" s="231">
        <v>1308.6000000000001</v>
      </c>
      <c r="G501" s="231">
        <v>1292.2000000000003</v>
      </c>
      <c r="H501" s="231">
        <v>1374.2000000000003</v>
      </c>
      <c r="I501" s="231">
        <v>1390.6000000000004</v>
      </c>
      <c r="J501" s="231">
        <v>1415.2000000000003</v>
      </c>
      <c r="K501" s="230">
        <v>1366</v>
      </c>
      <c r="L501" s="230">
        <v>1325</v>
      </c>
      <c r="M501" s="230">
        <v>1.4961199999999999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385.75</v>
      </c>
      <c r="D502" s="240">
        <v>385.08333333333331</v>
      </c>
      <c r="E502" s="231">
        <v>383.16666666666663</v>
      </c>
      <c r="F502" s="231">
        <v>380.58333333333331</v>
      </c>
      <c r="G502" s="231">
        <v>378.66666666666663</v>
      </c>
      <c r="H502" s="231">
        <v>387.66666666666663</v>
      </c>
      <c r="I502" s="231">
        <v>389.58333333333326</v>
      </c>
      <c r="J502" s="231">
        <v>392.16666666666663</v>
      </c>
      <c r="K502" s="230">
        <v>387</v>
      </c>
      <c r="L502" s="230">
        <v>382.5</v>
      </c>
      <c r="M502" s="230">
        <v>25.44847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174.05</v>
      </c>
      <c r="D503" s="240">
        <v>174.54999999999998</v>
      </c>
      <c r="E503" s="231">
        <v>171.59999999999997</v>
      </c>
      <c r="F503" s="231">
        <v>169.14999999999998</v>
      </c>
      <c r="G503" s="231">
        <v>166.19999999999996</v>
      </c>
      <c r="H503" s="231">
        <v>176.99999999999997</v>
      </c>
      <c r="I503" s="231">
        <v>179.94999999999996</v>
      </c>
      <c r="J503" s="231">
        <v>182.39999999999998</v>
      </c>
      <c r="K503" s="230">
        <v>177.5</v>
      </c>
      <c r="L503" s="230">
        <v>172.1</v>
      </c>
      <c r="M503" s="230">
        <v>3.6681400000000002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15.85</v>
      </c>
      <c r="D504" s="240">
        <v>15.866666666666667</v>
      </c>
      <c r="E504" s="231">
        <v>15.733333333333334</v>
      </c>
      <c r="F504" s="231">
        <v>15.616666666666667</v>
      </c>
      <c r="G504" s="231">
        <v>15.483333333333334</v>
      </c>
      <c r="H504" s="231">
        <v>15.983333333333334</v>
      </c>
      <c r="I504" s="231">
        <v>16.116666666666667</v>
      </c>
      <c r="J504" s="231">
        <v>16.233333333333334</v>
      </c>
      <c r="K504" s="230">
        <v>16</v>
      </c>
      <c r="L504" s="230">
        <v>15.75</v>
      </c>
      <c r="M504" s="230">
        <v>447.87936999999999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10601.25</v>
      </c>
      <c r="D505" s="240">
        <v>10539.066666666668</v>
      </c>
      <c r="E505" s="231">
        <v>10435.183333333334</v>
      </c>
      <c r="F505" s="231">
        <v>10269.116666666667</v>
      </c>
      <c r="G505" s="231">
        <v>10165.233333333334</v>
      </c>
      <c r="H505" s="231">
        <v>10705.133333333335</v>
      </c>
      <c r="I505" s="231">
        <v>10809.01666666667</v>
      </c>
      <c r="J505" s="231">
        <v>10975.083333333336</v>
      </c>
      <c r="K505" s="230">
        <v>10642.95</v>
      </c>
      <c r="L505" s="230">
        <v>10373</v>
      </c>
      <c r="M505" s="230">
        <v>3.6790000000000003E-2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190.2</v>
      </c>
      <c r="D506" s="231">
        <v>188.86666666666665</v>
      </c>
      <c r="E506" s="231">
        <v>186.5333333333333</v>
      </c>
      <c r="F506" s="231">
        <v>182.86666666666665</v>
      </c>
      <c r="G506" s="231">
        <v>180.5333333333333</v>
      </c>
      <c r="H506" s="231">
        <v>192.5333333333333</v>
      </c>
      <c r="I506" s="231">
        <v>194.86666666666662</v>
      </c>
      <c r="J506" s="230">
        <v>198.5333333333333</v>
      </c>
      <c r="K506" s="230">
        <v>191.2</v>
      </c>
      <c r="L506" s="230">
        <v>185.2</v>
      </c>
      <c r="M506" s="216">
        <v>66.767250000000004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384.15</v>
      </c>
      <c r="D507" s="231">
        <v>371.51666666666671</v>
      </c>
      <c r="E507" s="231">
        <v>353.23333333333341</v>
      </c>
      <c r="F507" s="231">
        <v>322.31666666666672</v>
      </c>
      <c r="G507" s="231">
        <v>304.03333333333342</v>
      </c>
      <c r="H507" s="231">
        <v>402.43333333333339</v>
      </c>
      <c r="I507" s="231">
        <v>420.7166666666667</v>
      </c>
      <c r="J507" s="230">
        <v>451.63333333333338</v>
      </c>
      <c r="K507" s="230">
        <v>389.8</v>
      </c>
      <c r="L507" s="230">
        <v>340.6</v>
      </c>
      <c r="M507" s="216">
        <v>194.01965000000001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63.7</v>
      </c>
      <c r="D508" s="240">
        <v>63.25</v>
      </c>
      <c r="E508" s="231">
        <v>62.400000000000006</v>
      </c>
      <c r="F508" s="231">
        <v>61.100000000000009</v>
      </c>
      <c r="G508" s="231">
        <v>60.250000000000014</v>
      </c>
      <c r="H508" s="231">
        <v>64.55</v>
      </c>
      <c r="I508" s="231">
        <v>65.399999999999991</v>
      </c>
      <c r="J508" s="231">
        <v>66.699999999999989</v>
      </c>
      <c r="K508" s="230">
        <v>64.099999999999994</v>
      </c>
      <c r="L508" s="230">
        <v>61.95</v>
      </c>
      <c r="M508" s="230">
        <v>558.86000999999999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517.75</v>
      </c>
      <c r="D509" s="240">
        <v>516.5333333333333</v>
      </c>
      <c r="E509" s="231">
        <v>513.71666666666658</v>
      </c>
      <c r="F509" s="231">
        <v>509.68333333333328</v>
      </c>
      <c r="G509" s="231">
        <v>506.86666666666656</v>
      </c>
      <c r="H509" s="231">
        <v>520.56666666666661</v>
      </c>
      <c r="I509" s="231">
        <v>523.38333333333321</v>
      </c>
      <c r="J509" s="231">
        <v>527.41666666666663</v>
      </c>
      <c r="K509" s="230">
        <v>519.35</v>
      </c>
      <c r="L509" s="230">
        <v>512.5</v>
      </c>
      <c r="M509" s="230">
        <v>5.3209200000000001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1524.5</v>
      </c>
      <c r="D510" s="231">
        <v>1533.3999999999999</v>
      </c>
      <c r="E510" s="231">
        <v>1508.7999999999997</v>
      </c>
      <c r="F510" s="231">
        <v>1493.1</v>
      </c>
      <c r="G510" s="231">
        <v>1468.4999999999998</v>
      </c>
      <c r="H510" s="231">
        <v>1549.0999999999997</v>
      </c>
      <c r="I510" s="231">
        <v>1573.6999999999996</v>
      </c>
      <c r="J510" s="230">
        <v>1589.3999999999996</v>
      </c>
      <c r="K510" s="230">
        <v>1558</v>
      </c>
      <c r="L510" s="230">
        <v>1517.7</v>
      </c>
      <c r="M510" s="216">
        <v>0.32932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1326.5</v>
      </c>
      <c r="D511" s="240">
        <v>1323.8</v>
      </c>
      <c r="E511" s="231">
        <v>1317.6999999999998</v>
      </c>
      <c r="F511" s="231">
        <v>1308.8999999999999</v>
      </c>
      <c r="G511" s="231">
        <v>1302.7999999999997</v>
      </c>
      <c r="H511" s="231">
        <v>1332.6</v>
      </c>
      <c r="I511" s="231">
        <v>1338.6999999999998</v>
      </c>
      <c r="J511" s="231">
        <v>1347.5</v>
      </c>
      <c r="K511" s="230">
        <v>1329.9</v>
      </c>
      <c r="L511" s="230">
        <v>1315</v>
      </c>
      <c r="M511" s="230">
        <v>0.69579000000000002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5"/>
      <c r="B5" s="376"/>
      <c r="C5" s="375"/>
      <c r="D5" s="37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77" t="s">
        <v>510</v>
      </c>
      <c r="C7" s="376"/>
      <c r="D7" s="7">
        <f>Main!B10</f>
        <v>45062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45061</v>
      </c>
      <c r="B10" s="29">
        <v>530043</v>
      </c>
      <c r="C10" s="28" t="s">
        <v>1035</v>
      </c>
      <c r="D10" s="28" t="s">
        <v>1036</v>
      </c>
      <c r="E10" s="28" t="s">
        <v>520</v>
      </c>
      <c r="F10" s="85">
        <v>24677</v>
      </c>
      <c r="G10" s="29">
        <v>147.96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45061</v>
      </c>
      <c r="B11" s="29">
        <v>543443</v>
      </c>
      <c r="C11" s="28" t="s">
        <v>1037</v>
      </c>
      <c r="D11" s="28" t="s">
        <v>1038</v>
      </c>
      <c r="E11" s="28" t="s">
        <v>519</v>
      </c>
      <c r="F11" s="85">
        <v>28000</v>
      </c>
      <c r="G11" s="29">
        <v>33.299999999999997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45061</v>
      </c>
      <c r="B12" s="29">
        <v>512149</v>
      </c>
      <c r="C12" s="28" t="s">
        <v>1039</v>
      </c>
      <c r="D12" s="28" t="s">
        <v>1040</v>
      </c>
      <c r="E12" s="28" t="s">
        <v>520</v>
      </c>
      <c r="F12" s="85">
        <v>2000000</v>
      </c>
      <c r="G12" s="29">
        <v>0.97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45061</v>
      </c>
      <c r="B13" s="29">
        <v>512149</v>
      </c>
      <c r="C13" s="28" t="s">
        <v>1039</v>
      </c>
      <c r="D13" s="28" t="s">
        <v>976</v>
      </c>
      <c r="E13" s="28" t="s">
        <v>519</v>
      </c>
      <c r="F13" s="85">
        <v>1500000</v>
      </c>
      <c r="G13" s="29">
        <v>0.89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45061</v>
      </c>
      <c r="B14" s="29">
        <v>512149</v>
      </c>
      <c r="C14" s="28" t="s">
        <v>1039</v>
      </c>
      <c r="D14" s="28" t="s">
        <v>976</v>
      </c>
      <c r="E14" s="28" t="s">
        <v>520</v>
      </c>
      <c r="F14" s="85">
        <v>2302070</v>
      </c>
      <c r="G14" s="29">
        <v>0.97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45061</v>
      </c>
      <c r="B15" s="29">
        <v>531671</v>
      </c>
      <c r="C15" s="28" t="s">
        <v>1041</v>
      </c>
      <c r="D15" s="28" t="s">
        <v>1003</v>
      </c>
      <c r="E15" s="28" t="s">
        <v>519</v>
      </c>
      <c r="F15" s="85">
        <v>400000</v>
      </c>
      <c r="G15" s="29">
        <v>2.89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45061</v>
      </c>
      <c r="B16" s="29">
        <v>531671</v>
      </c>
      <c r="C16" s="28" t="s">
        <v>1041</v>
      </c>
      <c r="D16" s="28" t="s">
        <v>1002</v>
      </c>
      <c r="E16" s="28" t="s">
        <v>519</v>
      </c>
      <c r="F16" s="85">
        <v>700000</v>
      </c>
      <c r="G16" s="29">
        <v>2.92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45061</v>
      </c>
      <c r="B17" s="29">
        <v>532183</v>
      </c>
      <c r="C17" s="28" t="s">
        <v>1042</v>
      </c>
      <c r="D17" s="28" t="s">
        <v>1043</v>
      </c>
      <c r="E17" s="28" t="s">
        <v>520</v>
      </c>
      <c r="F17" s="85">
        <v>765000</v>
      </c>
      <c r="G17" s="29">
        <v>5.17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45061</v>
      </c>
      <c r="B18" s="29">
        <v>533048</v>
      </c>
      <c r="C18" s="28" t="s">
        <v>1044</v>
      </c>
      <c r="D18" s="28" t="s">
        <v>1045</v>
      </c>
      <c r="E18" s="28" t="s">
        <v>519</v>
      </c>
      <c r="F18" s="85">
        <v>450000</v>
      </c>
      <c r="G18" s="29">
        <v>32.479999999999997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45061</v>
      </c>
      <c r="B19" s="29">
        <v>533048</v>
      </c>
      <c r="C19" s="28" t="s">
        <v>1044</v>
      </c>
      <c r="D19" s="28" t="s">
        <v>1046</v>
      </c>
      <c r="E19" s="28" t="s">
        <v>519</v>
      </c>
      <c r="F19" s="85">
        <v>24266</v>
      </c>
      <c r="G19" s="29">
        <v>32.479999999999997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45061</v>
      </c>
      <c r="B20" s="29">
        <v>533048</v>
      </c>
      <c r="C20" s="28" t="s">
        <v>1044</v>
      </c>
      <c r="D20" s="28" t="s">
        <v>1046</v>
      </c>
      <c r="E20" s="28" t="s">
        <v>520</v>
      </c>
      <c r="F20" s="85">
        <v>375000</v>
      </c>
      <c r="G20" s="29">
        <v>32.479999999999997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45061</v>
      </c>
      <c r="B21" s="29">
        <v>513309</v>
      </c>
      <c r="C21" s="28" t="s">
        <v>935</v>
      </c>
      <c r="D21" s="28" t="s">
        <v>943</v>
      </c>
      <c r="E21" s="28" t="s">
        <v>520</v>
      </c>
      <c r="F21" s="85">
        <v>70000</v>
      </c>
      <c r="G21" s="29">
        <v>19.5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45061</v>
      </c>
      <c r="B22" s="29">
        <v>513309</v>
      </c>
      <c r="C22" s="28" t="s">
        <v>935</v>
      </c>
      <c r="D22" s="28" t="s">
        <v>1047</v>
      </c>
      <c r="E22" s="28" t="s">
        <v>519</v>
      </c>
      <c r="F22" s="85">
        <v>35771</v>
      </c>
      <c r="G22" s="29">
        <v>19.829999999999998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45061</v>
      </c>
      <c r="B23" s="29">
        <v>532041</v>
      </c>
      <c r="C23" s="28" t="s">
        <v>1048</v>
      </c>
      <c r="D23" s="28" t="s">
        <v>976</v>
      </c>
      <c r="E23" s="28" t="s">
        <v>519</v>
      </c>
      <c r="F23" s="85">
        <v>54395</v>
      </c>
      <c r="G23" s="29">
        <v>9.2100000000000009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45061</v>
      </c>
      <c r="B24" s="29">
        <v>541627</v>
      </c>
      <c r="C24" s="28" t="s">
        <v>1049</v>
      </c>
      <c r="D24" s="28" t="s">
        <v>1050</v>
      </c>
      <c r="E24" s="28" t="s">
        <v>519</v>
      </c>
      <c r="F24" s="85">
        <v>37975</v>
      </c>
      <c r="G24" s="29">
        <v>1.54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45061</v>
      </c>
      <c r="B25" s="29">
        <v>541627</v>
      </c>
      <c r="C25" s="28" t="s">
        <v>1049</v>
      </c>
      <c r="D25" s="28" t="s">
        <v>1051</v>
      </c>
      <c r="E25" s="28" t="s">
        <v>520</v>
      </c>
      <c r="F25" s="85">
        <v>38553</v>
      </c>
      <c r="G25" s="29">
        <v>1.53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45061</v>
      </c>
      <c r="B26" s="29">
        <v>511628</v>
      </c>
      <c r="C26" s="28" t="s">
        <v>1052</v>
      </c>
      <c r="D26" s="28" t="s">
        <v>1053</v>
      </c>
      <c r="E26" s="28" t="s">
        <v>520</v>
      </c>
      <c r="F26" s="85">
        <v>30400</v>
      </c>
      <c r="G26" s="29">
        <v>445.13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45061</v>
      </c>
      <c r="B27" s="29">
        <v>511628</v>
      </c>
      <c r="C27" s="28" t="s">
        <v>1052</v>
      </c>
      <c r="D27" s="28" t="s">
        <v>1054</v>
      </c>
      <c r="E27" s="28" t="s">
        <v>520</v>
      </c>
      <c r="F27" s="85">
        <v>1600</v>
      </c>
      <c r="G27" s="29">
        <v>446.1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45061</v>
      </c>
      <c r="B28" s="29">
        <v>511628</v>
      </c>
      <c r="C28" s="28" t="s">
        <v>1052</v>
      </c>
      <c r="D28" s="28" t="s">
        <v>1054</v>
      </c>
      <c r="E28" s="28" t="s">
        <v>519</v>
      </c>
      <c r="F28" s="85">
        <v>30237</v>
      </c>
      <c r="G28" s="29">
        <v>445.13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45061</v>
      </c>
      <c r="B29" s="29">
        <v>543769</v>
      </c>
      <c r="C29" s="28" t="s">
        <v>975</v>
      </c>
      <c r="D29" s="28" t="s">
        <v>1055</v>
      </c>
      <c r="E29" s="28" t="s">
        <v>520</v>
      </c>
      <c r="F29" s="85">
        <v>100000</v>
      </c>
      <c r="G29" s="29">
        <v>22.28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45061</v>
      </c>
      <c r="B30" s="29">
        <v>540198</v>
      </c>
      <c r="C30" s="28" t="s">
        <v>1056</v>
      </c>
      <c r="D30" s="28" t="s">
        <v>1057</v>
      </c>
      <c r="E30" s="28" t="s">
        <v>519</v>
      </c>
      <c r="F30" s="85">
        <v>37503</v>
      </c>
      <c r="G30" s="29">
        <v>60.21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45061</v>
      </c>
      <c r="B31" s="29">
        <v>543897</v>
      </c>
      <c r="C31" s="28" t="s">
        <v>1004</v>
      </c>
      <c r="D31" s="28" t="s">
        <v>1058</v>
      </c>
      <c r="E31" s="28" t="s">
        <v>520</v>
      </c>
      <c r="F31" s="85">
        <v>24000</v>
      </c>
      <c r="G31" s="29">
        <v>76.63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45061</v>
      </c>
      <c r="B32" s="29">
        <v>543897</v>
      </c>
      <c r="C32" s="28" t="s">
        <v>1004</v>
      </c>
      <c r="D32" s="28" t="s">
        <v>1058</v>
      </c>
      <c r="E32" s="28" t="s">
        <v>519</v>
      </c>
      <c r="F32" s="85">
        <v>6000</v>
      </c>
      <c r="G32" s="29">
        <v>76.650000000000006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45061</v>
      </c>
      <c r="B33" s="29">
        <v>543897</v>
      </c>
      <c r="C33" s="28" t="s">
        <v>1004</v>
      </c>
      <c r="D33" s="28" t="s">
        <v>1005</v>
      </c>
      <c r="E33" s="28" t="s">
        <v>519</v>
      </c>
      <c r="F33" s="85">
        <v>24000</v>
      </c>
      <c r="G33" s="29">
        <v>75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45061</v>
      </c>
      <c r="B34" s="29">
        <v>543625</v>
      </c>
      <c r="C34" s="28" t="s">
        <v>1006</v>
      </c>
      <c r="D34" s="28" t="s">
        <v>1007</v>
      </c>
      <c r="E34" s="28" t="s">
        <v>519</v>
      </c>
      <c r="F34" s="85">
        <v>250000</v>
      </c>
      <c r="G34" s="29">
        <v>24.3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45061</v>
      </c>
      <c r="B35" s="29">
        <v>511760</v>
      </c>
      <c r="C35" s="28" t="s">
        <v>1059</v>
      </c>
      <c r="D35" s="28" t="s">
        <v>1060</v>
      </c>
      <c r="E35" s="28" t="s">
        <v>520</v>
      </c>
      <c r="F35" s="85">
        <v>852760</v>
      </c>
      <c r="G35" s="29">
        <v>0.62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45061</v>
      </c>
      <c r="B36" s="29">
        <v>511760</v>
      </c>
      <c r="C36" s="28" t="s">
        <v>1059</v>
      </c>
      <c r="D36" s="28" t="s">
        <v>1060</v>
      </c>
      <c r="E36" s="28" t="s">
        <v>519</v>
      </c>
      <c r="F36" s="85">
        <v>1</v>
      </c>
      <c r="G36" s="29">
        <v>0.67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45061</v>
      </c>
      <c r="B37" s="29">
        <v>511700</v>
      </c>
      <c r="C37" s="28" t="s">
        <v>1061</v>
      </c>
      <c r="D37" s="28" t="s">
        <v>1062</v>
      </c>
      <c r="E37" s="28" t="s">
        <v>519</v>
      </c>
      <c r="F37" s="85">
        <v>14472</v>
      </c>
      <c r="G37" s="29">
        <v>88.34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45061</v>
      </c>
      <c r="B38" s="29">
        <v>511700</v>
      </c>
      <c r="C38" s="28" t="s">
        <v>1061</v>
      </c>
      <c r="D38" s="28" t="s">
        <v>1062</v>
      </c>
      <c r="E38" s="28" t="s">
        <v>520</v>
      </c>
      <c r="F38" s="85">
        <v>22225</v>
      </c>
      <c r="G38" s="29">
        <v>85.59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45061</v>
      </c>
      <c r="B39" s="29">
        <v>511700</v>
      </c>
      <c r="C39" s="28" t="s">
        <v>1061</v>
      </c>
      <c r="D39" s="28" t="s">
        <v>1063</v>
      </c>
      <c r="E39" s="28" t="s">
        <v>519</v>
      </c>
      <c r="F39" s="85">
        <v>21282</v>
      </c>
      <c r="G39" s="29">
        <v>83.33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45061</v>
      </c>
      <c r="B40" s="29">
        <v>511700</v>
      </c>
      <c r="C40" s="28" t="s">
        <v>1061</v>
      </c>
      <c r="D40" s="28" t="s">
        <v>1064</v>
      </c>
      <c r="E40" s="28" t="s">
        <v>520</v>
      </c>
      <c r="F40" s="85">
        <v>23650</v>
      </c>
      <c r="G40" s="29">
        <v>85.14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45061</v>
      </c>
      <c r="B41" s="29">
        <v>532070</v>
      </c>
      <c r="C41" s="28" t="s">
        <v>1065</v>
      </c>
      <c r="D41" s="28" t="s">
        <v>1066</v>
      </c>
      <c r="E41" s="28" t="s">
        <v>520</v>
      </c>
      <c r="F41" s="85">
        <v>36000</v>
      </c>
      <c r="G41" s="29">
        <v>90.5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45061</v>
      </c>
      <c r="B42" s="29">
        <v>532070</v>
      </c>
      <c r="C42" s="28" t="s">
        <v>1065</v>
      </c>
      <c r="D42" s="28" t="s">
        <v>1067</v>
      </c>
      <c r="E42" s="28" t="s">
        <v>519</v>
      </c>
      <c r="F42" s="85">
        <v>39000</v>
      </c>
      <c r="G42" s="29">
        <v>90.02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45061</v>
      </c>
      <c r="B43" s="29">
        <v>533101</v>
      </c>
      <c r="C43" s="28" t="s">
        <v>1068</v>
      </c>
      <c r="D43" s="28" t="s">
        <v>1069</v>
      </c>
      <c r="E43" s="28" t="s">
        <v>520</v>
      </c>
      <c r="F43" s="85">
        <v>24574</v>
      </c>
      <c r="G43" s="29">
        <v>277.32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45061</v>
      </c>
      <c r="B44" s="29">
        <v>539985</v>
      </c>
      <c r="C44" s="28" t="s">
        <v>1070</v>
      </c>
      <c r="D44" s="28" t="s">
        <v>1071</v>
      </c>
      <c r="E44" s="28" t="s">
        <v>520</v>
      </c>
      <c r="F44" s="85">
        <v>80000</v>
      </c>
      <c r="G44" s="29">
        <v>26.71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45061</v>
      </c>
      <c r="B45" s="29">
        <v>542765</v>
      </c>
      <c r="C45" s="28" t="s">
        <v>951</v>
      </c>
      <c r="D45" s="28" t="s">
        <v>1072</v>
      </c>
      <c r="E45" s="28" t="s">
        <v>519</v>
      </c>
      <c r="F45" s="85">
        <v>3000</v>
      </c>
      <c r="G45" s="29">
        <v>180.15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45061</v>
      </c>
      <c r="B46" s="29">
        <v>542765</v>
      </c>
      <c r="C46" s="28" t="s">
        <v>951</v>
      </c>
      <c r="D46" s="28" t="s">
        <v>1073</v>
      </c>
      <c r="E46" s="28" t="s">
        <v>519</v>
      </c>
      <c r="F46" s="85">
        <v>4000</v>
      </c>
      <c r="G46" s="29">
        <v>181.6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45061</v>
      </c>
      <c r="B47" s="29">
        <v>542765</v>
      </c>
      <c r="C47" s="28" t="s">
        <v>951</v>
      </c>
      <c r="D47" s="28" t="s">
        <v>1074</v>
      </c>
      <c r="E47" s="28" t="s">
        <v>520</v>
      </c>
      <c r="F47" s="85">
        <v>3000</v>
      </c>
      <c r="G47" s="29">
        <v>185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45061</v>
      </c>
      <c r="B48" s="29">
        <v>542765</v>
      </c>
      <c r="C48" s="28" t="s">
        <v>951</v>
      </c>
      <c r="D48" s="28" t="s">
        <v>1075</v>
      </c>
      <c r="E48" s="28" t="s">
        <v>519</v>
      </c>
      <c r="F48" s="85">
        <v>4000</v>
      </c>
      <c r="G48" s="29">
        <v>185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45061</v>
      </c>
      <c r="B49" s="29">
        <v>542765</v>
      </c>
      <c r="C49" s="28" t="s">
        <v>951</v>
      </c>
      <c r="D49" s="28" t="s">
        <v>1076</v>
      </c>
      <c r="E49" s="28" t="s">
        <v>519</v>
      </c>
      <c r="F49" s="85">
        <v>2000</v>
      </c>
      <c r="G49" s="29">
        <v>172.8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45061</v>
      </c>
      <c r="B50" s="29">
        <v>542765</v>
      </c>
      <c r="C50" s="28" t="s">
        <v>951</v>
      </c>
      <c r="D50" s="28" t="s">
        <v>1076</v>
      </c>
      <c r="E50" s="28" t="s">
        <v>520</v>
      </c>
      <c r="F50" s="85">
        <v>1000</v>
      </c>
      <c r="G50" s="29">
        <v>171.15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45061</v>
      </c>
      <c r="B51" s="29">
        <v>542765</v>
      </c>
      <c r="C51" s="28" t="s">
        <v>951</v>
      </c>
      <c r="D51" s="28" t="s">
        <v>1077</v>
      </c>
      <c r="E51" s="28" t="s">
        <v>520</v>
      </c>
      <c r="F51" s="85">
        <v>2000</v>
      </c>
      <c r="G51" s="29">
        <v>180.08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45061</v>
      </c>
      <c r="B52" s="29">
        <v>542765</v>
      </c>
      <c r="C52" s="28" t="s">
        <v>951</v>
      </c>
      <c r="D52" s="28" t="s">
        <v>1078</v>
      </c>
      <c r="E52" s="28" t="s">
        <v>520</v>
      </c>
      <c r="F52" s="85">
        <v>7000</v>
      </c>
      <c r="G52" s="29">
        <v>172.09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45061</v>
      </c>
      <c r="B53" s="29">
        <v>542765</v>
      </c>
      <c r="C53" s="28" t="s">
        <v>951</v>
      </c>
      <c r="D53" s="28" t="s">
        <v>1079</v>
      </c>
      <c r="E53" s="28" t="s">
        <v>520</v>
      </c>
      <c r="F53" s="85">
        <v>7000</v>
      </c>
      <c r="G53" s="29">
        <v>181.67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45061</v>
      </c>
      <c r="B54" s="29">
        <v>543754</v>
      </c>
      <c r="C54" s="28" t="s">
        <v>1080</v>
      </c>
      <c r="D54" s="28" t="s">
        <v>1081</v>
      </c>
      <c r="E54" s="28" t="s">
        <v>520</v>
      </c>
      <c r="F54" s="85">
        <v>19200</v>
      </c>
      <c r="G54" s="29">
        <v>80.760000000000005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45061</v>
      </c>
      <c r="B55" s="29">
        <v>543754</v>
      </c>
      <c r="C55" s="28" t="s">
        <v>1080</v>
      </c>
      <c r="D55" s="28" t="s">
        <v>1081</v>
      </c>
      <c r="E55" s="28" t="s">
        <v>519</v>
      </c>
      <c r="F55" s="85">
        <v>4800</v>
      </c>
      <c r="G55" s="29">
        <v>77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45061</v>
      </c>
      <c r="B56" s="29">
        <v>543754</v>
      </c>
      <c r="C56" s="28" t="s">
        <v>1080</v>
      </c>
      <c r="D56" s="28" t="s">
        <v>1082</v>
      </c>
      <c r="E56" s="28" t="s">
        <v>520</v>
      </c>
      <c r="F56" s="85">
        <v>33600</v>
      </c>
      <c r="G56" s="29">
        <v>78.14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45061</v>
      </c>
      <c r="B57" s="29">
        <v>543754</v>
      </c>
      <c r="C57" s="28" t="s">
        <v>1080</v>
      </c>
      <c r="D57" s="28" t="s">
        <v>1083</v>
      </c>
      <c r="E57" s="28" t="s">
        <v>520</v>
      </c>
      <c r="F57" s="85">
        <v>35200</v>
      </c>
      <c r="G57" s="29">
        <v>79.77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45061</v>
      </c>
      <c r="B58" s="29">
        <v>543754</v>
      </c>
      <c r="C58" s="28" t="s">
        <v>1080</v>
      </c>
      <c r="D58" s="28" t="s">
        <v>1083</v>
      </c>
      <c r="E58" s="28" t="s">
        <v>519</v>
      </c>
      <c r="F58" s="85">
        <v>38400</v>
      </c>
      <c r="G58" s="29">
        <v>81.010000000000005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45061</v>
      </c>
      <c r="B59" s="29">
        <v>543545</v>
      </c>
      <c r="C59" s="28" t="s">
        <v>1084</v>
      </c>
      <c r="D59" s="28" t="s">
        <v>1085</v>
      </c>
      <c r="E59" s="28" t="s">
        <v>520</v>
      </c>
      <c r="F59" s="85">
        <v>54000</v>
      </c>
      <c r="G59" s="29">
        <v>70.69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45061</v>
      </c>
      <c r="B60" s="29">
        <v>543545</v>
      </c>
      <c r="C60" s="28" t="s">
        <v>1084</v>
      </c>
      <c r="D60" s="28" t="s">
        <v>1085</v>
      </c>
      <c r="E60" s="28" t="s">
        <v>519</v>
      </c>
      <c r="F60" s="85">
        <v>91000</v>
      </c>
      <c r="G60" s="29">
        <v>68.64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45061</v>
      </c>
      <c r="B61" s="29">
        <v>543545</v>
      </c>
      <c r="C61" s="28" t="s">
        <v>1084</v>
      </c>
      <c r="D61" s="28" t="s">
        <v>1086</v>
      </c>
      <c r="E61" s="28" t="s">
        <v>520</v>
      </c>
      <c r="F61" s="85">
        <v>56000</v>
      </c>
      <c r="G61" s="29">
        <v>67.62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45061</v>
      </c>
      <c r="B62" s="29">
        <v>543545</v>
      </c>
      <c r="C62" s="28" t="s">
        <v>1084</v>
      </c>
      <c r="D62" s="28" t="s">
        <v>1086</v>
      </c>
      <c r="E62" s="28" t="s">
        <v>519</v>
      </c>
      <c r="F62" s="85">
        <v>2000</v>
      </c>
      <c r="G62" s="29">
        <v>73.8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45061</v>
      </c>
      <c r="B63" s="29" t="s">
        <v>1087</v>
      </c>
      <c r="C63" s="28" t="s">
        <v>1088</v>
      </c>
      <c r="D63" s="28" t="s">
        <v>1089</v>
      </c>
      <c r="E63" s="28" t="s">
        <v>519</v>
      </c>
      <c r="F63" s="85">
        <v>85000</v>
      </c>
      <c r="G63" s="29">
        <v>113.21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45061</v>
      </c>
      <c r="B64" s="29" t="s">
        <v>1087</v>
      </c>
      <c r="C64" s="28" t="s">
        <v>1088</v>
      </c>
      <c r="D64" s="28" t="s">
        <v>1090</v>
      </c>
      <c r="E64" s="28" t="s">
        <v>519</v>
      </c>
      <c r="F64" s="85">
        <v>107729</v>
      </c>
      <c r="G64" s="29">
        <v>113.79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45061</v>
      </c>
      <c r="B65" s="29" t="s">
        <v>1087</v>
      </c>
      <c r="C65" s="28" t="s">
        <v>1088</v>
      </c>
      <c r="D65" s="28" t="s">
        <v>1091</v>
      </c>
      <c r="E65" s="28" t="s">
        <v>519</v>
      </c>
      <c r="F65" s="85">
        <v>94496</v>
      </c>
      <c r="G65" s="29">
        <v>113.54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45061</v>
      </c>
      <c r="B66" s="29" t="s">
        <v>1092</v>
      </c>
      <c r="C66" s="28" t="s">
        <v>1093</v>
      </c>
      <c r="D66" s="28" t="s">
        <v>976</v>
      </c>
      <c r="E66" s="28" t="s">
        <v>519</v>
      </c>
      <c r="F66" s="85">
        <v>1556240</v>
      </c>
      <c r="G66" s="29">
        <v>27.96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45061</v>
      </c>
      <c r="B67" s="29" t="s">
        <v>1092</v>
      </c>
      <c r="C67" s="28" t="s">
        <v>1093</v>
      </c>
      <c r="D67" s="28" t="s">
        <v>1094</v>
      </c>
      <c r="E67" s="28" t="s">
        <v>519</v>
      </c>
      <c r="F67" s="85">
        <v>1138021</v>
      </c>
      <c r="G67" s="29">
        <v>28.81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45061</v>
      </c>
      <c r="B68" s="29" t="s">
        <v>1095</v>
      </c>
      <c r="C68" s="28" t="s">
        <v>1096</v>
      </c>
      <c r="D68" s="28" t="s">
        <v>1097</v>
      </c>
      <c r="E68" s="28" t="s">
        <v>519</v>
      </c>
      <c r="F68" s="85">
        <v>136800</v>
      </c>
      <c r="G68" s="29">
        <v>170.31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45061</v>
      </c>
      <c r="B69" s="29" t="s">
        <v>1095</v>
      </c>
      <c r="C69" s="28" t="s">
        <v>1096</v>
      </c>
      <c r="D69" s="28" t="s">
        <v>1094</v>
      </c>
      <c r="E69" s="28" t="s">
        <v>519</v>
      </c>
      <c r="F69" s="85">
        <v>85200</v>
      </c>
      <c r="G69" s="29">
        <v>165.5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45061</v>
      </c>
      <c r="B70" s="29" t="s">
        <v>1098</v>
      </c>
      <c r="C70" s="28" t="s">
        <v>1099</v>
      </c>
      <c r="D70" s="28" t="s">
        <v>1100</v>
      </c>
      <c r="E70" s="28" t="s">
        <v>519</v>
      </c>
      <c r="F70" s="85">
        <v>385766</v>
      </c>
      <c r="G70" s="29">
        <v>17.48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45061</v>
      </c>
      <c r="B71" s="29" t="s">
        <v>1098</v>
      </c>
      <c r="C71" s="28" t="s">
        <v>1099</v>
      </c>
      <c r="D71" s="28" t="s">
        <v>976</v>
      </c>
      <c r="E71" s="28" t="s">
        <v>519</v>
      </c>
      <c r="F71" s="85">
        <v>415005</v>
      </c>
      <c r="G71" s="29">
        <v>16.920000000000002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45061</v>
      </c>
      <c r="B72" s="29" t="s">
        <v>1101</v>
      </c>
      <c r="C72" s="28" t="s">
        <v>1102</v>
      </c>
      <c r="D72" s="28" t="s">
        <v>1008</v>
      </c>
      <c r="E72" s="28" t="s">
        <v>519</v>
      </c>
      <c r="F72" s="85">
        <v>360864</v>
      </c>
      <c r="G72" s="29">
        <v>165.96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45061</v>
      </c>
      <c r="B73" s="29" t="s">
        <v>1009</v>
      </c>
      <c r="C73" s="28" t="s">
        <v>1010</v>
      </c>
      <c r="D73" s="28" t="s">
        <v>1015</v>
      </c>
      <c r="E73" s="28" t="s">
        <v>519</v>
      </c>
      <c r="F73" s="85">
        <v>156000</v>
      </c>
      <c r="G73" s="29">
        <v>42.74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45061</v>
      </c>
      <c r="B74" s="29" t="s">
        <v>1009</v>
      </c>
      <c r="C74" s="28" t="s">
        <v>1010</v>
      </c>
      <c r="D74" s="28" t="s">
        <v>1014</v>
      </c>
      <c r="E74" s="28" t="s">
        <v>519</v>
      </c>
      <c r="F74" s="85">
        <v>261000</v>
      </c>
      <c r="G74" s="29">
        <v>42.69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45061</v>
      </c>
      <c r="B75" s="29" t="s">
        <v>1009</v>
      </c>
      <c r="C75" s="28" t="s">
        <v>1010</v>
      </c>
      <c r="D75" s="28" t="s">
        <v>1013</v>
      </c>
      <c r="E75" s="28" t="s">
        <v>519</v>
      </c>
      <c r="F75" s="85">
        <v>102000</v>
      </c>
      <c r="G75" s="29">
        <v>42.6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45061</v>
      </c>
      <c r="B76" s="29" t="s">
        <v>1009</v>
      </c>
      <c r="C76" s="28" t="s">
        <v>1010</v>
      </c>
      <c r="D76" s="28" t="s">
        <v>1011</v>
      </c>
      <c r="E76" s="28" t="s">
        <v>519</v>
      </c>
      <c r="F76" s="85">
        <v>264000</v>
      </c>
      <c r="G76" s="29">
        <v>42.7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45061</v>
      </c>
      <c r="B77" s="29" t="s">
        <v>1009</v>
      </c>
      <c r="C77" s="28" t="s">
        <v>1010</v>
      </c>
      <c r="D77" s="28" t="s">
        <v>1012</v>
      </c>
      <c r="E77" s="28" t="s">
        <v>519</v>
      </c>
      <c r="F77" s="85">
        <v>498000</v>
      </c>
      <c r="G77" s="29">
        <v>40.799999999999997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45061</v>
      </c>
      <c r="B78" s="29" t="s">
        <v>772</v>
      </c>
      <c r="C78" s="28" t="s">
        <v>1103</v>
      </c>
      <c r="D78" s="28" t="s">
        <v>1104</v>
      </c>
      <c r="E78" s="28" t="s">
        <v>519</v>
      </c>
      <c r="F78" s="85">
        <v>2100000</v>
      </c>
      <c r="G78" s="29">
        <v>700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45061</v>
      </c>
      <c r="B79" s="29" t="s">
        <v>772</v>
      </c>
      <c r="C79" s="28" t="s">
        <v>1103</v>
      </c>
      <c r="D79" s="28" t="s">
        <v>1016</v>
      </c>
      <c r="E79" s="28" t="s">
        <v>519</v>
      </c>
      <c r="F79" s="85">
        <v>710000</v>
      </c>
      <c r="G79" s="29">
        <v>700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45061</v>
      </c>
      <c r="B80" s="29" t="s">
        <v>1105</v>
      </c>
      <c r="C80" s="28" t="s">
        <v>1106</v>
      </c>
      <c r="D80" s="28" t="s">
        <v>1107</v>
      </c>
      <c r="E80" s="28" t="s">
        <v>519</v>
      </c>
      <c r="F80" s="85">
        <v>148072</v>
      </c>
      <c r="G80" s="29">
        <v>405.58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45061</v>
      </c>
      <c r="B81" s="29" t="s">
        <v>977</v>
      </c>
      <c r="C81" s="28" t="s">
        <v>978</v>
      </c>
      <c r="D81" s="28" t="s">
        <v>1085</v>
      </c>
      <c r="E81" s="28" t="s">
        <v>519</v>
      </c>
      <c r="F81" s="85">
        <v>83325</v>
      </c>
      <c r="G81" s="29">
        <v>39.130000000000003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45061</v>
      </c>
      <c r="B82" s="29" t="s">
        <v>979</v>
      </c>
      <c r="C82" s="28" t="s">
        <v>980</v>
      </c>
      <c r="D82" s="28" t="s">
        <v>976</v>
      </c>
      <c r="E82" s="28" t="s">
        <v>519</v>
      </c>
      <c r="F82" s="85">
        <v>250009</v>
      </c>
      <c r="G82" s="29">
        <v>13.4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45061</v>
      </c>
      <c r="B83" s="29" t="s">
        <v>1108</v>
      </c>
      <c r="C83" s="28" t="s">
        <v>1109</v>
      </c>
      <c r="D83" s="28" t="s">
        <v>1110</v>
      </c>
      <c r="E83" s="28" t="s">
        <v>519</v>
      </c>
      <c r="F83" s="85">
        <v>39000</v>
      </c>
      <c r="G83" s="29">
        <v>89.67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45061</v>
      </c>
      <c r="B84" s="29" t="s">
        <v>1111</v>
      </c>
      <c r="C84" s="28" t="s">
        <v>1112</v>
      </c>
      <c r="D84" s="28" t="s">
        <v>1008</v>
      </c>
      <c r="E84" s="28" t="s">
        <v>519</v>
      </c>
      <c r="F84" s="85">
        <v>73921</v>
      </c>
      <c r="G84" s="29">
        <v>2858.76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45061</v>
      </c>
      <c r="B85" s="29" t="s">
        <v>1111</v>
      </c>
      <c r="C85" s="28" t="s">
        <v>1112</v>
      </c>
      <c r="D85" s="28" t="s">
        <v>1113</v>
      </c>
      <c r="E85" s="28" t="s">
        <v>519</v>
      </c>
      <c r="F85" s="85">
        <v>70897</v>
      </c>
      <c r="G85" s="29">
        <v>2898.38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45061</v>
      </c>
      <c r="B86" s="29" t="s">
        <v>1021</v>
      </c>
      <c r="C86" s="28" t="s">
        <v>1022</v>
      </c>
      <c r="D86" s="28" t="s">
        <v>1114</v>
      </c>
      <c r="E86" s="28" t="s">
        <v>519</v>
      </c>
      <c r="F86" s="85">
        <v>60000</v>
      </c>
      <c r="G86" s="29">
        <v>17.95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45061</v>
      </c>
      <c r="B87" s="29" t="s">
        <v>1017</v>
      </c>
      <c r="C87" s="28" t="s">
        <v>1018</v>
      </c>
      <c r="D87" s="28" t="s">
        <v>1115</v>
      </c>
      <c r="E87" s="28" t="s">
        <v>519</v>
      </c>
      <c r="F87" s="85">
        <v>16000</v>
      </c>
      <c r="G87" s="29">
        <v>131.38999999999999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45061</v>
      </c>
      <c r="B88" s="29" t="s">
        <v>1116</v>
      </c>
      <c r="C88" s="28" t="s">
        <v>1117</v>
      </c>
      <c r="D88" s="28" t="s">
        <v>1115</v>
      </c>
      <c r="E88" s="28" t="s">
        <v>519</v>
      </c>
      <c r="F88" s="85">
        <v>70000</v>
      </c>
      <c r="G88" s="29">
        <v>138.06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45061</v>
      </c>
      <c r="B89" s="29" t="s">
        <v>1118</v>
      </c>
      <c r="C89" s="28" t="s">
        <v>1119</v>
      </c>
      <c r="D89" s="28" t="s">
        <v>1120</v>
      </c>
      <c r="E89" s="28" t="s">
        <v>519</v>
      </c>
      <c r="F89" s="85">
        <v>66066</v>
      </c>
      <c r="G89" s="29">
        <v>178.93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45061</v>
      </c>
      <c r="B90" s="29" t="s">
        <v>1121</v>
      </c>
      <c r="C90" s="28" t="s">
        <v>1122</v>
      </c>
      <c r="D90" s="28" t="s">
        <v>1123</v>
      </c>
      <c r="E90" s="28" t="s">
        <v>519</v>
      </c>
      <c r="F90" s="85">
        <v>475000</v>
      </c>
      <c r="G90" s="29">
        <v>425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45061</v>
      </c>
      <c r="B91" s="29" t="s">
        <v>1121</v>
      </c>
      <c r="C91" s="28" t="s">
        <v>1122</v>
      </c>
      <c r="D91" s="28" t="s">
        <v>1124</v>
      </c>
      <c r="E91" s="28" t="s">
        <v>519</v>
      </c>
      <c r="F91" s="85">
        <v>100000</v>
      </c>
      <c r="G91" s="29">
        <v>485.37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45061</v>
      </c>
      <c r="B92" s="29" t="s">
        <v>1006</v>
      </c>
      <c r="C92" s="28" t="s">
        <v>1019</v>
      </c>
      <c r="D92" s="28" t="s">
        <v>1007</v>
      </c>
      <c r="E92" s="28" t="s">
        <v>519</v>
      </c>
      <c r="F92" s="85">
        <v>250000</v>
      </c>
      <c r="G92" s="29">
        <v>24.3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45061</v>
      </c>
      <c r="B93" s="29" t="s">
        <v>1125</v>
      </c>
      <c r="C93" s="28" t="s">
        <v>1126</v>
      </c>
      <c r="D93" s="28" t="s">
        <v>1127</v>
      </c>
      <c r="E93" s="28" t="s">
        <v>519</v>
      </c>
      <c r="F93" s="85">
        <v>650962</v>
      </c>
      <c r="G93" s="29">
        <v>10.07</v>
      </c>
      <c r="H93" s="29" t="s">
        <v>865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45061</v>
      </c>
      <c r="B94" s="29" t="s">
        <v>1023</v>
      </c>
      <c r="C94" s="28" t="s">
        <v>1024</v>
      </c>
      <c r="D94" s="28" t="s">
        <v>1128</v>
      </c>
      <c r="E94" s="28" t="s">
        <v>519</v>
      </c>
      <c r="F94" s="85">
        <v>425024</v>
      </c>
      <c r="G94" s="29">
        <v>33.64</v>
      </c>
      <c r="H94" s="29" t="s">
        <v>865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45061</v>
      </c>
      <c r="B95" s="29" t="s">
        <v>1023</v>
      </c>
      <c r="C95" s="28" t="s">
        <v>1024</v>
      </c>
      <c r="D95" s="28" t="s">
        <v>1129</v>
      </c>
      <c r="E95" s="28" t="s">
        <v>519</v>
      </c>
      <c r="F95" s="85">
        <v>440003</v>
      </c>
      <c r="G95" s="29">
        <v>34.44</v>
      </c>
      <c r="H95" s="29" t="s">
        <v>865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45061</v>
      </c>
      <c r="B96" s="29" t="s">
        <v>506</v>
      </c>
      <c r="C96" s="28" t="s">
        <v>1130</v>
      </c>
      <c r="D96" s="28" t="s">
        <v>1008</v>
      </c>
      <c r="E96" s="28" t="s">
        <v>519</v>
      </c>
      <c r="F96" s="85">
        <v>1309116</v>
      </c>
      <c r="G96" s="29">
        <v>367.83</v>
      </c>
      <c r="H96" s="29" t="s">
        <v>865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45061</v>
      </c>
      <c r="B97" s="29" t="s">
        <v>1087</v>
      </c>
      <c r="C97" s="28" t="s">
        <v>1088</v>
      </c>
      <c r="D97" s="28" t="s">
        <v>1089</v>
      </c>
      <c r="E97" s="28" t="s">
        <v>520</v>
      </c>
      <c r="F97" s="85">
        <v>28000</v>
      </c>
      <c r="G97" s="29">
        <v>113.05</v>
      </c>
      <c r="H97" s="29" t="s">
        <v>865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45061</v>
      </c>
      <c r="B98" s="29" t="s">
        <v>1092</v>
      </c>
      <c r="C98" s="28" t="s">
        <v>1093</v>
      </c>
      <c r="D98" s="28" t="s">
        <v>976</v>
      </c>
      <c r="E98" s="28" t="s">
        <v>520</v>
      </c>
      <c r="F98" s="85">
        <v>1550000</v>
      </c>
      <c r="G98" s="29">
        <v>30.26</v>
      </c>
      <c r="H98" s="29" t="s">
        <v>865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45061</v>
      </c>
      <c r="B99" s="29" t="s">
        <v>1092</v>
      </c>
      <c r="C99" s="28" t="s">
        <v>1093</v>
      </c>
      <c r="D99" s="28" t="s">
        <v>1094</v>
      </c>
      <c r="E99" s="28" t="s">
        <v>520</v>
      </c>
      <c r="F99" s="85">
        <v>799212</v>
      </c>
      <c r="G99" s="29">
        <v>29.83</v>
      </c>
      <c r="H99" s="29" t="s">
        <v>865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45061</v>
      </c>
      <c r="B100" s="29" t="s">
        <v>1131</v>
      </c>
      <c r="C100" s="28" t="s">
        <v>1132</v>
      </c>
      <c r="D100" s="28" t="s">
        <v>1133</v>
      </c>
      <c r="E100" s="28" t="s">
        <v>520</v>
      </c>
      <c r="F100" s="85">
        <v>141000</v>
      </c>
      <c r="G100" s="29">
        <v>4.9000000000000004</v>
      </c>
      <c r="H100" s="29" t="s">
        <v>865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45061</v>
      </c>
      <c r="B101" s="29" t="s">
        <v>1131</v>
      </c>
      <c r="C101" s="28" t="s">
        <v>1132</v>
      </c>
      <c r="D101" s="28" t="s">
        <v>1134</v>
      </c>
      <c r="E101" s="28" t="s">
        <v>520</v>
      </c>
      <c r="F101" s="85">
        <v>384000</v>
      </c>
      <c r="G101" s="29">
        <v>4.93</v>
      </c>
      <c r="H101" s="29" t="s">
        <v>865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45061</v>
      </c>
      <c r="B102" s="29" t="s">
        <v>1095</v>
      </c>
      <c r="C102" s="28" t="s">
        <v>1096</v>
      </c>
      <c r="D102" s="28" t="s">
        <v>1097</v>
      </c>
      <c r="E102" s="28" t="s">
        <v>520</v>
      </c>
      <c r="F102" s="85">
        <v>1200</v>
      </c>
      <c r="G102" s="29">
        <v>170</v>
      </c>
      <c r="H102" s="29" t="s">
        <v>865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45061</v>
      </c>
      <c r="B103" s="29" t="s">
        <v>1095</v>
      </c>
      <c r="C103" s="28" t="s">
        <v>1096</v>
      </c>
      <c r="D103" s="28" t="s">
        <v>1094</v>
      </c>
      <c r="E103" s="28" t="s">
        <v>520</v>
      </c>
      <c r="F103" s="85">
        <v>7200</v>
      </c>
      <c r="G103" s="29">
        <v>169.5</v>
      </c>
      <c r="H103" s="29" t="s">
        <v>865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45061</v>
      </c>
      <c r="B104" s="29" t="s">
        <v>1095</v>
      </c>
      <c r="C104" s="28" t="s">
        <v>1096</v>
      </c>
      <c r="D104" s="28" t="s">
        <v>1135</v>
      </c>
      <c r="E104" s="28" t="s">
        <v>520</v>
      </c>
      <c r="F104" s="85">
        <v>243600</v>
      </c>
      <c r="G104" s="29">
        <v>168.01</v>
      </c>
      <c r="H104" s="29" t="s">
        <v>865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45061</v>
      </c>
      <c r="B105" s="29" t="s">
        <v>1098</v>
      </c>
      <c r="C105" s="28" t="s">
        <v>1099</v>
      </c>
      <c r="D105" s="28" t="s">
        <v>976</v>
      </c>
      <c r="E105" s="28" t="s">
        <v>520</v>
      </c>
      <c r="F105" s="85">
        <v>153874</v>
      </c>
      <c r="G105" s="29">
        <v>16.93</v>
      </c>
      <c r="H105" s="29" t="s">
        <v>865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45061</v>
      </c>
      <c r="B106" s="29" t="s">
        <v>1098</v>
      </c>
      <c r="C106" s="28" t="s">
        <v>1099</v>
      </c>
      <c r="D106" s="28" t="s">
        <v>1100</v>
      </c>
      <c r="E106" s="28" t="s">
        <v>520</v>
      </c>
      <c r="F106" s="85">
        <v>385766</v>
      </c>
      <c r="G106" s="29">
        <v>17.420000000000002</v>
      </c>
      <c r="H106" s="29" t="s">
        <v>865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45061</v>
      </c>
      <c r="B107" s="29" t="s">
        <v>1136</v>
      </c>
      <c r="C107" s="28" t="s">
        <v>1137</v>
      </c>
      <c r="D107" s="28" t="s">
        <v>1138</v>
      </c>
      <c r="E107" s="28" t="s">
        <v>520</v>
      </c>
      <c r="F107" s="85">
        <v>150000</v>
      </c>
      <c r="G107" s="29">
        <v>1253.83</v>
      </c>
      <c r="H107" s="29" t="s">
        <v>865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45061</v>
      </c>
      <c r="B108" s="29" t="s">
        <v>1101</v>
      </c>
      <c r="C108" s="28" t="s">
        <v>1102</v>
      </c>
      <c r="D108" s="28" t="s">
        <v>1008</v>
      </c>
      <c r="E108" s="28" t="s">
        <v>520</v>
      </c>
      <c r="F108" s="85">
        <v>360864</v>
      </c>
      <c r="G108" s="29">
        <v>166.33</v>
      </c>
      <c r="H108" s="29" t="s">
        <v>865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45061</v>
      </c>
      <c r="B109" s="29" t="s">
        <v>1101</v>
      </c>
      <c r="C109" s="28" t="s">
        <v>1102</v>
      </c>
      <c r="D109" s="28" t="s">
        <v>1139</v>
      </c>
      <c r="E109" s="28" t="s">
        <v>520</v>
      </c>
      <c r="F109" s="85">
        <v>1092421</v>
      </c>
      <c r="G109" s="29">
        <v>163.07</v>
      </c>
      <c r="H109" s="29" t="s">
        <v>865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45061</v>
      </c>
      <c r="B110" s="29" t="s">
        <v>1009</v>
      </c>
      <c r="C110" s="28" t="s">
        <v>1010</v>
      </c>
      <c r="D110" s="28" t="s">
        <v>1015</v>
      </c>
      <c r="E110" s="28" t="s">
        <v>520</v>
      </c>
      <c r="F110" s="85">
        <v>156000</v>
      </c>
      <c r="G110" s="29">
        <v>42.74</v>
      </c>
      <c r="H110" s="29" t="s">
        <v>865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45061</v>
      </c>
      <c r="B111" s="29" t="s">
        <v>1009</v>
      </c>
      <c r="C111" s="28" t="s">
        <v>1010</v>
      </c>
      <c r="D111" s="28" t="s">
        <v>1014</v>
      </c>
      <c r="E111" s="28" t="s">
        <v>520</v>
      </c>
      <c r="F111" s="85">
        <v>261000</v>
      </c>
      <c r="G111" s="29">
        <v>42.69</v>
      </c>
      <c r="H111" s="29" t="s">
        <v>865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45061</v>
      </c>
      <c r="B112" s="29" t="s">
        <v>1009</v>
      </c>
      <c r="C112" s="28" t="s">
        <v>1010</v>
      </c>
      <c r="D112" s="28" t="s">
        <v>1020</v>
      </c>
      <c r="E112" s="28" t="s">
        <v>520</v>
      </c>
      <c r="F112" s="85">
        <v>462000</v>
      </c>
      <c r="G112" s="29">
        <v>40.79</v>
      </c>
      <c r="H112" s="29" t="s">
        <v>865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45061</v>
      </c>
      <c r="B113" s="29" t="s">
        <v>1009</v>
      </c>
      <c r="C113" s="28" t="s">
        <v>1010</v>
      </c>
      <c r="D113" s="28" t="s">
        <v>1013</v>
      </c>
      <c r="E113" s="28" t="s">
        <v>520</v>
      </c>
      <c r="F113" s="85">
        <v>102000</v>
      </c>
      <c r="G113" s="29">
        <v>42.63</v>
      </c>
      <c r="H113" s="29" t="s">
        <v>865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45061</v>
      </c>
      <c r="B114" s="29" t="s">
        <v>1009</v>
      </c>
      <c r="C114" s="28" t="s">
        <v>1010</v>
      </c>
      <c r="D114" s="28" t="s">
        <v>1011</v>
      </c>
      <c r="E114" s="28" t="s">
        <v>520</v>
      </c>
      <c r="F114" s="85">
        <v>264000</v>
      </c>
      <c r="G114" s="29">
        <v>42.69</v>
      </c>
      <c r="H114" s="29" t="s">
        <v>865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45061</v>
      </c>
      <c r="B115" s="29" t="s">
        <v>772</v>
      </c>
      <c r="C115" s="28" t="s">
        <v>1103</v>
      </c>
      <c r="D115" s="28" t="s">
        <v>1140</v>
      </c>
      <c r="E115" s="28" t="s">
        <v>520</v>
      </c>
      <c r="F115" s="85">
        <v>1885714</v>
      </c>
      <c r="G115" s="29">
        <v>700</v>
      </c>
      <c r="H115" s="29" t="s">
        <v>865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45061</v>
      </c>
      <c r="B116" s="29" t="s">
        <v>772</v>
      </c>
      <c r="C116" s="28" t="s">
        <v>1103</v>
      </c>
      <c r="D116" s="28" t="s">
        <v>1141</v>
      </c>
      <c r="E116" s="28" t="s">
        <v>520</v>
      </c>
      <c r="F116" s="85">
        <v>1131428</v>
      </c>
      <c r="G116" s="29">
        <v>700</v>
      </c>
      <c r="H116" s="29" t="s">
        <v>865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45061</v>
      </c>
      <c r="B117" s="29" t="s">
        <v>772</v>
      </c>
      <c r="C117" s="28" t="s">
        <v>1103</v>
      </c>
      <c r="D117" s="28" t="s">
        <v>1142</v>
      </c>
      <c r="E117" s="28" t="s">
        <v>520</v>
      </c>
      <c r="F117" s="85">
        <v>1697143</v>
      </c>
      <c r="G117" s="29">
        <v>700.97</v>
      </c>
      <c r="H117" s="29" t="s">
        <v>865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45061</v>
      </c>
      <c r="B118" s="29" t="s">
        <v>1105</v>
      </c>
      <c r="C118" s="28" t="s">
        <v>1106</v>
      </c>
      <c r="D118" s="28" t="s">
        <v>1107</v>
      </c>
      <c r="E118" s="28" t="s">
        <v>520</v>
      </c>
      <c r="F118" s="85">
        <v>84853</v>
      </c>
      <c r="G118" s="29">
        <v>405.82</v>
      </c>
      <c r="H118" s="29" t="s">
        <v>865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45061</v>
      </c>
      <c r="B119" s="29" t="s">
        <v>977</v>
      </c>
      <c r="C119" s="28" t="s">
        <v>978</v>
      </c>
      <c r="D119" s="28" t="s">
        <v>1085</v>
      </c>
      <c r="E119" s="28" t="s">
        <v>520</v>
      </c>
      <c r="F119" s="85">
        <v>45134</v>
      </c>
      <c r="G119" s="29">
        <v>39.200000000000003</v>
      </c>
      <c r="H119" s="29" t="s">
        <v>865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45061</v>
      </c>
      <c r="B120" s="29" t="s">
        <v>979</v>
      </c>
      <c r="C120" s="28" t="s">
        <v>980</v>
      </c>
      <c r="D120" s="28" t="s">
        <v>976</v>
      </c>
      <c r="E120" s="28" t="s">
        <v>520</v>
      </c>
      <c r="F120" s="85">
        <v>269135</v>
      </c>
      <c r="G120" s="29">
        <v>13.4</v>
      </c>
      <c r="H120" s="29" t="s">
        <v>865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45061</v>
      </c>
      <c r="B121" s="29" t="s">
        <v>1111</v>
      </c>
      <c r="C121" s="28" t="s">
        <v>1112</v>
      </c>
      <c r="D121" s="28" t="s">
        <v>1008</v>
      </c>
      <c r="E121" s="28" t="s">
        <v>520</v>
      </c>
      <c r="F121" s="85">
        <v>73921</v>
      </c>
      <c r="G121" s="29">
        <v>2861.52</v>
      </c>
      <c r="H121" s="29" t="s">
        <v>865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45061</v>
      </c>
      <c r="B122" s="29" t="s">
        <v>1116</v>
      </c>
      <c r="C122" s="28" t="s">
        <v>1117</v>
      </c>
      <c r="D122" s="28" t="s">
        <v>1143</v>
      </c>
      <c r="E122" s="28" t="s">
        <v>520</v>
      </c>
      <c r="F122" s="85">
        <v>38000</v>
      </c>
      <c r="G122" s="29">
        <v>140.80000000000001</v>
      </c>
      <c r="H122" s="29" t="s">
        <v>865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45061</v>
      </c>
      <c r="B123" s="29" t="s">
        <v>1118</v>
      </c>
      <c r="C123" s="28" t="s">
        <v>1119</v>
      </c>
      <c r="D123" s="28" t="s">
        <v>1120</v>
      </c>
      <c r="E123" s="28" t="s">
        <v>520</v>
      </c>
      <c r="F123" s="85">
        <v>156866</v>
      </c>
      <c r="G123" s="29">
        <v>178.69</v>
      </c>
      <c r="H123" s="29" t="s">
        <v>865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45061</v>
      </c>
      <c r="B124" s="29" t="s">
        <v>1121</v>
      </c>
      <c r="C124" s="28" t="s">
        <v>1122</v>
      </c>
      <c r="D124" s="28" t="s">
        <v>1144</v>
      </c>
      <c r="E124" s="28" t="s">
        <v>520</v>
      </c>
      <c r="F124" s="85">
        <v>512000</v>
      </c>
      <c r="G124" s="29">
        <v>425</v>
      </c>
      <c r="H124" s="29" t="s">
        <v>865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45061</v>
      </c>
      <c r="B125" s="29" t="s">
        <v>1145</v>
      </c>
      <c r="C125" s="28" t="s">
        <v>1146</v>
      </c>
      <c r="D125" s="28" t="s">
        <v>1147</v>
      </c>
      <c r="E125" s="28" t="s">
        <v>520</v>
      </c>
      <c r="F125" s="85">
        <v>565727</v>
      </c>
      <c r="G125" s="29">
        <v>200.92</v>
      </c>
      <c r="H125" s="29" t="s">
        <v>865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45061</v>
      </c>
      <c r="B126" s="29" t="s">
        <v>1148</v>
      </c>
      <c r="C126" s="28" t="s">
        <v>1149</v>
      </c>
      <c r="D126" s="28" t="s">
        <v>1150</v>
      </c>
      <c r="E126" s="28" t="s">
        <v>520</v>
      </c>
      <c r="F126" s="85">
        <v>24000</v>
      </c>
      <c r="G126" s="29">
        <v>227.87</v>
      </c>
      <c r="H126" s="29" t="s">
        <v>865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45061</v>
      </c>
      <c r="B127" s="29" t="s">
        <v>1148</v>
      </c>
      <c r="C127" s="28" t="s">
        <v>1149</v>
      </c>
      <c r="D127" s="28" t="s">
        <v>1151</v>
      </c>
      <c r="E127" s="28" t="s">
        <v>520</v>
      </c>
      <c r="F127" s="85">
        <v>27000</v>
      </c>
      <c r="G127" s="29">
        <v>229.78</v>
      </c>
      <c r="H127" s="29" t="s">
        <v>865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45061</v>
      </c>
      <c r="B128" s="29" t="s">
        <v>1125</v>
      </c>
      <c r="C128" s="28" t="s">
        <v>1126</v>
      </c>
      <c r="D128" s="28" t="s">
        <v>1127</v>
      </c>
      <c r="E128" s="28" t="s">
        <v>520</v>
      </c>
      <c r="F128" s="85">
        <v>510962</v>
      </c>
      <c r="G128" s="29">
        <v>9.98</v>
      </c>
      <c r="H128" s="29" t="s">
        <v>865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45061</v>
      </c>
      <c r="B129" s="29" t="s">
        <v>1152</v>
      </c>
      <c r="C129" s="28" t="s">
        <v>1153</v>
      </c>
      <c r="D129" s="28" t="s">
        <v>1154</v>
      </c>
      <c r="E129" s="28" t="s">
        <v>520</v>
      </c>
      <c r="F129" s="85">
        <v>63272</v>
      </c>
      <c r="G129" s="29">
        <v>61</v>
      </c>
      <c r="H129" s="29" t="s">
        <v>865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45061</v>
      </c>
      <c r="B130" s="29" t="s">
        <v>1023</v>
      </c>
      <c r="C130" s="28" t="s">
        <v>1024</v>
      </c>
      <c r="D130" s="28" t="s">
        <v>1129</v>
      </c>
      <c r="E130" s="28" t="s">
        <v>520</v>
      </c>
      <c r="F130" s="85">
        <v>395365</v>
      </c>
      <c r="G130" s="29">
        <v>34.380000000000003</v>
      </c>
      <c r="H130" s="29" t="s">
        <v>865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45061</v>
      </c>
      <c r="B131" s="29" t="s">
        <v>1023</v>
      </c>
      <c r="C131" s="28" t="s">
        <v>1024</v>
      </c>
      <c r="D131" s="28" t="s">
        <v>1128</v>
      </c>
      <c r="E131" s="28" t="s">
        <v>520</v>
      </c>
      <c r="F131" s="85">
        <v>425024</v>
      </c>
      <c r="G131" s="29">
        <v>34.049999999999997</v>
      </c>
      <c r="H131" s="29" t="s">
        <v>865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45061</v>
      </c>
      <c r="B132" s="29" t="s">
        <v>506</v>
      </c>
      <c r="C132" s="28" t="s">
        <v>1130</v>
      </c>
      <c r="D132" s="28" t="s">
        <v>1008</v>
      </c>
      <c r="E132" s="28" t="s">
        <v>520</v>
      </c>
      <c r="F132" s="85">
        <v>1309116</v>
      </c>
      <c r="G132" s="29">
        <v>368</v>
      </c>
      <c r="H132" s="29" t="s">
        <v>865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5"/>
  <sheetViews>
    <sheetView zoomScale="85" zoomScaleNormal="85" workbookViewId="0">
      <selection activeCell="I14" sqref="I1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45062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969</v>
      </c>
      <c r="K10" s="272">
        <f t="shared" ref="K10" si="0">H10-F10</f>
        <v>29</v>
      </c>
      <c r="L10" s="287">
        <f t="shared" ref="L10" si="1">(F10*-0.7)/100</f>
        <v>-3.22</v>
      </c>
      <c r="M10" s="288">
        <f t="shared" ref="M10" si="2">(K10+L10)/F10</f>
        <v>5.604347826086957E-2</v>
      </c>
      <c r="N10" s="272" t="s">
        <v>534</v>
      </c>
      <c r="O10" s="352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467</v>
      </c>
      <c r="E11" s="250" t="s">
        <v>564</v>
      </c>
      <c r="F11" s="243" t="s">
        <v>881</v>
      </c>
      <c r="G11" s="243">
        <v>377</v>
      </c>
      <c r="H11" s="243"/>
      <c r="I11" s="251" t="s">
        <v>882</v>
      </c>
      <c r="J11" s="244" t="s">
        <v>537</v>
      </c>
      <c r="K11" s="244"/>
      <c r="L11" s="245"/>
      <c r="M11" s="246"/>
      <c r="N11" s="244"/>
      <c r="O11" s="247"/>
      <c r="P11" s="245">
        <f>VLOOKUP(D11,'MidCap Intra'!B28:C528,2,0)</f>
        <v>391.35</v>
      </c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884</v>
      </c>
      <c r="J12" s="272" t="s">
        <v>1000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2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885</v>
      </c>
      <c r="J13" s="272" t="s">
        <v>969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2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887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886</v>
      </c>
      <c r="J14" s="272" t="s">
        <v>914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564</v>
      </c>
      <c r="F15" s="243" t="s">
        <v>893</v>
      </c>
      <c r="G15" s="243">
        <v>735</v>
      </c>
      <c r="H15" s="243"/>
      <c r="I15" s="251" t="s">
        <v>894</v>
      </c>
      <c r="J15" s="244" t="s">
        <v>537</v>
      </c>
      <c r="K15" s="244"/>
      <c r="L15" s="245"/>
      <c r="M15" s="246"/>
      <c r="N15" s="244"/>
      <c r="O15" s="247"/>
      <c r="P15" s="245">
        <f>VLOOKUP(D15,'MidCap Intra'!B33:C533,2,0)</f>
        <v>797.05</v>
      </c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779</v>
      </c>
      <c r="E16" s="250" t="s">
        <v>564</v>
      </c>
      <c r="F16" s="243" t="s">
        <v>890</v>
      </c>
      <c r="G16" s="243">
        <v>1550</v>
      </c>
      <c r="H16" s="243"/>
      <c r="I16" s="251" t="s">
        <v>891</v>
      </c>
      <c r="J16" s="244" t="s">
        <v>537</v>
      </c>
      <c r="K16" s="244"/>
      <c r="L16" s="245"/>
      <c r="M16" s="246"/>
      <c r="N16" s="244"/>
      <c r="O16" s="247"/>
      <c r="P16" s="245">
        <f>VLOOKUP(D16,'MidCap Intra'!B34:C534,2,0)</f>
        <v>1751.25</v>
      </c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905</v>
      </c>
      <c r="J17" s="272" t="s">
        <v>696</v>
      </c>
      <c r="K17" s="272">
        <f t="shared" ref="K17" si="12">H17-F17</f>
        <v>34</v>
      </c>
      <c r="L17" s="287">
        <f t="shared" ref="L17" si="13">(F17*-0.7)/100</f>
        <v>-4.0599999999999996</v>
      </c>
      <c r="M17" s="288">
        <f t="shared" ref="M17" si="14">(K17+L17)/F17</f>
        <v>5.1620689655172414E-2</v>
      </c>
      <c r="N17" s="272" t="s">
        <v>534</v>
      </c>
      <c r="O17" s="352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923</v>
      </c>
      <c r="J18" s="272" t="s">
        <v>952</v>
      </c>
      <c r="K18" s="272">
        <f t="shared" ref="K18" si="15">H18-F18</f>
        <v>395</v>
      </c>
      <c r="L18" s="287">
        <f t="shared" ref="L18" si="16">(F18*-0.7)/100</f>
        <v>-46.024999999999999</v>
      </c>
      <c r="M18" s="288">
        <f t="shared" ref="M18" si="17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955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410.65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992</v>
      </c>
      <c r="G20" s="201">
        <v>119</v>
      </c>
      <c r="H20" s="201"/>
      <c r="I20" s="271" t="s">
        <v>993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136.35</v>
      </c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994</v>
      </c>
      <c r="G21" s="201">
        <v>538</v>
      </c>
      <c r="H21" s="201"/>
      <c r="I21" s="271" t="s">
        <v>995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581.9</v>
      </c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4.25" customHeight="1">
      <c r="A22" s="353"/>
      <c r="B22" s="354"/>
      <c r="C22" s="355"/>
      <c r="D22" s="356"/>
      <c r="E22" s="357"/>
      <c r="F22" s="357"/>
      <c r="G22" s="216"/>
      <c r="H22" s="357"/>
      <c r="I22" s="358"/>
      <c r="J22" s="359"/>
      <c r="K22" s="359"/>
      <c r="L22" s="360"/>
      <c r="M22" s="361"/>
      <c r="N22" s="362"/>
      <c r="O22" s="363"/>
      <c r="P22" s="364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G23" s="97"/>
      <c r="H23" s="101"/>
      <c r="I23" s="102"/>
      <c r="J23" s="103"/>
      <c r="K23" s="103"/>
      <c r="L23" s="104"/>
      <c r="M23" s="105"/>
      <c r="N23" s="106"/>
      <c r="O23" s="107"/>
      <c r="P23" s="10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538</v>
      </c>
      <c r="B24" s="110"/>
      <c r="C24" s="111"/>
      <c r="E24" s="112"/>
      <c r="F24" s="112"/>
      <c r="G24" s="112"/>
      <c r="H24" s="112"/>
      <c r="I24" s="112"/>
      <c r="J24" s="113"/>
      <c r="K24" s="112"/>
      <c r="L24" s="114"/>
      <c r="M24" s="54"/>
      <c r="N24" s="113"/>
      <c r="O24" s="11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5" t="s">
        <v>539</v>
      </c>
      <c r="B25" s="109"/>
      <c r="C25" s="109"/>
      <c r="D25" s="109"/>
      <c r="E25" s="41"/>
      <c r="F25" s="116" t="s">
        <v>540</v>
      </c>
      <c r="G25" s="6"/>
      <c r="H25" s="6"/>
      <c r="I25" s="6"/>
      <c r="J25" s="117"/>
      <c r="K25" s="118"/>
      <c r="L25" s="118"/>
      <c r="M25" s="119"/>
      <c r="N25" s="1"/>
      <c r="O25" s="12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541</v>
      </c>
      <c r="B26" s="109"/>
      <c r="C26" s="109"/>
      <c r="D26" s="109" t="s">
        <v>788</v>
      </c>
      <c r="E26" s="6"/>
      <c r="F26" s="116" t="s">
        <v>542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/>
      <c r="B27" s="109"/>
      <c r="C27" s="109"/>
      <c r="D27" s="109"/>
      <c r="E27" s="6"/>
      <c r="F27" s="6"/>
      <c r="G27" s="6"/>
      <c r="H27" s="6"/>
      <c r="I27" s="6"/>
      <c r="J27" s="121"/>
      <c r="K27" s="118"/>
      <c r="L27" s="118"/>
      <c r="M27" s="6"/>
      <c r="N27" s="122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3" t="s">
        <v>543</v>
      </c>
      <c r="C28" s="123"/>
      <c r="D28" s="123"/>
      <c r="E28" s="123"/>
      <c r="F28" s="124"/>
      <c r="G28" s="6"/>
      <c r="H28" s="6"/>
      <c r="I28" s="125"/>
      <c r="J28" s="126"/>
      <c r="K28" s="127"/>
      <c r="L28" s="126"/>
      <c r="M28" s="6"/>
      <c r="N28" s="1"/>
      <c r="O28" s="1"/>
      <c r="P28" s="1"/>
      <c r="R28" s="54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264" t="s">
        <v>16</v>
      </c>
      <c r="B29" s="264" t="s">
        <v>511</v>
      </c>
      <c r="C29" s="264"/>
      <c r="D29" s="227" t="s">
        <v>522</v>
      </c>
      <c r="E29" s="264" t="s">
        <v>523</v>
      </c>
      <c r="F29" s="264" t="s">
        <v>524</v>
      </c>
      <c r="G29" s="264" t="s">
        <v>544</v>
      </c>
      <c r="H29" s="264" t="s">
        <v>526</v>
      </c>
      <c r="I29" s="264" t="s">
        <v>527</v>
      </c>
      <c r="J29" s="96" t="s">
        <v>528</v>
      </c>
      <c r="K29" s="94" t="s">
        <v>545</v>
      </c>
      <c r="L29" s="129" t="s">
        <v>530</v>
      </c>
      <c r="M29" s="96" t="s">
        <v>531</v>
      </c>
      <c r="N29" s="93" t="s">
        <v>532</v>
      </c>
      <c r="O29" s="227" t="s">
        <v>533</v>
      </c>
      <c r="P29" s="41"/>
      <c r="Q29" s="1"/>
      <c r="R29" s="54"/>
      <c r="S29" s="54"/>
      <c r="T29" s="54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267" customFormat="1" ht="13.5" customHeight="1">
      <c r="A30" s="274">
        <v>1</v>
      </c>
      <c r="B30" s="332">
        <v>45040</v>
      </c>
      <c r="C30" s="337"/>
      <c r="D30" s="338" t="s">
        <v>401</v>
      </c>
      <c r="E30" s="339" t="s">
        <v>536</v>
      </c>
      <c r="F30" s="274">
        <v>239.5</v>
      </c>
      <c r="G30" s="274">
        <v>232</v>
      </c>
      <c r="H30" s="274">
        <v>246.5</v>
      </c>
      <c r="I30" s="340" t="s">
        <v>888</v>
      </c>
      <c r="J30" s="272" t="s">
        <v>889</v>
      </c>
      <c r="K30" s="272">
        <f t="shared" ref="K30" si="18">H30-F30</f>
        <v>7</v>
      </c>
      <c r="L30" s="287">
        <f t="shared" ref="L30" si="19">(F30*-0.7)/100</f>
        <v>-1.6764999999999999</v>
      </c>
      <c r="M30" s="288">
        <f t="shared" ref="M30" si="20">(K30+L30)/F30</f>
        <v>2.2227557411273486E-2</v>
      </c>
      <c r="N30" s="272" t="s">
        <v>534</v>
      </c>
      <c r="O30" s="305">
        <v>45055</v>
      </c>
      <c r="P30" s="265"/>
      <c r="Q30" s="198"/>
      <c r="R30" s="226" t="s">
        <v>535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74">
        <v>2</v>
      </c>
      <c r="B31" s="332">
        <v>45041</v>
      </c>
      <c r="C31" s="337"/>
      <c r="D31" s="338" t="s">
        <v>406</v>
      </c>
      <c r="E31" s="339" t="s">
        <v>536</v>
      </c>
      <c r="F31" s="274">
        <v>378</v>
      </c>
      <c r="G31" s="274">
        <v>367</v>
      </c>
      <c r="H31" s="274">
        <v>390</v>
      </c>
      <c r="I31" s="340" t="s">
        <v>892</v>
      </c>
      <c r="J31" s="272" t="s">
        <v>915</v>
      </c>
      <c r="K31" s="272">
        <f t="shared" ref="K31" si="21">H31-F31</f>
        <v>12</v>
      </c>
      <c r="L31" s="287">
        <f t="shared" ref="L31" si="22">(F31*-0.7)/100</f>
        <v>-2.6459999999999995</v>
      </c>
      <c r="M31" s="288">
        <f t="shared" ref="M31" si="23">(K31+L31)/F31</f>
        <v>2.4746031746031748E-2</v>
      </c>
      <c r="N31" s="328" t="s">
        <v>534</v>
      </c>
      <c r="O31" s="305">
        <v>45049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89">
        <v>3</v>
      </c>
      <c r="B32" s="343">
        <v>45044</v>
      </c>
      <c r="C32" s="344"/>
      <c r="D32" s="345" t="s">
        <v>255</v>
      </c>
      <c r="E32" s="346" t="s">
        <v>536</v>
      </c>
      <c r="F32" s="289">
        <v>284</v>
      </c>
      <c r="G32" s="289">
        <v>274</v>
      </c>
      <c r="H32" s="289">
        <v>274</v>
      </c>
      <c r="I32" s="347">
        <v>300</v>
      </c>
      <c r="J32" s="290" t="s">
        <v>953</v>
      </c>
      <c r="K32" s="290">
        <f t="shared" ref="K32" si="24">H32-F32</f>
        <v>-10</v>
      </c>
      <c r="L32" s="348">
        <f t="shared" ref="L32" si="25">(F32*-0.7)/100</f>
        <v>-1.9879999999999998</v>
      </c>
      <c r="M32" s="349">
        <f t="shared" ref="M32" si="26">(K32+L32)/F32</f>
        <v>-4.2211267605633804E-2</v>
      </c>
      <c r="N32" s="350" t="s">
        <v>546</v>
      </c>
      <c r="O32" s="351">
        <v>45055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01">
        <v>4</v>
      </c>
      <c r="B33" s="242">
        <v>45050</v>
      </c>
      <c r="C33" s="268"/>
      <c r="D33" s="269" t="s">
        <v>189</v>
      </c>
      <c r="E33" s="270" t="s">
        <v>536</v>
      </c>
      <c r="F33" s="201" t="s">
        <v>924</v>
      </c>
      <c r="G33" s="201">
        <v>945</v>
      </c>
      <c r="H33" s="201"/>
      <c r="I33" s="271" t="s">
        <v>925</v>
      </c>
      <c r="J33" s="225" t="s">
        <v>537</v>
      </c>
      <c r="K33" s="225"/>
      <c r="L33" s="277"/>
      <c r="M33" s="278"/>
      <c r="N33" s="225"/>
      <c r="O33" s="279"/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74">
        <v>5</v>
      </c>
      <c r="B34" s="332">
        <v>45057</v>
      </c>
      <c r="C34" s="337"/>
      <c r="D34" s="338" t="s">
        <v>361</v>
      </c>
      <c r="E34" s="339" t="s">
        <v>536</v>
      </c>
      <c r="F34" s="274">
        <v>3225</v>
      </c>
      <c r="G34" s="274">
        <v>3130</v>
      </c>
      <c r="H34" s="274">
        <v>3300</v>
      </c>
      <c r="I34" s="340" t="s">
        <v>974</v>
      </c>
      <c r="J34" s="272" t="s">
        <v>1025</v>
      </c>
      <c r="K34" s="272">
        <f t="shared" ref="K34" si="27">H34-F34</f>
        <v>75</v>
      </c>
      <c r="L34" s="287">
        <f t="shared" ref="L34" si="28">(F34*-0.7)/100</f>
        <v>-22.574999999999999</v>
      </c>
      <c r="M34" s="288">
        <f t="shared" ref="M34" si="29">(K34+L34)/F34</f>
        <v>1.6255813953488372E-2</v>
      </c>
      <c r="N34" s="328" t="s">
        <v>534</v>
      </c>
      <c r="O34" s="305">
        <v>45061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01">
        <v>6</v>
      </c>
      <c r="B35" s="242">
        <v>45058</v>
      </c>
      <c r="C35" s="268"/>
      <c r="D35" s="269" t="s">
        <v>272</v>
      </c>
      <c r="E35" s="270" t="s">
        <v>536</v>
      </c>
      <c r="F35" s="201" t="s">
        <v>997</v>
      </c>
      <c r="G35" s="201">
        <v>6890</v>
      </c>
      <c r="H35" s="201"/>
      <c r="I35" s="271" t="s">
        <v>998</v>
      </c>
      <c r="J35" s="225" t="s">
        <v>537</v>
      </c>
      <c r="K35" s="225"/>
      <c r="L35" s="277"/>
      <c r="M35" s="278"/>
      <c r="N35" s="225"/>
      <c r="O35" s="279"/>
      <c r="P35" s="265"/>
      <c r="Q35" s="198"/>
      <c r="R35" s="226"/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74">
        <v>7</v>
      </c>
      <c r="B36" s="332">
        <v>45058</v>
      </c>
      <c r="C36" s="268"/>
      <c r="D36" s="338" t="s">
        <v>401</v>
      </c>
      <c r="E36" s="339" t="s">
        <v>536</v>
      </c>
      <c r="F36" s="274">
        <v>239.5</v>
      </c>
      <c r="G36" s="274">
        <v>232</v>
      </c>
      <c r="H36" s="274">
        <v>246.5</v>
      </c>
      <c r="I36" s="340" t="s">
        <v>888</v>
      </c>
      <c r="J36" s="272" t="s">
        <v>889</v>
      </c>
      <c r="K36" s="272">
        <f t="shared" ref="K36" si="30">H36-F36</f>
        <v>7</v>
      </c>
      <c r="L36" s="287">
        <f t="shared" ref="L36" si="31">(F36*-0.7)/100</f>
        <v>-1.6764999999999999</v>
      </c>
      <c r="M36" s="288">
        <f t="shared" ref="M36" si="32">(K36+L36)/F36</f>
        <v>2.2227557411273486E-2</v>
      </c>
      <c r="N36" s="272" t="s">
        <v>534</v>
      </c>
      <c r="O36" s="305">
        <v>45061</v>
      </c>
      <c r="P36" s="265"/>
      <c r="Q36" s="198"/>
      <c r="R36" s="226"/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01"/>
      <c r="B37" s="242"/>
      <c r="C37" s="268"/>
      <c r="D37" s="269"/>
      <c r="E37" s="270"/>
      <c r="F37" s="201"/>
      <c r="G37" s="201"/>
      <c r="H37" s="201"/>
      <c r="I37" s="271"/>
      <c r="J37" s="225"/>
      <c r="K37" s="225"/>
      <c r="L37" s="277"/>
      <c r="M37" s="278"/>
      <c r="N37" s="225"/>
      <c r="O37" s="279"/>
      <c r="P37" s="265"/>
      <c r="Q37" s="198"/>
      <c r="R37" s="226"/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/>
      <c r="B38" s="242"/>
      <c r="C38" s="268"/>
      <c r="D38" s="269"/>
      <c r="E38" s="270"/>
      <c r="F38" s="201"/>
      <c r="G38" s="201"/>
      <c r="H38" s="201"/>
      <c r="I38" s="271"/>
      <c r="J38" s="225"/>
      <c r="K38" s="225"/>
      <c r="L38" s="277"/>
      <c r="M38" s="278"/>
      <c r="N38" s="225"/>
      <c r="O38" s="279"/>
      <c r="P38" s="265"/>
      <c r="Q38" s="198"/>
      <c r="R38" s="226"/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01"/>
      <c r="B39" s="242"/>
      <c r="C39" s="268"/>
      <c r="D39" s="269"/>
      <c r="E39" s="270"/>
      <c r="F39" s="201"/>
      <c r="G39" s="201"/>
      <c r="H39" s="201"/>
      <c r="I39" s="271"/>
      <c r="J39" s="225"/>
      <c r="K39" s="225"/>
      <c r="L39" s="277"/>
      <c r="M39" s="278"/>
      <c r="N39" s="225"/>
      <c r="O39" s="279"/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198" customFormat="1" ht="13.5" customHeight="1">
      <c r="A40" s="303"/>
      <c r="B40" s="303"/>
      <c r="C40" s="268"/>
      <c r="D40" s="269"/>
      <c r="E40" s="270"/>
      <c r="F40" s="201"/>
      <c r="G40" s="201"/>
      <c r="H40" s="201"/>
      <c r="I40" s="271"/>
      <c r="J40" s="225"/>
      <c r="K40" s="225"/>
      <c r="L40" s="277"/>
      <c r="M40" s="278"/>
      <c r="N40" s="225"/>
      <c r="O40" s="279"/>
      <c r="P40" s="265"/>
      <c r="R40" s="226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ht="44.25" customHeight="1">
      <c r="A41" s="109" t="s">
        <v>538</v>
      </c>
      <c r="B41" s="130"/>
      <c r="C41" s="130"/>
      <c r="D41" s="1"/>
      <c r="E41" s="6"/>
      <c r="F41" s="6"/>
      <c r="G41" s="6"/>
      <c r="H41" s="6" t="s">
        <v>550</v>
      </c>
      <c r="I41" s="6"/>
      <c r="J41" s="6"/>
      <c r="K41" s="105"/>
      <c r="L41" s="131"/>
      <c r="M41" s="105"/>
      <c r="N41" s="106"/>
      <c r="O41" s="10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15" t="s">
        <v>539</v>
      </c>
      <c r="B42" s="109"/>
      <c r="C42" s="109"/>
      <c r="D42" s="109"/>
      <c r="E42" s="41"/>
      <c r="F42" s="116" t="s">
        <v>540</v>
      </c>
      <c r="G42" s="54"/>
      <c r="H42" s="41"/>
      <c r="I42" s="54"/>
      <c r="J42" s="6"/>
      <c r="K42" s="132"/>
      <c r="L42" s="133"/>
      <c r="M42" s="6"/>
      <c r="N42" s="99"/>
      <c r="O42" s="134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5"/>
      <c r="B43" s="109"/>
      <c r="C43" s="109"/>
      <c r="D43" s="109"/>
      <c r="E43" s="6"/>
      <c r="F43" s="116" t="s">
        <v>542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09"/>
      <c r="B44" s="109"/>
      <c r="C44" s="109"/>
      <c r="D44" s="109"/>
      <c r="E44" s="6"/>
      <c r="F44" s="6"/>
      <c r="G44" s="6"/>
      <c r="H44" s="6"/>
      <c r="I44" s="6"/>
      <c r="J44" s="121"/>
      <c r="K44" s="118"/>
      <c r="L44" s="119"/>
      <c r="M44" s="6"/>
      <c r="N44" s="122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5" t="s">
        <v>551</v>
      </c>
      <c r="B45" s="135"/>
      <c r="C45" s="135"/>
      <c r="D45" s="135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4" t="s">
        <v>16</v>
      </c>
      <c r="B46" s="94" t="s">
        <v>511</v>
      </c>
      <c r="C46" s="94"/>
      <c r="D46" s="95" t="s">
        <v>522</v>
      </c>
      <c r="E46" s="94" t="s">
        <v>523</v>
      </c>
      <c r="F46" s="94" t="s">
        <v>524</v>
      </c>
      <c r="G46" s="94" t="s">
        <v>544</v>
      </c>
      <c r="H46" s="94" t="s">
        <v>526</v>
      </c>
      <c r="I46" s="94" t="s">
        <v>527</v>
      </c>
      <c r="J46" s="93" t="s">
        <v>528</v>
      </c>
      <c r="K46" s="136" t="s">
        <v>552</v>
      </c>
      <c r="L46" s="96" t="s">
        <v>530</v>
      </c>
      <c r="M46" s="136" t="s">
        <v>553</v>
      </c>
      <c r="N46" s="94" t="s">
        <v>554</v>
      </c>
      <c r="O46" s="93" t="s">
        <v>532</v>
      </c>
      <c r="P46" s="95" t="s">
        <v>533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286">
        <v>1</v>
      </c>
      <c r="B47" s="304">
        <v>45044</v>
      </c>
      <c r="C47" s="302"/>
      <c r="D47" s="302" t="s">
        <v>898</v>
      </c>
      <c r="E47" s="286" t="s">
        <v>536</v>
      </c>
      <c r="F47" s="286">
        <v>2419</v>
      </c>
      <c r="G47" s="286">
        <v>2370</v>
      </c>
      <c r="H47" s="341">
        <v>2457.5</v>
      </c>
      <c r="I47" s="341" t="s">
        <v>899</v>
      </c>
      <c r="J47" s="272" t="s">
        <v>916</v>
      </c>
      <c r="K47" s="280">
        <f t="shared" ref="K47:K48" si="33">H47-F47</f>
        <v>38.5</v>
      </c>
      <c r="L47" s="291">
        <f t="shared" ref="L47:L48" si="34">(H47*N47)*0.07%</f>
        <v>430.06250000000006</v>
      </c>
      <c r="M47" s="282">
        <f t="shared" ref="M47:M52" si="35">(K47*N47)-L47</f>
        <v>9194.9375</v>
      </c>
      <c r="N47" s="280">
        <v>250</v>
      </c>
      <c r="O47" s="272" t="s">
        <v>534</v>
      </c>
      <c r="P47" s="273">
        <v>45049</v>
      </c>
      <c r="Q47" s="299"/>
      <c r="R47" s="54" t="s">
        <v>535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00"/>
      <c r="AG47" s="301"/>
      <c r="AH47" s="299"/>
      <c r="AI47" s="299"/>
      <c r="AJ47" s="300"/>
      <c r="AK47" s="300"/>
      <c r="AL47" s="300"/>
    </row>
    <row r="48" spans="1:38" ht="12.75" customHeight="1">
      <c r="A48" s="286">
        <v>2</v>
      </c>
      <c r="B48" s="304">
        <v>45049</v>
      </c>
      <c r="C48" s="302"/>
      <c r="D48" s="302" t="s">
        <v>919</v>
      </c>
      <c r="E48" s="286" t="s">
        <v>536</v>
      </c>
      <c r="F48" s="286">
        <v>790</v>
      </c>
      <c r="G48" s="286">
        <v>776</v>
      </c>
      <c r="H48" s="341">
        <v>798.5</v>
      </c>
      <c r="I48" s="341" t="s">
        <v>920</v>
      </c>
      <c r="J48" s="272" t="s">
        <v>939</v>
      </c>
      <c r="K48" s="280">
        <f t="shared" si="33"/>
        <v>8.5</v>
      </c>
      <c r="L48" s="291">
        <f t="shared" si="34"/>
        <v>531.00250000000005</v>
      </c>
      <c r="M48" s="282">
        <f t="shared" si="35"/>
        <v>7543.9974999999995</v>
      </c>
      <c r="N48" s="280">
        <v>950</v>
      </c>
      <c r="O48" s="272" t="s">
        <v>534</v>
      </c>
      <c r="P48" s="273">
        <v>45055</v>
      </c>
      <c r="Q48" s="299"/>
      <c r="R48" s="54" t="s">
        <v>535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00"/>
      <c r="AG48" s="301"/>
      <c r="AH48" s="299"/>
      <c r="AI48" s="299"/>
      <c r="AJ48" s="300"/>
      <c r="AK48" s="300"/>
      <c r="AL48" s="300"/>
    </row>
    <row r="49" spans="1:38" ht="12.75" customHeight="1">
      <c r="A49" s="286">
        <v>3</v>
      </c>
      <c r="B49" s="304">
        <v>45054</v>
      </c>
      <c r="C49" s="302"/>
      <c r="D49" s="302" t="s">
        <v>947</v>
      </c>
      <c r="E49" s="286" t="s">
        <v>536</v>
      </c>
      <c r="F49" s="286">
        <v>1557</v>
      </c>
      <c r="G49" s="286">
        <v>1520</v>
      </c>
      <c r="H49" s="341">
        <v>1580</v>
      </c>
      <c r="I49" s="341" t="s">
        <v>948</v>
      </c>
      <c r="J49" s="272" t="s">
        <v>961</v>
      </c>
      <c r="K49" s="280">
        <f t="shared" ref="K49" si="36">H49-F49</f>
        <v>23</v>
      </c>
      <c r="L49" s="291">
        <f t="shared" ref="L49" si="37">(H49*N49)*0.07%</f>
        <v>387.10000000000008</v>
      </c>
      <c r="M49" s="282">
        <f t="shared" si="35"/>
        <v>7662.9</v>
      </c>
      <c r="N49" s="280">
        <v>350</v>
      </c>
      <c r="O49" s="272" t="s">
        <v>534</v>
      </c>
      <c r="P49" s="273">
        <v>45056</v>
      </c>
      <c r="Q49" s="299"/>
      <c r="R49" s="54" t="s">
        <v>798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00"/>
      <c r="AG49" s="301"/>
      <c r="AH49" s="299"/>
      <c r="AI49" s="299"/>
      <c r="AJ49" s="300"/>
      <c r="AK49" s="300"/>
      <c r="AL49" s="300"/>
    </row>
    <row r="50" spans="1:38" ht="12.75" customHeight="1">
      <c r="A50" s="286">
        <v>4</v>
      </c>
      <c r="B50" s="304">
        <v>45054</v>
      </c>
      <c r="C50" s="302"/>
      <c r="D50" s="302" t="s">
        <v>949</v>
      </c>
      <c r="E50" s="286" t="s">
        <v>536</v>
      </c>
      <c r="F50" s="286">
        <v>460</v>
      </c>
      <c r="G50" s="286">
        <v>449</v>
      </c>
      <c r="H50" s="341">
        <v>467</v>
      </c>
      <c r="I50" s="341" t="s">
        <v>950</v>
      </c>
      <c r="J50" s="272" t="s">
        <v>889</v>
      </c>
      <c r="K50" s="280">
        <f t="shared" ref="K50" si="38">H50-F50</f>
        <v>7</v>
      </c>
      <c r="L50" s="291">
        <f t="shared" ref="L50" si="39">(H50*N50)*0.07%</f>
        <v>408.62500000000006</v>
      </c>
      <c r="M50" s="282">
        <f t="shared" si="35"/>
        <v>8341.375</v>
      </c>
      <c r="N50" s="280">
        <v>1250</v>
      </c>
      <c r="O50" s="272" t="s">
        <v>534</v>
      </c>
      <c r="P50" s="273">
        <v>45055</v>
      </c>
      <c r="Q50" s="299"/>
      <c r="R50" s="54" t="s">
        <v>798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5</v>
      </c>
      <c r="B51" s="304">
        <v>45056</v>
      </c>
      <c r="C51" s="302"/>
      <c r="D51" s="302" t="s">
        <v>949</v>
      </c>
      <c r="E51" s="286" t="s">
        <v>536</v>
      </c>
      <c r="F51" s="286">
        <v>459</v>
      </c>
      <c r="G51" s="286">
        <v>448</v>
      </c>
      <c r="H51" s="341">
        <v>482</v>
      </c>
      <c r="I51" s="341" t="s">
        <v>950</v>
      </c>
      <c r="J51" s="272" t="s">
        <v>961</v>
      </c>
      <c r="K51" s="280">
        <f t="shared" ref="K51:K52" si="40">H51-F51</f>
        <v>23</v>
      </c>
      <c r="L51" s="291">
        <f t="shared" ref="L51:L52" si="41">(H51*N51)*0.07%</f>
        <v>421.75000000000006</v>
      </c>
      <c r="M51" s="282">
        <f t="shared" si="35"/>
        <v>28328.25</v>
      </c>
      <c r="N51" s="280">
        <v>1250</v>
      </c>
      <c r="O51" s="272" t="s">
        <v>534</v>
      </c>
      <c r="P51" s="273">
        <v>45057</v>
      </c>
      <c r="Q51" s="299"/>
      <c r="R51" s="54" t="s">
        <v>798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6</v>
      </c>
      <c r="B52" s="304">
        <v>45056</v>
      </c>
      <c r="C52" s="302"/>
      <c r="D52" s="302" t="s">
        <v>962</v>
      </c>
      <c r="E52" s="286" t="s">
        <v>536</v>
      </c>
      <c r="F52" s="286">
        <v>569</v>
      </c>
      <c r="G52" s="286">
        <v>559</v>
      </c>
      <c r="H52" s="341">
        <v>576.5</v>
      </c>
      <c r="I52" s="341" t="s">
        <v>963</v>
      </c>
      <c r="J52" s="272" t="s">
        <v>996</v>
      </c>
      <c r="K52" s="280">
        <f t="shared" si="40"/>
        <v>7.5</v>
      </c>
      <c r="L52" s="291">
        <f t="shared" si="41"/>
        <v>605.32500000000005</v>
      </c>
      <c r="M52" s="282">
        <f t="shared" si="35"/>
        <v>10644.674999999999</v>
      </c>
      <c r="N52" s="280">
        <v>1500</v>
      </c>
      <c r="O52" s="272" t="s">
        <v>534</v>
      </c>
      <c r="P52" s="273">
        <v>45057</v>
      </c>
      <c r="Q52" s="299"/>
      <c r="R52" s="54" t="s">
        <v>535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55"/>
      <c r="B53" s="292"/>
      <c r="C53" s="293"/>
      <c r="D53" s="293"/>
      <c r="E53" s="255"/>
      <c r="F53" s="255"/>
      <c r="G53" s="255"/>
      <c r="H53" s="294"/>
      <c r="I53" s="294"/>
      <c r="J53" s="295"/>
      <c r="K53" s="296"/>
      <c r="L53" s="297"/>
      <c r="M53" s="298"/>
      <c r="N53" s="296"/>
      <c r="O53" s="294"/>
      <c r="P53" s="256"/>
      <c r="Q53" s="299"/>
      <c r="R53" s="54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55"/>
      <c r="B54" s="292"/>
      <c r="C54" s="293"/>
      <c r="D54" s="293"/>
      <c r="E54" s="255"/>
      <c r="F54" s="255"/>
      <c r="G54" s="255"/>
      <c r="H54" s="294"/>
      <c r="I54" s="294"/>
      <c r="J54" s="295"/>
      <c r="K54" s="296"/>
      <c r="L54" s="297"/>
      <c r="M54" s="298"/>
      <c r="N54" s="296"/>
      <c r="O54" s="294"/>
      <c r="P54" s="256"/>
      <c r="Q54" s="299"/>
      <c r="R54" s="54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s="198" customFormat="1" ht="12.75" customHeight="1">
      <c r="A55" s="300"/>
      <c r="B55" s="317"/>
      <c r="C55" s="200"/>
      <c r="D55" s="200"/>
      <c r="E55" s="229"/>
      <c r="F55" s="229"/>
      <c r="G55" s="229"/>
      <c r="H55" s="318"/>
      <c r="I55" s="318"/>
      <c r="J55" s="319"/>
      <c r="K55" s="200"/>
      <c r="L55" s="229"/>
      <c r="M55" s="229"/>
      <c r="N55" s="229"/>
      <c r="O55" s="318"/>
      <c r="P55" s="318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29"/>
      <c r="AG55" s="228"/>
      <c r="AH55" s="200"/>
      <c r="AI55" s="200"/>
      <c r="AJ55" s="229"/>
      <c r="AK55" s="229"/>
      <c r="AL55" s="229"/>
    </row>
    <row r="56" spans="1:38" ht="38.25" customHeight="1">
      <c r="A56" s="137" t="s">
        <v>556</v>
      </c>
      <c r="B56" s="137"/>
      <c r="C56" s="137"/>
      <c r="D56" s="137"/>
      <c r="E56" s="138"/>
      <c r="F56" s="102"/>
      <c r="G56" s="102"/>
      <c r="H56" s="102"/>
      <c r="I56" s="102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>
      <c r="A57" s="94" t="s">
        <v>16</v>
      </c>
      <c r="B57" s="94" t="s">
        <v>511</v>
      </c>
      <c r="C57" s="94"/>
      <c r="D57" s="95" t="s">
        <v>522</v>
      </c>
      <c r="E57" s="94" t="s">
        <v>523</v>
      </c>
      <c r="F57" s="94" t="s">
        <v>524</v>
      </c>
      <c r="G57" s="94" t="s">
        <v>544</v>
      </c>
      <c r="H57" s="94" t="s">
        <v>526</v>
      </c>
      <c r="I57" s="94" t="s">
        <v>527</v>
      </c>
      <c r="J57" s="93" t="s">
        <v>528</v>
      </c>
      <c r="K57" s="93" t="s">
        <v>557</v>
      </c>
      <c r="L57" s="96" t="s">
        <v>530</v>
      </c>
      <c r="M57" s="136" t="s">
        <v>553</v>
      </c>
      <c r="N57" s="94" t="s">
        <v>554</v>
      </c>
      <c r="O57" s="94" t="s">
        <v>532</v>
      </c>
      <c r="P57" s="95" t="s">
        <v>533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198" customFormat="1" ht="15.6" customHeight="1">
      <c r="A58" s="286">
        <v>1</v>
      </c>
      <c r="B58" s="304">
        <v>45043</v>
      </c>
      <c r="C58" s="284"/>
      <c r="D58" s="302" t="s">
        <v>896</v>
      </c>
      <c r="E58" s="274" t="s">
        <v>536</v>
      </c>
      <c r="F58" s="274">
        <v>35</v>
      </c>
      <c r="G58" s="274">
        <v>19</v>
      </c>
      <c r="H58" s="283">
        <v>42</v>
      </c>
      <c r="I58" s="291" t="s">
        <v>897</v>
      </c>
      <c r="J58" s="272" t="s">
        <v>889</v>
      </c>
      <c r="K58" s="280">
        <f t="shared" ref="K58" si="42">H58-F58</f>
        <v>7</v>
      </c>
      <c r="L58" s="281">
        <v>100</v>
      </c>
      <c r="M58" s="282">
        <f t="shared" ref="M58" si="43">(K58*N58)-100</f>
        <v>2000</v>
      </c>
      <c r="N58" s="280">
        <v>300</v>
      </c>
      <c r="O58" s="272" t="s">
        <v>534</v>
      </c>
      <c r="P58" s="273">
        <v>45048</v>
      </c>
      <c r="Q58" s="197"/>
      <c r="R58" s="203" t="s">
        <v>798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286">
        <v>2</v>
      </c>
      <c r="B59" s="304">
        <v>45044</v>
      </c>
      <c r="C59" s="284"/>
      <c r="D59" s="302" t="s">
        <v>901</v>
      </c>
      <c r="E59" s="274" t="s">
        <v>536</v>
      </c>
      <c r="F59" s="274">
        <v>127</v>
      </c>
      <c r="G59" s="274">
        <v>78</v>
      </c>
      <c r="H59" s="283">
        <v>147</v>
      </c>
      <c r="I59" s="291" t="s">
        <v>868</v>
      </c>
      <c r="J59" s="272" t="s">
        <v>883</v>
      </c>
      <c r="K59" s="280">
        <f t="shared" ref="K59" si="44">H59-F59</f>
        <v>20</v>
      </c>
      <c r="L59" s="281">
        <v>100</v>
      </c>
      <c r="M59" s="282">
        <f t="shared" ref="M59" si="45">(K59*N59)-100</f>
        <v>1900</v>
      </c>
      <c r="N59" s="280">
        <v>100</v>
      </c>
      <c r="O59" s="272" t="s">
        <v>534</v>
      </c>
      <c r="P59" s="273">
        <v>45048</v>
      </c>
      <c r="Q59" s="197"/>
      <c r="R59" s="203" t="s">
        <v>798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286">
        <v>3</v>
      </c>
      <c r="B60" s="304">
        <v>45044</v>
      </c>
      <c r="C60" s="284"/>
      <c r="D60" s="302" t="s">
        <v>902</v>
      </c>
      <c r="E60" s="274" t="s">
        <v>536</v>
      </c>
      <c r="F60" s="274">
        <v>39</v>
      </c>
      <c r="G60" s="274">
        <v>25</v>
      </c>
      <c r="H60" s="283">
        <v>45.5</v>
      </c>
      <c r="I60" s="291" t="s">
        <v>903</v>
      </c>
      <c r="J60" s="272" t="s">
        <v>900</v>
      </c>
      <c r="K60" s="280">
        <f t="shared" ref="K60" si="46">H60-F60</f>
        <v>6.5</v>
      </c>
      <c r="L60" s="281">
        <v>100</v>
      </c>
      <c r="M60" s="282">
        <f t="shared" ref="M60" si="47">(K60*N60)-100</f>
        <v>2545.5</v>
      </c>
      <c r="N60" s="280">
        <v>407</v>
      </c>
      <c r="O60" s="272" t="s">
        <v>534</v>
      </c>
      <c r="P60" s="273">
        <v>45048</v>
      </c>
      <c r="Q60" s="197"/>
      <c r="R60" s="203" t="s">
        <v>798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08">
        <v>4</v>
      </c>
      <c r="B61" s="320">
        <v>45044</v>
      </c>
      <c r="C61" s="310"/>
      <c r="D61" s="311" t="s">
        <v>904</v>
      </c>
      <c r="E61" s="289" t="s">
        <v>536</v>
      </c>
      <c r="F61" s="289">
        <v>38</v>
      </c>
      <c r="G61" s="289"/>
      <c r="H61" s="312">
        <v>11</v>
      </c>
      <c r="I61" s="313" t="s">
        <v>895</v>
      </c>
      <c r="J61" s="290" t="s">
        <v>910</v>
      </c>
      <c r="K61" s="314">
        <f t="shared" ref="K61" si="48">H61-F61</f>
        <v>-27</v>
      </c>
      <c r="L61" s="315">
        <v>100</v>
      </c>
      <c r="M61" s="316">
        <f t="shared" ref="M61:M64" si="49">(K61*N61)-100</f>
        <v>-1180</v>
      </c>
      <c r="N61" s="314">
        <v>40</v>
      </c>
      <c r="O61" s="290" t="s">
        <v>546</v>
      </c>
      <c r="P61" s="309">
        <v>45048</v>
      </c>
      <c r="Q61" s="197"/>
      <c r="R61" s="203" t="s">
        <v>798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286">
        <v>5</v>
      </c>
      <c r="B62" s="304">
        <v>45048</v>
      </c>
      <c r="C62" s="284"/>
      <c r="D62" s="302" t="s">
        <v>906</v>
      </c>
      <c r="E62" s="274" t="s">
        <v>877</v>
      </c>
      <c r="F62" s="274">
        <v>66</v>
      </c>
      <c r="G62" s="274">
        <v>115</v>
      </c>
      <c r="H62" s="283">
        <v>42.5</v>
      </c>
      <c r="I62" s="291" t="s">
        <v>907</v>
      </c>
      <c r="J62" s="272" t="s">
        <v>917</v>
      </c>
      <c r="K62" s="280">
        <f>F62-H62</f>
        <v>23.5</v>
      </c>
      <c r="L62" s="281">
        <v>100</v>
      </c>
      <c r="M62" s="282">
        <f t="shared" si="49"/>
        <v>1075</v>
      </c>
      <c r="N62" s="280">
        <v>50</v>
      </c>
      <c r="O62" s="272" t="s">
        <v>534</v>
      </c>
      <c r="P62" s="273">
        <v>45049</v>
      </c>
      <c r="Q62" s="197"/>
      <c r="R62" s="203" t="s">
        <v>535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286">
        <v>6</v>
      </c>
      <c r="B63" s="304">
        <v>45048</v>
      </c>
      <c r="C63" s="284"/>
      <c r="D63" s="302" t="s">
        <v>911</v>
      </c>
      <c r="E63" s="274" t="s">
        <v>536</v>
      </c>
      <c r="F63" s="274">
        <v>42</v>
      </c>
      <c r="G63" s="274"/>
      <c r="H63" s="283">
        <v>64</v>
      </c>
      <c r="I63" s="291" t="s">
        <v>912</v>
      </c>
      <c r="J63" s="272" t="s">
        <v>918</v>
      </c>
      <c r="K63" s="280">
        <f t="shared" ref="K63:K64" si="50">H63-F63</f>
        <v>22</v>
      </c>
      <c r="L63" s="281">
        <v>100</v>
      </c>
      <c r="M63" s="282">
        <f t="shared" si="49"/>
        <v>1000</v>
      </c>
      <c r="N63" s="280">
        <v>50</v>
      </c>
      <c r="O63" s="272" t="s">
        <v>534</v>
      </c>
      <c r="P63" s="273">
        <v>45049</v>
      </c>
      <c r="Q63" s="197"/>
      <c r="R63" s="203" t="s">
        <v>535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7</v>
      </c>
      <c r="B64" s="304">
        <v>45048</v>
      </c>
      <c r="C64" s="284"/>
      <c r="D64" s="302" t="s">
        <v>908</v>
      </c>
      <c r="E64" s="274" t="s">
        <v>536</v>
      </c>
      <c r="F64" s="274">
        <v>110</v>
      </c>
      <c r="G64" s="274"/>
      <c r="H64" s="283">
        <v>180</v>
      </c>
      <c r="I64" s="291" t="s">
        <v>909</v>
      </c>
      <c r="J64" s="272" t="s">
        <v>716</v>
      </c>
      <c r="K64" s="280">
        <f t="shared" si="50"/>
        <v>70</v>
      </c>
      <c r="L64" s="281">
        <v>100</v>
      </c>
      <c r="M64" s="282">
        <f t="shared" si="49"/>
        <v>1650</v>
      </c>
      <c r="N64" s="280">
        <v>25</v>
      </c>
      <c r="O64" s="272" t="s">
        <v>534</v>
      </c>
      <c r="P64" s="273">
        <v>45049</v>
      </c>
      <c r="Q64" s="197"/>
      <c r="R64" s="203" t="s">
        <v>535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8</v>
      </c>
      <c r="B65" s="304">
        <v>45048</v>
      </c>
      <c r="C65" s="284"/>
      <c r="D65" s="302" t="s">
        <v>902</v>
      </c>
      <c r="E65" s="274" t="s">
        <v>536</v>
      </c>
      <c r="F65" s="274">
        <v>36</v>
      </c>
      <c r="G65" s="274">
        <v>22</v>
      </c>
      <c r="H65" s="283">
        <v>42</v>
      </c>
      <c r="I65" s="291" t="s">
        <v>903</v>
      </c>
      <c r="J65" s="272" t="s">
        <v>936</v>
      </c>
      <c r="K65" s="280">
        <f t="shared" ref="K65" si="51">H65-F65</f>
        <v>6</v>
      </c>
      <c r="L65" s="281">
        <v>100</v>
      </c>
      <c r="M65" s="282">
        <f t="shared" ref="M65" si="52">(K65*N65)-100</f>
        <v>2342</v>
      </c>
      <c r="N65" s="280">
        <v>407</v>
      </c>
      <c r="O65" s="272" t="s">
        <v>534</v>
      </c>
      <c r="P65" s="273">
        <v>45051</v>
      </c>
      <c r="Q65" s="197"/>
      <c r="R65" s="203" t="s">
        <v>798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9</v>
      </c>
      <c r="B66" s="304">
        <v>45049</v>
      </c>
      <c r="C66" s="324"/>
      <c r="D66" s="302" t="s">
        <v>911</v>
      </c>
      <c r="E66" s="274" t="s">
        <v>536</v>
      </c>
      <c r="F66" s="274">
        <v>47.5</v>
      </c>
      <c r="G66" s="274"/>
      <c r="H66" s="283">
        <v>64</v>
      </c>
      <c r="I66" s="291" t="s">
        <v>921</v>
      </c>
      <c r="J66" s="272" t="s">
        <v>922</v>
      </c>
      <c r="K66" s="280">
        <f t="shared" ref="K66" si="53">H66-F66</f>
        <v>16.5</v>
      </c>
      <c r="L66" s="281">
        <v>100</v>
      </c>
      <c r="M66" s="282">
        <f t="shared" ref="M66:M67" si="54">(K66*N66)-100</f>
        <v>725</v>
      </c>
      <c r="N66" s="280">
        <v>50</v>
      </c>
      <c r="O66" s="272" t="s">
        <v>534</v>
      </c>
      <c r="P66" s="273">
        <v>45049</v>
      </c>
      <c r="Q66" s="197"/>
      <c r="R66" s="203" t="s">
        <v>535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10</v>
      </c>
      <c r="B67" s="332">
        <v>45050</v>
      </c>
      <c r="C67" s="284"/>
      <c r="D67" s="302" t="s">
        <v>906</v>
      </c>
      <c r="E67" s="274" t="s">
        <v>877</v>
      </c>
      <c r="F67" s="274">
        <v>68</v>
      </c>
      <c r="G67" s="274">
        <v>105</v>
      </c>
      <c r="H67" s="283">
        <v>42</v>
      </c>
      <c r="I67" s="291" t="s">
        <v>907</v>
      </c>
      <c r="J67" s="272" t="s">
        <v>937</v>
      </c>
      <c r="K67" s="280">
        <f>F67-H67</f>
        <v>26</v>
      </c>
      <c r="L67" s="281">
        <v>100</v>
      </c>
      <c r="M67" s="282">
        <f t="shared" si="54"/>
        <v>1200</v>
      </c>
      <c r="N67" s="280">
        <v>50</v>
      </c>
      <c r="O67" s="272" t="s">
        <v>534</v>
      </c>
      <c r="P67" s="273">
        <v>45051</v>
      </c>
      <c r="Q67" s="197"/>
      <c r="R67" s="203" t="s">
        <v>535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08">
        <v>11</v>
      </c>
      <c r="B68" s="343">
        <v>45050</v>
      </c>
      <c r="C68" s="310"/>
      <c r="D68" s="311" t="s">
        <v>927</v>
      </c>
      <c r="E68" s="289" t="s">
        <v>536</v>
      </c>
      <c r="F68" s="289">
        <v>75</v>
      </c>
      <c r="G68" s="289"/>
      <c r="H68" s="312">
        <v>30</v>
      </c>
      <c r="I68" s="313" t="s">
        <v>928</v>
      </c>
      <c r="J68" s="290" t="s">
        <v>929</v>
      </c>
      <c r="K68" s="314">
        <f t="shared" ref="K68:K69" si="55">H68-F68</f>
        <v>-45</v>
      </c>
      <c r="L68" s="315">
        <v>100</v>
      </c>
      <c r="M68" s="316">
        <f t="shared" ref="M68:M69" si="56">(K68*N68)-100</f>
        <v>-1225</v>
      </c>
      <c r="N68" s="314">
        <v>25</v>
      </c>
      <c r="O68" s="290" t="s">
        <v>546</v>
      </c>
      <c r="P68" s="309">
        <v>45050</v>
      </c>
      <c r="Q68" s="197"/>
      <c r="R68" s="203" t="s">
        <v>535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12</v>
      </c>
      <c r="B69" s="332">
        <v>45050</v>
      </c>
      <c r="C69" s="284"/>
      <c r="D69" s="302" t="s">
        <v>931</v>
      </c>
      <c r="E69" s="274" t="s">
        <v>536</v>
      </c>
      <c r="F69" s="274">
        <v>45</v>
      </c>
      <c r="G69" s="274">
        <v>30</v>
      </c>
      <c r="H69" s="283">
        <v>53.5</v>
      </c>
      <c r="I69" s="291" t="s">
        <v>932</v>
      </c>
      <c r="J69" s="272" t="s">
        <v>939</v>
      </c>
      <c r="K69" s="280">
        <f t="shared" si="55"/>
        <v>8.5</v>
      </c>
      <c r="L69" s="281">
        <v>100</v>
      </c>
      <c r="M69" s="282">
        <f t="shared" si="56"/>
        <v>2025</v>
      </c>
      <c r="N69" s="280">
        <v>250</v>
      </c>
      <c r="O69" s="272" t="s">
        <v>534</v>
      </c>
      <c r="P69" s="273">
        <v>45049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8">
        <v>13</v>
      </c>
      <c r="B70" s="343">
        <v>45050</v>
      </c>
      <c r="C70" s="310"/>
      <c r="D70" s="311" t="s">
        <v>933</v>
      </c>
      <c r="E70" s="289" t="s">
        <v>536</v>
      </c>
      <c r="F70" s="289">
        <v>22.5</v>
      </c>
      <c r="G70" s="289">
        <v>14</v>
      </c>
      <c r="H70" s="312">
        <v>5.5</v>
      </c>
      <c r="I70" s="313" t="s">
        <v>934</v>
      </c>
      <c r="J70" s="290" t="s">
        <v>938</v>
      </c>
      <c r="K70" s="314">
        <f t="shared" ref="K70:K71" si="57">H70-F70</f>
        <v>-17</v>
      </c>
      <c r="L70" s="315">
        <v>100</v>
      </c>
      <c r="M70" s="316">
        <f t="shared" ref="M70:M71" si="58">(K70*N70)-100</f>
        <v>-9450</v>
      </c>
      <c r="N70" s="314">
        <v>550</v>
      </c>
      <c r="O70" s="290" t="s">
        <v>546</v>
      </c>
      <c r="P70" s="309">
        <v>45051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14</v>
      </c>
      <c r="B71" s="332">
        <v>45051</v>
      </c>
      <c r="C71" s="284"/>
      <c r="D71" s="302" t="s">
        <v>940</v>
      </c>
      <c r="E71" s="274" t="s">
        <v>536</v>
      </c>
      <c r="F71" s="274">
        <v>6.5</v>
      </c>
      <c r="G71" s="274">
        <v>1.8</v>
      </c>
      <c r="H71" s="283">
        <v>9</v>
      </c>
      <c r="I71" s="291" t="s">
        <v>941</v>
      </c>
      <c r="J71" s="272" t="s">
        <v>946</v>
      </c>
      <c r="K71" s="280">
        <f t="shared" si="57"/>
        <v>2.5</v>
      </c>
      <c r="L71" s="281">
        <v>100</v>
      </c>
      <c r="M71" s="282">
        <f t="shared" si="58"/>
        <v>2275</v>
      </c>
      <c r="N71" s="280">
        <v>950</v>
      </c>
      <c r="O71" s="272" t="s">
        <v>534</v>
      </c>
      <c r="P71" s="273">
        <v>45054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15</v>
      </c>
      <c r="B72" s="332">
        <v>45051</v>
      </c>
      <c r="C72" s="284"/>
      <c r="D72" s="302" t="s">
        <v>942</v>
      </c>
      <c r="E72" s="274" t="s">
        <v>536</v>
      </c>
      <c r="F72" s="274">
        <v>122.5</v>
      </c>
      <c r="G72" s="274">
        <v>75</v>
      </c>
      <c r="H72" s="283">
        <v>142.5</v>
      </c>
      <c r="I72" s="291" t="s">
        <v>868</v>
      </c>
      <c r="J72" s="272" t="s">
        <v>883</v>
      </c>
      <c r="K72" s="280">
        <f t="shared" ref="K72" si="59">H72-F72</f>
        <v>20</v>
      </c>
      <c r="L72" s="281">
        <v>100</v>
      </c>
      <c r="M72" s="282">
        <f t="shared" ref="M72" si="60">(K72*N72)-100</f>
        <v>1900</v>
      </c>
      <c r="N72" s="280">
        <v>100</v>
      </c>
      <c r="O72" s="272" t="s">
        <v>534</v>
      </c>
      <c r="P72" s="273">
        <v>45054</v>
      </c>
      <c r="Q72" s="197"/>
      <c r="R72" s="203" t="s">
        <v>535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16</v>
      </c>
      <c r="B73" s="332">
        <v>45051</v>
      </c>
      <c r="C73" s="284"/>
      <c r="D73" s="302" t="s">
        <v>931</v>
      </c>
      <c r="E73" s="274" t="s">
        <v>536</v>
      </c>
      <c r="F73" s="274">
        <v>43.5</v>
      </c>
      <c r="G73" s="274">
        <v>29</v>
      </c>
      <c r="H73" s="283">
        <v>51.5</v>
      </c>
      <c r="I73" s="291" t="s">
        <v>932</v>
      </c>
      <c r="J73" s="272" t="s">
        <v>874</v>
      </c>
      <c r="K73" s="280">
        <f t="shared" ref="K73" si="61">H73-F73</f>
        <v>8</v>
      </c>
      <c r="L73" s="281">
        <v>100</v>
      </c>
      <c r="M73" s="282">
        <f t="shared" ref="M73:M74" si="62">(K73*N73)-100</f>
        <v>1900</v>
      </c>
      <c r="N73" s="280">
        <v>250</v>
      </c>
      <c r="O73" s="272" t="s">
        <v>534</v>
      </c>
      <c r="P73" s="273">
        <v>45054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17</v>
      </c>
      <c r="B74" s="332">
        <v>45054</v>
      </c>
      <c r="C74" s="284"/>
      <c r="D74" s="302" t="s">
        <v>906</v>
      </c>
      <c r="E74" s="274" t="s">
        <v>877</v>
      </c>
      <c r="F74" s="274">
        <v>72.5</v>
      </c>
      <c r="G74" s="274">
        <v>110</v>
      </c>
      <c r="H74" s="283">
        <v>48.5</v>
      </c>
      <c r="I74" s="291" t="s">
        <v>907</v>
      </c>
      <c r="J74" s="272" t="s">
        <v>981</v>
      </c>
      <c r="K74" s="280">
        <f>F74-H74</f>
        <v>24</v>
      </c>
      <c r="L74" s="281">
        <v>100</v>
      </c>
      <c r="M74" s="282">
        <f t="shared" si="62"/>
        <v>1100</v>
      </c>
      <c r="N74" s="280">
        <v>50</v>
      </c>
      <c r="O74" s="272" t="s">
        <v>534</v>
      </c>
      <c r="P74" s="273">
        <v>45058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6">
        <v>18</v>
      </c>
      <c r="B75" s="332">
        <v>45054</v>
      </c>
      <c r="C75" s="284"/>
      <c r="D75" s="302" t="s">
        <v>902</v>
      </c>
      <c r="E75" s="274" t="s">
        <v>536</v>
      </c>
      <c r="F75" s="274">
        <v>40</v>
      </c>
      <c r="G75" s="274">
        <v>26</v>
      </c>
      <c r="H75" s="283">
        <v>46</v>
      </c>
      <c r="I75" s="291" t="s">
        <v>903</v>
      </c>
      <c r="J75" s="272" t="s">
        <v>936</v>
      </c>
      <c r="K75" s="280">
        <f t="shared" ref="K75:K76" si="63">H75-F75</f>
        <v>6</v>
      </c>
      <c r="L75" s="281">
        <v>100</v>
      </c>
      <c r="M75" s="282">
        <f t="shared" ref="M75:M76" si="64">(K75*N75)-100</f>
        <v>2342</v>
      </c>
      <c r="N75" s="280">
        <v>407</v>
      </c>
      <c r="O75" s="272" t="s">
        <v>534</v>
      </c>
      <c r="P75" s="273">
        <v>45054</v>
      </c>
      <c r="Q75" s="197"/>
      <c r="R75" s="203" t="s">
        <v>798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08">
        <v>19</v>
      </c>
      <c r="B76" s="343">
        <v>45054</v>
      </c>
      <c r="C76" s="310"/>
      <c r="D76" s="311" t="s">
        <v>945</v>
      </c>
      <c r="E76" s="289" t="s">
        <v>536</v>
      </c>
      <c r="F76" s="289">
        <v>34.5</v>
      </c>
      <c r="G76" s="289"/>
      <c r="H76" s="312">
        <v>0</v>
      </c>
      <c r="I76" s="313" t="s">
        <v>944</v>
      </c>
      <c r="J76" s="290" t="s">
        <v>960</v>
      </c>
      <c r="K76" s="314">
        <f t="shared" si="63"/>
        <v>-34.5</v>
      </c>
      <c r="L76" s="315">
        <v>100</v>
      </c>
      <c r="M76" s="316">
        <f t="shared" si="64"/>
        <v>-1480</v>
      </c>
      <c r="N76" s="314">
        <v>40</v>
      </c>
      <c r="O76" s="290" t="s">
        <v>546</v>
      </c>
      <c r="P76" s="309">
        <v>45055</v>
      </c>
      <c r="Q76" s="197"/>
      <c r="R76" s="203" t="s">
        <v>798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86">
        <v>20</v>
      </c>
      <c r="B77" s="332">
        <v>45055</v>
      </c>
      <c r="C77" s="284"/>
      <c r="D77" s="302" t="s">
        <v>954</v>
      </c>
      <c r="E77" s="274" t="s">
        <v>536</v>
      </c>
      <c r="F77" s="274">
        <v>38.5</v>
      </c>
      <c r="G77" s="274"/>
      <c r="H77" s="283">
        <v>62</v>
      </c>
      <c r="I77" s="291" t="s">
        <v>912</v>
      </c>
      <c r="J77" s="272" t="s">
        <v>917</v>
      </c>
      <c r="K77" s="280">
        <f t="shared" ref="K77:K78" si="65">H77-F77</f>
        <v>23.5</v>
      </c>
      <c r="L77" s="281">
        <v>100</v>
      </c>
      <c r="M77" s="282">
        <f t="shared" ref="M77:M78" si="66">(K77*N77)-100</f>
        <v>1075</v>
      </c>
      <c r="N77" s="280">
        <v>50</v>
      </c>
      <c r="O77" s="272" t="s">
        <v>534</v>
      </c>
      <c r="P77" s="273">
        <v>45055</v>
      </c>
      <c r="Q77" s="197"/>
      <c r="R77" s="203" t="s">
        <v>535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21</v>
      </c>
      <c r="B78" s="332">
        <v>45055</v>
      </c>
      <c r="C78" s="284"/>
      <c r="D78" s="302" t="s">
        <v>902</v>
      </c>
      <c r="E78" s="274" t="s">
        <v>536</v>
      </c>
      <c r="F78" s="274">
        <v>39</v>
      </c>
      <c r="G78" s="274">
        <v>25</v>
      </c>
      <c r="H78" s="283">
        <v>45.5</v>
      </c>
      <c r="I78" s="291" t="s">
        <v>903</v>
      </c>
      <c r="J78" s="272" t="s">
        <v>900</v>
      </c>
      <c r="K78" s="280">
        <f t="shared" si="65"/>
        <v>6.5</v>
      </c>
      <c r="L78" s="281">
        <v>100</v>
      </c>
      <c r="M78" s="282">
        <f t="shared" si="66"/>
        <v>2545.5</v>
      </c>
      <c r="N78" s="280">
        <v>407</v>
      </c>
      <c r="O78" s="272" t="s">
        <v>534</v>
      </c>
      <c r="P78" s="273">
        <v>45055</v>
      </c>
      <c r="Q78" s="197"/>
      <c r="R78" s="203" t="s">
        <v>798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22">
        <v>22</v>
      </c>
      <c r="B79" s="242">
        <v>45055</v>
      </c>
      <c r="C79" s="324"/>
      <c r="D79" s="325" t="s">
        <v>956</v>
      </c>
      <c r="E79" s="201" t="s">
        <v>536</v>
      </c>
      <c r="F79" s="201" t="s">
        <v>957</v>
      </c>
      <c r="G79" s="201">
        <v>2</v>
      </c>
      <c r="H79" s="202"/>
      <c r="I79" s="217" t="s">
        <v>958</v>
      </c>
      <c r="J79" s="225" t="s">
        <v>537</v>
      </c>
      <c r="K79" s="254"/>
      <c r="L79" s="326"/>
      <c r="M79" s="327"/>
      <c r="N79" s="254"/>
      <c r="O79" s="225"/>
      <c r="P79" s="199"/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23</v>
      </c>
      <c r="B80" s="332">
        <v>45055</v>
      </c>
      <c r="C80" s="284"/>
      <c r="D80" s="302" t="s">
        <v>954</v>
      </c>
      <c r="E80" s="274" t="s">
        <v>536</v>
      </c>
      <c r="F80" s="274">
        <v>46.5</v>
      </c>
      <c r="G80" s="274">
        <v>9</v>
      </c>
      <c r="H80" s="283">
        <v>65</v>
      </c>
      <c r="I80" s="291" t="s">
        <v>959</v>
      </c>
      <c r="J80" s="272" t="s">
        <v>964</v>
      </c>
      <c r="K80" s="280">
        <f t="shared" ref="K80" si="67">H80-F80</f>
        <v>18.5</v>
      </c>
      <c r="L80" s="281">
        <v>100</v>
      </c>
      <c r="M80" s="282">
        <f t="shared" ref="M80" si="68">(K80*N80)-100</f>
        <v>825</v>
      </c>
      <c r="N80" s="280">
        <v>50</v>
      </c>
      <c r="O80" s="272" t="s">
        <v>534</v>
      </c>
      <c r="P80" s="273">
        <v>45056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24</v>
      </c>
      <c r="B81" s="332">
        <v>45056</v>
      </c>
      <c r="C81" s="284"/>
      <c r="D81" s="302" t="s">
        <v>942</v>
      </c>
      <c r="E81" s="274" t="s">
        <v>536</v>
      </c>
      <c r="F81" s="274">
        <v>182.5</v>
      </c>
      <c r="G81" s="274">
        <v>135</v>
      </c>
      <c r="H81" s="283">
        <v>200</v>
      </c>
      <c r="I81" s="291" t="s">
        <v>965</v>
      </c>
      <c r="J81" s="272" t="s">
        <v>922</v>
      </c>
      <c r="K81" s="280">
        <f t="shared" ref="K81:K83" si="69">H81-F81</f>
        <v>17.5</v>
      </c>
      <c r="L81" s="281">
        <v>100</v>
      </c>
      <c r="M81" s="282">
        <f t="shared" ref="M81:M83" si="70">(K81*N81)-100</f>
        <v>1650</v>
      </c>
      <c r="N81" s="280">
        <v>100</v>
      </c>
      <c r="O81" s="272" t="s">
        <v>534</v>
      </c>
      <c r="P81" s="273">
        <v>45056</v>
      </c>
      <c r="Q81" s="197"/>
      <c r="R81" s="203" t="s">
        <v>798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08">
        <v>25</v>
      </c>
      <c r="B82" s="343">
        <v>45056</v>
      </c>
      <c r="C82" s="310"/>
      <c r="D82" s="311" t="s">
        <v>954</v>
      </c>
      <c r="E82" s="289" t="s">
        <v>536</v>
      </c>
      <c r="F82" s="289">
        <v>38</v>
      </c>
      <c r="G82" s="289"/>
      <c r="H82" s="312">
        <v>0</v>
      </c>
      <c r="I82" s="313" t="s">
        <v>959</v>
      </c>
      <c r="J82" s="290" t="s">
        <v>966</v>
      </c>
      <c r="K82" s="314">
        <f t="shared" si="69"/>
        <v>-38</v>
      </c>
      <c r="L82" s="315">
        <v>100</v>
      </c>
      <c r="M82" s="316">
        <f t="shared" si="70"/>
        <v>-2000</v>
      </c>
      <c r="N82" s="314">
        <v>50</v>
      </c>
      <c r="O82" s="290" t="s">
        <v>546</v>
      </c>
      <c r="P82" s="309">
        <v>45057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286">
        <v>26</v>
      </c>
      <c r="B83" s="304">
        <v>45057</v>
      </c>
      <c r="C83" s="284"/>
      <c r="D83" s="302" t="s">
        <v>967</v>
      </c>
      <c r="E83" s="274" t="s">
        <v>536</v>
      </c>
      <c r="F83" s="274">
        <v>6.5</v>
      </c>
      <c r="G83" s="274">
        <v>1.8</v>
      </c>
      <c r="H83" s="283">
        <v>9</v>
      </c>
      <c r="I83" s="291" t="s">
        <v>968</v>
      </c>
      <c r="J83" s="272" t="s">
        <v>946</v>
      </c>
      <c r="K83" s="280">
        <f t="shared" si="69"/>
        <v>2.5</v>
      </c>
      <c r="L83" s="281">
        <v>100</v>
      </c>
      <c r="M83" s="282">
        <f t="shared" si="70"/>
        <v>2275</v>
      </c>
      <c r="N83" s="280">
        <v>950</v>
      </c>
      <c r="O83" s="272" t="s">
        <v>534</v>
      </c>
      <c r="P83" s="273">
        <v>45061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27</v>
      </c>
      <c r="B84" s="304">
        <v>45057</v>
      </c>
      <c r="C84" s="284"/>
      <c r="D84" s="302" t="s">
        <v>970</v>
      </c>
      <c r="E84" s="274" t="s">
        <v>536</v>
      </c>
      <c r="F84" s="274">
        <v>37</v>
      </c>
      <c r="G84" s="274">
        <v>23</v>
      </c>
      <c r="H84" s="283">
        <v>43</v>
      </c>
      <c r="I84" s="291" t="s">
        <v>897</v>
      </c>
      <c r="J84" s="272" t="s">
        <v>936</v>
      </c>
      <c r="K84" s="280">
        <f t="shared" ref="K84" si="71">H84-F84</f>
        <v>6</v>
      </c>
      <c r="L84" s="281">
        <v>100</v>
      </c>
      <c r="M84" s="282">
        <f t="shared" ref="M84" si="72">(K84*N84)-100</f>
        <v>2342</v>
      </c>
      <c r="N84" s="280">
        <v>407</v>
      </c>
      <c r="O84" s="272" t="s">
        <v>534</v>
      </c>
      <c r="P84" s="273">
        <v>45058</v>
      </c>
      <c r="Q84" s="197"/>
      <c r="R84" s="203" t="s">
        <v>798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22">
        <v>28</v>
      </c>
      <c r="B85" s="323">
        <v>45057</v>
      </c>
      <c r="C85" s="324"/>
      <c r="D85" s="325" t="s">
        <v>971</v>
      </c>
      <c r="E85" s="201" t="s">
        <v>536</v>
      </c>
      <c r="F85" s="201" t="s">
        <v>972</v>
      </c>
      <c r="G85" s="201">
        <v>15</v>
      </c>
      <c r="H85" s="202"/>
      <c r="I85" s="217" t="s">
        <v>973</v>
      </c>
      <c r="J85" s="225" t="s">
        <v>537</v>
      </c>
      <c r="K85" s="254"/>
      <c r="L85" s="326"/>
      <c r="M85" s="327"/>
      <c r="N85" s="254"/>
      <c r="O85" s="225"/>
      <c r="P85" s="199"/>
      <c r="Q85" s="197"/>
      <c r="R85" s="203" t="s">
        <v>535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22">
        <v>29</v>
      </c>
      <c r="B86" s="323">
        <v>45058</v>
      </c>
      <c r="C86" s="324"/>
      <c r="D86" s="325" t="s">
        <v>982</v>
      </c>
      <c r="E86" s="201" t="s">
        <v>536</v>
      </c>
      <c r="F86" s="201" t="s">
        <v>983</v>
      </c>
      <c r="G86" s="201">
        <v>76</v>
      </c>
      <c r="H86" s="202"/>
      <c r="I86" s="217" t="s">
        <v>984</v>
      </c>
      <c r="J86" s="225" t="s">
        <v>537</v>
      </c>
      <c r="K86" s="254"/>
      <c r="L86" s="326"/>
      <c r="M86" s="327"/>
      <c r="N86" s="254"/>
      <c r="O86" s="225"/>
      <c r="P86" s="199"/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78">
        <v>30</v>
      </c>
      <c r="B87" s="380">
        <v>45058</v>
      </c>
      <c r="C87" s="324"/>
      <c r="D87" s="325" t="s">
        <v>985</v>
      </c>
      <c r="E87" s="201" t="s">
        <v>536</v>
      </c>
      <c r="F87" s="201" t="s">
        <v>987</v>
      </c>
      <c r="G87" s="201"/>
      <c r="H87" s="202"/>
      <c r="I87" s="217"/>
      <c r="J87" s="382" t="s">
        <v>537</v>
      </c>
      <c r="K87" s="254"/>
      <c r="L87" s="326"/>
      <c r="M87" s="327"/>
      <c r="N87" s="254"/>
      <c r="O87" s="225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79"/>
      <c r="B88" s="381"/>
      <c r="C88" s="324"/>
      <c r="D88" s="325" t="s">
        <v>986</v>
      </c>
      <c r="E88" s="201" t="s">
        <v>877</v>
      </c>
      <c r="F88" s="201" t="s">
        <v>988</v>
      </c>
      <c r="G88" s="201"/>
      <c r="H88" s="202"/>
      <c r="I88" s="217"/>
      <c r="J88" s="383"/>
      <c r="K88" s="254"/>
      <c r="L88" s="326"/>
      <c r="M88" s="327"/>
      <c r="N88" s="254"/>
      <c r="O88" s="225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22">
        <v>31</v>
      </c>
      <c r="B89" s="323">
        <v>45058</v>
      </c>
      <c r="C89" s="324"/>
      <c r="D89" s="325" t="s">
        <v>906</v>
      </c>
      <c r="E89" s="201" t="s">
        <v>877</v>
      </c>
      <c r="F89" s="201" t="s">
        <v>989</v>
      </c>
      <c r="G89" s="201">
        <v>110</v>
      </c>
      <c r="H89" s="202"/>
      <c r="I89" s="217" t="s">
        <v>990</v>
      </c>
      <c r="J89" s="225"/>
      <c r="K89" s="254"/>
      <c r="L89" s="326"/>
      <c r="M89" s="327"/>
      <c r="N89" s="254"/>
      <c r="O89" s="225"/>
      <c r="P89" s="199"/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08">
        <v>32</v>
      </c>
      <c r="B90" s="320">
        <v>45058</v>
      </c>
      <c r="C90" s="310"/>
      <c r="D90" s="311" t="s">
        <v>991</v>
      </c>
      <c r="E90" s="289" t="s">
        <v>877</v>
      </c>
      <c r="F90" s="289">
        <v>130</v>
      </c>
      <c r="G90" s="289">
        <v>210</v>
      </c>
      <c r="H90" s="312">
        <v>195</v>
      </c>
      <c r="I90" s="313" t="s">
        <v>990</v>
      </c>
      <c r="J90" s="290" t="s">
        <v>999</v>
      </c>
      <c r="K90" s="314">
        <f>F90-H90</f>
        <v>-65</v>
      </c>
      <c r="L90" s="315">
        <v>100</v>
      </c>
      <c r="M90" s="316">
        <f t="shared" ref="M90:M91" si="73">(K90*N90)-100</f>
        <v>-1725</v>
      </c>
      <c r="N90" s="314">
        <v>25</v>
      </c>
      <c r="O90" s="290" t="s">
        <v>546</v>
      </c>
      <c r="P90" s="309">
        <v>45058</v>
      </c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33</v>
      </c>
      <c r="B91" s="304">
        <v>45061</v>
      </c>
      <c r="C91" s="284"/>
      <c r="D91" s="302" t="s">
        <v>1026</v>
      </c>
      <c r="E91" s="274" t="s">
        <v>536</v>
      </c>
      <c r="F91" s="274">
        <v>29</v>
      </c>
      <c r="G91" s="274">
        <v>12</v>
      </c>
      <c r="H91" s="283">
        <v>35</v>
      </c>
      <c r="I91" s="291" t="s">
        <v>1027</v>
      </c>
      <c r="J91" s="272" t="s">
        <v>936</v>
      </c>
      <c r="K91" s="280">
        <f t="shared" ref="K91" si="74">H91-F91</f>
        <v>6</v>
      </c>
      <c r="L91" s="281">
        <v>100</v>
      </c>
      <c r="M91" s="282">
        <f t="shared" si="73"/>
        <v>1700</v>
      </c>
      <c r="N91" s="280">
        <v>300</v>
      </c>
      <c r="O91" s="272" t="s">
        <v>534</v>
      </c>
      <c r="P91" s="273">
        <v>45061</v>
      </c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22">
        <v>34</v>
      </c>
      <c r="B92" s="323">
        <v>45061</v>
      </c>
      <c r="C92" s="324"/>
      <c r="D92" s="325" t="s">
        <v>1028</v>
      </c>
      <c r="E92" s="201" t="s">
        <v>536</v>
      </c>
      <c r="F92" s="201" t="s">
        <v>1029</v>
      </c>
      <c r="G92" s="201"/>
      <c r="H92" s="202"/>
      <c r="I92" s="217" t="s">
        <v>1030</v>
      </c>
      <c r="J92" s="225" t="s">
        <v>537</v>
      </c>
      <c r="K92" s="254"/>
      <c r="L92" s="326"/>
      <c r="M92" s="327"/>
      <c r="N92" s="254"/>
      <c r="O92" s="225"/>
      <c r="P92" s="199"/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78">
        <v>35</v>
      </c>
      <c r="B93" s="380">
        <v>45061</v>
      </c>
      <c r="C93" s="324"/>
      <c r="D93" s="325" t="s">
        <v>1031</v>
      </c>
      <c r="E93" s="201" t="s">
        <v>536</v>
      </c>
      <c r="F93" s="201" t="s">
        <v>1032</v>
      </c>
      <c r="G93" s="201"/>
      <c r="H93" s="202"/>
      <c r="I93" s="217"/>
      <c r="J93" s="382" t="s">
        <v>537</v>
      </c>
      <c r="K93" s="254"/>
      <c r="L93" s="326"/>
      <c r="M93" s="327"/>
      <c r="N93" s="254"/>
      <c r="O93" s="225"/>
      <c r="P93" s="199"/>
      <c r="Q93" s="197"/>
      <c r="R93" s="203"/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79"/>
      <c r="B94" s="381"/>
      <c r="C94" s="324"/>
      <c r="D94" s="325" t="s">
        <v>1033</v>
      </c>
      <c r="E94" s="201" t="s">
        <v>877</v>
      </c>
      <c r="F94" s="201" t="s">
        <v>1034</v>
      </c>
      <c r="G94" s="201"/>
      <c r="H94" s="202"/>
      <c r="I94" s="217"/>
      <c r="J94" s="383"/>
      <c r="K94" s="254"/>
      <c r="L94" s="326"/>
      <c r="M94" s="327"/>
      <c r="N94" s="254"/>
      <c r="O94" s="225"/>
      <c r="P94" s="199"/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22"/>
      <c r="B95" s="323"/>
      <c r="C95" s="324"/>
      <c r="D95" s="325"/>
      <c r="E95" s="201"/>
      <c r="F95" s="201"/>
      <c r="G95" s="201"/>
      <c r="H95" s="202"/>
      <c r="I95" s="217"/>
      <c r="J95" s="225"/>
      <c r="K95" s="254"/>
      <c r="L95" s="326"/>
      <c r="M95" s="327"/>
      <c r="N95" s="254"/>
      <c r="O95" s="225"/>
      <c r="P95" s="199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22"/>
      <c r="B96" s="323"/>
      <c r="C96" s="324"/>
      <c r="D96" s="325"/>
      <c r="E96" s="201"/>
      <c r="F96" s="201"/>
      <c r="G96" s="201"/>
      <c r="H96" s="202"/>
      <c r="I96" s="217"/>
      <c r="J96" s="225"/>
      <c r="K96" s="254"/>
      <c r="L96" s="326"/>
      <c r="M96" s="327"/>
      <c r="N96" s="254"/>
      <c r="O96" s="225"/>
      <c r="P96" s="199"/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225"/>
      <c r="K97" s="202"/>
      <c r="L97" s="217"/>
      <c r="M97" s="218"/>
      <c r="N97" s="202"/>
      <c r="O97" s="225"/>
      <c r="P97" s="199"/>
      <c r="Q97" s="1"/>
      <c r="R97" s="6"/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97"/>
      <c r="AI97" s="197"/>
      <c r="AJ97" s="203"/>
      <c r="AK97" s="197"/>
      <c r="AL97" s="197"/>
    </row>
    <row r="98" spans="1:38" ht="38.25" customHeight="1">
      <c r="A98" s="92" t="s">
        <v>558</v>
      </c>
      <c r="B98" s="139"/>
      <c r="C98" s="139"/>
      <c r="D98" s="140"/>
      <c r="E98" s="124"/>
      <c r="F98" s="6"/>
      <c r="G98" s="6"/>
      <c r="H98" s="125"/>
      <c r="I98" s="141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</row>
    <row r="99" spans="1:38" s="198" customFormat="1" ht="38.25">
      <c r="A99" s="93" t="s">
        <v>16</v>
      </c>
      <c r="B99" s="94" t="s">
        <v>511</v>
      </c>
      <c r="C99" s="94"/>
      <c r="D99" s="95" t="s">
        <v>522</v>
      </c>
      <c r="E99" s="94" t="s">
        <v>523</v>
      </c>
      <c r="F99" s="94" t="s">
        <v>524</v>
      </c>
      <c r="G99" s="94" t="s">
        <v>525</v>
      </c>
      <c r="H99" s="94" t="s">
        <v>526</v>
      </c>
      <c r="I99" s="94" t="s">
        <v>527</v>
      </c>
      <c r="J99" s="93" t="s">
        <v>528</v>
      </c>
      <c r="K99" s="128" t="s">
        <v>545</v>
      </c>
      <c r="L99" s="129" t="s">
        <v>530</v>
      </c>
      <c r="M99" s="96" t="s">
        <v>531</v>
      </c>
      <c r="N99" s="94" t="s">
        <v>532</v>
      </c>
      <c r="O99" s="95" t="s">
        <v>533</v>
      </c>
      <c r="P99" s="94" t="s">
        <v>762</v>
      </c>
      <c r="Q99" s="197"/>
      <c r="R99" s="6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</row>
    <row r="100" spans="1:38" ht="14.25" customHeight="1">
      <c r="A100" s="255">
        <v>1</v>
      </c>
      <c r="B100" s="256">
        <v>44840</v>
      </c>
      <c r="C100" s="253"/>
      <c r="D100" s="253" t="s">
        <v>834</v>
      </c>
      <c r="E100" s="254" t="s">
        <v>536</v>
      </c>
      <c r="F100" s="254" t="s">
        <v>835</v>
      </c>
      <c r="G100" s="254">
        <v>1220</v>
      </c>
      <c r="H100" s="254"/>
      <c r="I100" s="254" t="s">
        <v>836</v>
      </c>
      <c r="J100" s="225" t="s">
        <v>537</v>
      </c>
      <c r="K100" s="202"/>
      <c r="L100" s="217"/>
      <c r="M100" s="218"/>
      <c r="N100" s="202"/>
      <c r="O100" s="225"/>
      <c r="P100" s="277" t="e">
        <f>VLOOKUP(D100,'MidCap Intra'!B98:C598,2,0)</f>
        <v>#N/A</v>
      </c>
      <c r="Q100" s="197"/>
      <c r="R100" s="197" t="s">
        <v>535</v>
      </c>
      <c r="S100" s="41"/>
      <c r="T100" s="1"/>
      <c r="U100" s="1"/>
      <c r="V100" s="1"/>
      <c r="W100" s="1"/>
      <c r="X100" s="1"/>
      <c r="Y100" s="1"/>
      <c r="Z100" s="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</row>
    <row r="101" spans="1:38" ht="14.25" customHeight="1">
      <c r="A101" s="286">
        <v>2</v>
      </c>
      <c r="B101" s="329">
        <v>45019</v>
      </c>
      <c r="C101" s="330"/>
      <c r="D101" s="330" t="s">
        <v>71</v>
      </c>
      <c r="E101" s="280" t="s">
        <v>536</v>
      </c>
      <c r="F101" s="280">
        <v>96.5</v>
      </c>
      <c r="G101" s="280">
        <v>88</v>
      </c>
      <c r="H101" s="280">
        <v>104.5</v>
      </c>
      <c r="I101" s="280" t="s">
        <v>876</v>
      </c>
      <c r="J101" s="272" t="s">
        <v>874</v>
      </c>
      <c r="K101" s="272">
        <f t="shared" ref="K101" si="75">H101-F101</f>
        <v>8</v>
      </c>
      <c r="L101" s="287">
        <f t="shared" ref="L101" si="76">(F101*-0.7)/100</f>
        <v>-0.67549999999999999</v>
      </c>
      <c r="M101" s="288">
        <f t="shared" ref="M101" si="77">(K101+L101)/F101</f>
        <v>7.5901554404145088E-2</v>
      </c>
      <c r="N101" s="328" t="s">
        <v>534</v>
      </c>
      <c r="O101" s="305">
        <v>45048</v>
      </c>
      <c r="P101" s="273"/>
      <c r="Q101" s="197"/>
      <c r="R101" s="197" t="s">
        <v>535</v>
      </c>
      <c r="S101" s="41"/>
      <c r="T101" s="1"/>
      <c r="U101" s="1"/>
      <c r="V101" s="1"/>
      <c r="W101" s="1"/>
      <c r="X101" s="1"/>
      <c r="Y101" s="1"/>
      <c r="Z101" s="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</row>
    <row r="102" spans="1:38" s="198" customFormat="1" ht="14.25" customHeight="1">
      <c r="A102" s="322">
        <v>3</v>
      </c>
      <c r="B102" s="342">
        <v>45050</v>
      </c>
      <c r="C102" s="253"/>
      <c r="D102" s="253" t="s">
        <v>135</v>
      </c>
      <c r="E102" s="254" t="s">
        <v>536</v>
      </c>
      <c r="F102" s="254" t="s">
        <v>926</v>
      </c>
      <c r="G102" s="254">
        <v>74.900000000000006</v>
      </c>
      <c r="H102" s="254"/>
      <c r="I102" s="254" t="s">
        <v>572</v>
      </c>
      <c r="J102" s="225" t="s">
        <v>537</v>
      </c>
      <c r="K102" s="225"/>
      <c r="L102" s="277"/>
      <c r="M102" s="278"/>
      <c r="N102" s="244"/>
      <c r="O102" s="247"/>
      <c r="P102" s="277">
        <f>VLOOKUP(D102,'MidCap Intra'!B100:C600,2,0)</f>
        <v>84.2</v>
      </c>
      <c r="Q102" s="197"/>
      <c r="R102" s="197" t="s">
        <v>535</v>
      </c>
      <c r="S102" s="265"/>
      <c r="T102" s="197"/>
      <c r="U102" s="197"/>
      <c r="V102" s="197"/>
      <c r="W102" s="197"/>
      <c r="X102" s="197"/>
      <c r="Y102" s="197"/>
      <c r="Z102" s="197"/>
      <c r="AA102" s="265"/>
      <c r="AB102" s="265"/>
      <c r="AC102" s="265"/>
      <c r="AD102" s="265"/>
      <c r="AE102" s="265"/>
      <c r="AF102" s="265"/>
      <c r="AG102" s="265"/>
      <c r="AH102" s="265"/>
      <c r="AI102" s="265"/>
      <c r="AJ102" s="265"/>
      <c r="AK102" s="265"/>
      <c r="AL102" s="265"/>
    </row>
    <row r="103" spans="1:38" ht="12.75" customHeight="1">
      <c r="A103" s="254"/>
      <c r="B103" s="252"/>
      <c r="C103" s="253"/>
      <c r="D103" s="253"/>
      <c r="E103" s="254"/>
      <c r="F103" s="254"/>
      <c r="G103" s="254"/>
      <c r="H103" s="254"/>
      <c r="I103" s="254"/>
      <c r="J103" s="225"/>
      <c r="K103" s="202"/>
      <c r="L103" s="217"/>
      <c r="M103" s="218"/>
      <c r="N103" s="202"/>
      <c r="O103" s="225"/>
      <c r="P103" s="199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09" t="s">
        <v>538</v>
      </c>
      <c r="B104" s="109"/>
      <c r="C104" s="109"/>
      <c r="D104" s="109"/>
      <c r="E104" s="41"/>
      <c r="F104" s="116" t="s">
        <v>540</v>
      </c>
      <c r="G104" s="54"/>
      <c r="H104" s="54"/>
      <c r="I104" s="54"/>
      <c r="J104" s="6"/>
      <c r="K104" s="132"/>
      <c r="L104" s="133"/>
      <c r="M104" s="6"/>
      <c r="N104" s="99"/>
      <c r="O104" s="142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5" t="s">
        <v>539</v>
      </c>
      <c r="B105" s="109"/>
      <c r="C105" s="109"/>
      <c r="D105" s="109"/>
      <c r="E105" s="6"/>
      <c r="F105" s="116" t="s">
        <v>542</v>
      </c>
      <c r="G105" s="6"/>
      <c r="H105" s="6" t="s">
        <v>758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5"/>
      <c r="B106" s="109"/>
      <c r="C106" s="109"/>
      <c r="D106" s="109"/>
      <c r="E106" s="6"/>
      <c r="F106" s="116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4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5"/>
      <c r="B107" s="109"/>
      <c r="C107" s="109"/>
      <c r="D107" s="109"/>
      <c r="E107" s="6"/>
      <c r="F107" s="116"/>
      <c r="G107" s="54"/>
      <c r="H107" s="41"/>
      <c r="I107" s="54"/>
      <c r="J107" s="6"/>
      <c r="K107" s="132"/>
      <c r="L107" s="133"/>
      <c r="M107" s="6"/>
      <c r="N107" s="99"/>
      <c r="O107" s="134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4"/>
      <c r="B108" s="98"/>
      <c r="C108" s="98"/>
      <c r="D108" s="41"/>
      <c r="E108" s="54"/>
      <c r="F108" s="54"/>
      <c r="G108" s="54"/>
      <c r="H108" s="41"/>
      <c r="I108" s="54"/>
      <c r="J108" s="6"/>
      <c r="K108" s="132"/>
      <c r="L108" s="133"/>
      <c r="M108" s="6"/>
      <c r="N108" s="99"/>
      <c r="O108" s="134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41"/>
      <c r="B109" s="143" t="s">
        <v>559</v>
      </c>
      <c r="C109" s="143"/>
      <c r="D109" s="143"/>
      <c r="E109" s="143"/>
      <c r="F109" s="6"/>
      <c r="G109" s="6"/>
      <c r="H109" s="126"/>
      <c r="I109" s="6"/>
      <c r="J109" s="126"/>
      <c r="K109" s="127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93" t="s">
        <v>16</v>
      </c>
      <c r="B110" s="94" t="s">
        <v>511</v>
      </c>
      <c r="C110" s="94"/>
      <c r="D110" s="95" t="s">
        <v>522</v>
      </c>
      <c r="E110" s="94" t="s">
        <v>523</v>
      </c>
      <c r="F110" s="94" t="s">
        <v>524</v>
      </c>
      <c r="G110" s="94" t="s">
        <v>560</v>
      </c>
      <c r="H110" s="94" t="s">
        <v>561</v>
      </c>
      <c r="I110" s="94" t="s">
        <v>527</v>
      </c>
      <c r="J110" s="144" t="s">
        <v>528</v>
      </c>
      <c r="K110" s="94" t="s">
        <v>529</v>
      </c>
      <c r="L110" s="94" t="s">
        <v>562</v>
      </c>
      <c r="M110" s="94" t="s">
        <v>532</v>
      </c>
      <c r="N110" s="95" t="s">
        <v>533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45">
        <v>1</v>
      </c>
      <c r="B111" s="146">
        <v>41579</v>
      </c>
      <c r="C111" s="146"/>
      <c r="D111" s="147" t="s">
        <v>563</v>
      </c>
      <c r="E111" s="148" t="s">
        <v>564</v>
      </c>
      <c r="F111" s="149">
        <v>82</v>
      </c>
      <c r="G111" s="148" t="s">
        <v>565</v>
      </c>
      <c r="H111" s="148">
        <v>100</v>
      </c>
      <c r="I111" s="150">
        <v>100</v>
      </c>
      <c r="J111" s="151" t="s">
        <v>566</v>
      </c>
      <c r="K111" s="152">
        <f t="shared" ref="K111:K142" si="78">H111-F111</f>
        <v>18</v>
      </c>
      <c r="L111" s="153">
        <f t="shared" ref="L111:L142" si="79">K111/F111</f>
        <v>0.21951219512195122</v>
      </c>
      <c r="M111" s="148" t="s">
        <v>534</v>
      </c>
      <c r="N111" s="154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45">
        <v>2</v>
      </c>
      <c r="B112" s="146">
        <v>41794</v>
      </c>
      <c r="C112" s="146"/>
      <c r="D112" s="147" t="s">
        <v>567</v>
      </c>
      <c r="E112" s="148" t="s">
        <v>536</v>
      </c>
      <c r="F112" s="149">
        <v>257</v>
      </c>
      <c r="G112" s="148" t="s">
        <v>565</v>
      </c>
      <c r="H112" s="148">
        <v>300</v>
      </c>
      <c r="I112" s="150">
        <v>300</v>
      </c>
      <c r="J112" s="151" t="s">
        <v>566</v>
      </c>
      <c r="K112" s="152">
        <f t="shared" si="78"/>
        <v>43</v>
      </c>
      <c r="L112" s="153">
        <f t="shared" si="79"/>
        <v>0.16731517509727625</v>
      </c>
      <c r="M112" s="148" t="s">
        <v>534</v>
      </c>
      <c r="N112" s="154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</v>
      </c>
      <c r="B113" s="146">
        <v>41828</v>
      </c>
      <c r="C113" s="146"/>
      <c r="D113" s="147" t="s">
        <v>568</v>
      </c>
      <c r="E113" s="148" t="s">
        <v>536</v>
      </c>
      <c r="F113" s="149">
        <v>393</v>
      </c>
      <c r="G113" s="148" t="s">
        <v>565</v>
      </c>
      <c r="H113" s="148">
        <v>468</v>
      </c>
      <c r="I113" s="150">
        <v>468</v>
      </c>
      <c r="J113" s="151" t="s">
        <v>566</v>
      </c>
      <c r="K113" s="152">
        <f t="shared" si="78"/>
        <v>75</v>
      </c>
      <c r="L113" s="153">
        <f t="shared" si="79"/>
        <v>0.19083969465648856</v>
      </c>
      <c r="M113" s="148" t="s">
        <v>534</v>
      </c>
      <c r="N113" s="154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</v>
      </c>
      <c r="B114" s="146">
        <v>41857</v>
      </c>
      <c r="C114" s="146"/>
      <c r="D114" s="147" t="s">
        <v>569</v>
      </c>
      <c r="E114" s="148" t="s">
        <v>536</v>
      </c>
      <c r="F114" s="149">
        <v>205</v>
      </c>
      <c r="G114" s="148" t="s">
        <v>565</v>
      </c>
      <c r="H114" s="148">
        <v>275</v>
      </c>
      <c r="I114" s="150">
        <v>250</v>
      </c>
      <c r="J114" s="151" t="s">
        <v>566</v>
      </c>
      <c r="K114" s="152">
        <f t="shared" si="78"/>
        <v>70</v>
      </c>
      <c r="L114" s="153">
        <f t="shared" si="79"/>
        <v>0.34146341463414637</v>
      </c>
      <c r="M114" s="148" t="s">
        <v>534</v>
      </c>
      <c r="N114" s="154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5</v>
      </c>
      <c r="B115" s="146">
        <v>41886</v>
      </c>
      <c r="C115" s="146"/>
      <c r="D115" s="147" t="s">
        <v>570</v>
      </c>
      <c r="E115" s="148" t="s">
        <v>536</v>
      </c>
      <c r="F115" s="149">
        <v>162</v>
      </c>
      <c r="G115" s="148" t="s">
        <v>565</v>
      </c>
      <c r="H115" s="148">
        <v>190</v>
      </c>
      <c r="I115" s="150">
        <v>190</v>
      </c>
      <c r="J115" s="151" t="s">
        <v>566</v>
      </c>
      <c r="K115" s="152">
        <f t="shared" si="78"/>
        <v>28</v>
      </c>
      <c r="L115" s="153">
        <f t="shared" si="79"/>
        <v>0.1728395061728395</v>
      </c>
      <c r="M115" s="148" t="s">
        <v>534</v>
      </c>
      <c r="N115" s="154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6</v>
      </c>
      <c r="B116" s="146">
        <v>41886</v>
      </c>
      <c r="C116" s="146"/>
      <c r="D116" s="147" t="s">
        <v>571</v>
      </c>
      <c r="E116" s="148" t="s">
        <v>536</v>
      </c>
      <c r="F116" s="149">
        <v>75</v>
      </c>
      <c r="G116" s="148" t="s">
        <v>565</v>
      </c>
      <c r="H116" s="148">
        <v>91.5</v>
      </c>
      <c r="I116" s="150" t="s">
        <v>572</v>
      </c>
      <c r="J116" s="151" t="s">
        <v>573</v>
      </c>
      <c r="K116" s="152">
        <f t="shared" si="78"/>
        <v>16.5</v>
      </c>
      <c r="L116" s="153">
        <f t="shared" si="79"/>
        <v>0.22</v>
      </c>
      <c r="M116" s="148" t="s">
        <v>534</v>
      </c>
      <c r="N116" s="154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7</v>
      </c>
      <c r="B117" s="146">
        <v>41913</v>
      </c>
      <c r="C117" s="146"/>
      <c r="D117" s="147" t="s">
        <v>574</v>
      </c>
      <c r="E117" s="148" t="s">
        <v>536</v>
      </c>
      <c r="F117" s="149">
        <v>850</v>
      </c>
      <c r="G117" s="148" t="s">
        <v>565</v>
      </c>
      <c r="H117" s="148">
        <v>982.5</v>
      </c>
      <c r="I117" s="150">
        <v>1050</v>
      </c>
      <c r="J117" s="151" t="s">
        <v>575</v>
      </c>
      <c r="K117" s="152">
        <f t="shared" si="78"/>
        <v>132.5</v>
      </c>
      <c r="L117" s="153">
        <f t="shared" si="79"/>
        <v>0.15588235294117647</v>
      </c>
      <c r="M117" s="148" t="s">
        <v>534</v>
      </c>
      <c r="N117" s="154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8</v>
      </c>
      <c r="B118" s="146">
        <v>41913</v>
      </c>
      <c r="C118" s="146"/>
      <c r="D118" s="147" t="s">
        <v>576</v>
      </c>
      <c r="E118" s="148" t="s">
        <v>536</v>
      </c>
      <c r="F118" s="149">
        <v>475</v>
      </c>
      <c r="G118" s="148" t="s">
        <v>565</v>
      </c>
      <c r="H118" s="148">
        <v>515</v>
      </c>
      <c r="I118" s="150">
        <v>600</v>
      </c>
      <c r="J118" s="151" t="s">
        <v>577</v>
      </c>
      <c r="K118" s="152">
        <f t="shared" si="78"/>
        <v>40</v>
      </c>
      <c r="L118" s="153">
        <f t="shared" si="79"/>
        <v>8.4210526315789472E-2</v>
      </c>
      <c r="M118" s="148" t="s">
        <v>534</v>
      </c>
      <c r="N118" s="15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9</v>
      </c>
      <c r="B119" s="146">
        <v>41913</v>
      </c>
      <c r="C119" s="146"/>
      <c r="D119" s="147" t="s">
        <v>578</v>
      </c>
      <c r="E119" s="148" t="s">
        <v>536</v>
      </c>
      <c r="F119" s="149">
        <v>86</v>
      </c>
      <c r="G119" s="148" t="s">
        <v>565</v>
      </c>
      <c r="H119" s="148">
        <v>99</v>
      </c>
      <c r="I119" s="150">
        <v>140</v>
      </c>
      <c r="J119" s="151" t="s">
        <v>579</v>
      </c>
      <c r="K119" s="152">
        <f t="shared" si="78"/>
        <v>13</v>
      </c>
      <c r="L119" s="153">
        <f t="shared" si="79"/>
        <v>0.15116279069767441</v>
      </c>
      <c r="M119" s="148" t="s">
        <v>534</v>
      </c>
      <c r="N119" s="15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10</v>
      </c>
      <c r="B120" s="146">
        <v>41926</v>
      </c>
      <c r="C120" s="146"/>
      <c r="D120" s="147" t="s">
        <v>580</v>
      </c>
      <c r="E120" s="148" t="s">
        <v>536</v>
      </c>
      <c r="F120" s="149">
        <v>496.6</v>
      </c>
      <c r="G120" s="148" t="s">
        <v>565</v>
      </c>
      <c r="H120" s="148">
        <v>621</v>
      </c>
      <c r="I120" s="150">
        <v>580</v>
      </c>
      <c r="J120" s="151" t="s">
        <v>566</v>
      </c>
      <c r="K120" s="152">
        <f t="shared" si="78"/>
        <v>124.39999999999998</v>
      </c>
      <c r="L120" s="153">
        <f t="shared" si="79"/>
        <v>0.25050342327829234</v>
      </c>
      <c r="M120" s="148" t="s">
        <v>534</v>
      </c>
      <c r="N120" s="154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11</v>
      </c>
      <c r="B121" s="146">
        <v>41926</v>
      </c>
      <c r="C121" s="146"/>
      <c r="D121" s="147" t="s">
        <v>581</v>
      </c>
      <c r="E121" s="148" t="s">
        <v>536</v>
      </c>
      <c r="F121" s="149">
        <v>2481.9</v>
      </c>
      <c r="G121" s="148" t="s">
        <v>565</v>
      </c>
      <c r="H121" s="148">
        <v>2840</v>
      </c>
      <c r="I121" s="150">
        <v>2870</v>
      </c>
      <c r="J121" s="151" t="s">
        <v>582</v>
      </c>
      <c r="K121" s="152">
        <f t="shared" si="78"/>
        <v>358.09999999999991</v>
      </c>
      <c r="L121" s="153">
        <f t="shared" si="79"/>
        <v>0.14428462065353154</v>
      </c>
      <c r="M121" s="148" t="s">
        <v>534</v>
      </c>
      <c r="N121" s="154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12</v>
      </c>
      <c r="B122" s="146">
        <v>41928</v>
      </c>
      <c r="C122" s="146"/>
      <c r="D122" s="147" t="s">
        <v>583</v>
      </c>
      <c r="E122" s="148" t="s">
        <v>536</v>
      </c>
      <c r="F122" s="149">
        <v>84.5</v>
      </c>
      <c r="G122" s="148" t="s">
        <v>565</v>
      </c>
      <c r="H122" s="148">
        <v>93</v>
      </c>
      <c r="I122" s="150">
        <v>110</v>
      </c>
      <c r="J122" s="151" t="s">
        <v>584</v>
      </c>
      <c r="K122" s="152">
        <f t="shared" si="78"/>
        <v>8.5</v>
      </c>
      <c r="L122" s="153">
        <f t="shared" si="79"/>
        <v>0.10059171597633136</v>
      </c>
      <c r="M122" s="148" t="s">
        <v>534</v>
      </c>
      <c r="N122" s="154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13</v>
      </c>
      <c r="B123" s="146">
        <v>41928</v>
      </c>
      <c r="C123" s="146"/>
      <c r="D123" s="147" t="s">
        <v>585</v>
      </c>
      <c r="E123" s="148" t="s">
        <v>536</v>
      </c>
      <c r="F123" s="149">
        <v>401</v>
      </c>
      <c r="G123" s="148" t="s">
        <v>565</v>
      </c>
      <c r="H123" s="148">
        <v>428</v>
      </c>
      <c r="I123" s="150">
        <v>450</v>
      </c>
      <c r="J123" s="151" t="s">
        <v>586</v>
      </c>
      <c r="K123" s="152">
        <f t="shared" si="78"/>
        <v>27</v>
      </c>
      <c r="L123" s="153">
        <f t="shared" si="79"/>
        <v>6.7331670822942641E-2</v>
      </c>
      <c r="M123" s="148" t="s">
        <v>534</v>
      </c>
      <c r="N123" s="154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14</v>
      </c>
      <c r="B124" s="146">
        <v>41928</v>
      </c>
      <c r="C124" s="146"/>
      <c r="D124" s="147" t="s">
        <v>587</v>
      </c>
      <c r="E124" s="148" t="s">
        <v>536</v>
      </c>
      <c r="F124" s="149">
        <v>101</v>
      </c>
      <c r="G124" s="148" t="s">
        <v>565</v>
      </c>
      <c r="H124" s="148">
        <v>112</v>
      </c>
      <c r="I124" s="150">
        <v>120</v>
      </c>
      <c r="J124" s="151" t="s">
        <v>588</v>
      </c>
      <c r="K124" s="152">
        <f t="shared" si="78"/>
        <v>11</v>
      </c>
      <c r="L124" s="153">
        <f t="shared" si="79"/>
        <v>0.10891089108910891</v>
      </c>
      <c r="M124" s="148" t="s">
        <v>534</v>
      </c>
      <c r="N124" s="154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15</v>
      </c>
      <c r="B125" s="146">
        <v>41954</v>
      </c>
      <c r="C125" s="146"/>
      <c r="D125" s="147" t="s">
        <v>589</v>
      </c>
      <c r="E125" s="148" t="s">
        <v>536</v>
      </c>
      <c r="F125" s="149">
        <v>59</v>
      </c>
      <c r="G125" s="148" t="s">
        <v>565</v>
      </c>
      <c r="H125" s="148">
        <v>76</v>
      </c>
      <c r="I125" s="150">
        <v>76</v>
      </c>
      <c r="J125" s="151" t="s">
        <v>566</v>
      </c>
      <c r="K125" s="152">
        <f t="shared" si="78"/>
        <v>17</v>
      </c>
      <c r="L125" s="153">
        <f t="shared" si="79"/>
        <v>0.28813559322033899</v>
      </c>
      <c r="M125" s="148" t="s">
        <v>534</v>
      </c>
      <c r="N125" s="154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16</v>
      </c>
      <c r="B126" s="146">
        <v>41954</v>
      </c>
      <c r="C126" s="146"/>
      <c r="D126" s="147" t="s">
        <v>578</v>
      </c>
      <c r="E126" s="148" t="s">
        <v>536</v>
      </c>
      <c r="F126" s="149">
        <v>99</v>
      </c>
      <c r="G126" s="148" t="s">
        <v>565</v>
      </c>
      <c r="H126" s="148">
        <v>120</v>
      </c>
      <c r="I126" s="150">
        <v>120</v>
      </c>
      <c r="J126" s="151" t="s">
        <v>547</v>
      </c>
      <c r="K126" s="152">
        <f t="shared" si="78"/>
        <v>21</v>
      </c>
      <c r="L126" s="153">
        <f t="shared" si="79"/>
        <v>0.21212121212121213</v>
      </c>
      <c r="M126" s="148" t="s">
        <v>534</v>
      </c>
      <c r="N126" s="154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17</v>
      </c>
      <c r="B127" s="146">
        <v>41956</v>
      </c>
      <c r="C127" s="146"/>
      <c r="D127" s="147" t="s">
        <v>590</v>
      </c>
      <c r="E127" s="148" t="s">
        <v>536</v>
      </c>
      <c r="F127" s="149">
        <v>22</v>
      </c>
      <c r="G127" s="148" t="s">
        <v>565</v>
      </c>
      <c r="H127" s="148">
        <v>33.549999999999997</v>
      </c>
      <c r="I127" s="150">
        <v>32</v>
      </c>
      <c r="J127" s="151" t="s">
        <v>591</v>
      </c>
      <c r="K127" s="152">
        <f t="shared" si="78"/>
        <v>11.549999999999997</v>
      </c>
      <c r="L127" s="153">
        <f t="shared" si="79"/>
        <v>0.52499999999999991</v>
      </c>
      <c r="M127" s="148" t="s">
        <v>534</v>
      </c>
      <c r="N127" s="154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18</v>
      </c>
      <c r="B128" s="146">
        <v>41976</v>
      </c>
      <c r="C128" s="146"/>
      <c r="D128" s="147" t="s">
        <v>592</v>
      </c>
      <c r="E128" s="148" t="s">
        <v>536</v>
      </c>
      <c r="F128" s="149">
        <v>440</v>
      </c>
      <c r="G128" s="148" t="s">
        <v>565</v>
      </c>
      <c r="H128" s="148">
        <v>520</v>
      </c>
      <c r="I128" s="150">
        <v>520</v>
      </c>
      <c r="J128" s="151" t="s">
        <v>593</v>
      </c>
      <c r="K128" s="152">
        <f t="shared" si="78"/>
        <v>80</v>
      </c>
      <c r="L128" s="153">
        <f t="shared" si="79"/>
        <v>0.18181818181818182</v>
      </c>
      <c r="M128" s="148" t="s">
        <v>534</v>
      </c>
      <c r="N128" s="154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19</v>
      </c>
      <c r="B129" s="146">
        <v>41976</v>
      </c>
      <c r="C129" s="146"/>
      <c r="D129" s="147" t="s">
        <v>594</v>
      </c>
      <c r="E129" s="148" t="s">
        <v>536</v>
      </c>
      <c r="F129" s="149">
        <v>360</v>
      </c>
      <c r="G129" s="148" t="s">
        <v>565</v>
      </c>
      <c r="H129" s="148">
        <v>427</v>
      </c>
      <c r="I129" s="150">
        <v>425</v>
      </c>
      <c r="J129" s="151" t="s">
        <v>595</v>
      </c>
      <c r="K129" s="152">
        <f t="shared" si="78"/>
        <v>67</v>
      </c>
      <c r="L129" s="153">
        <f t="shared" si="79"/>
        <v>0.18611111111111112</v>
      </c>
      <c r="M129" s="148" t="s">
        <v>534</v>
      </c>
      <c r="N129" s="154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20</v>
      </c>
      <c r="B130" s="146">
        <v>42012</v>
      </c>
      <c r="C130" s="146"/>
      <c r="D130" s="147" t="s">
        <v>596</v>
      </c>
      <c r="E130" s="148" t="s">
        <v>536</v>
      </c>
      <c r="F130" s="149">
        <v>360</v>
      </c>
      <c r="G130" s="148" t="s">
        <v>565</v>
      </c>
      <c r="H130" s="148">
        <v>455</v>
      </c>
      <c r="I130" s="150">
        <v>420</v>
      </c>
      <c r="J130" s="151" t="s">
        <v>597</v>
      </c>
      <c r="K130" s="152">
        <f t="shared" si="78"/>
        <v>95</v>
      </c>
      <c r="L130" s="153">
        <f t="shared" si="79"/>
        <v>0.2638888888888889</v>
      </c>
      <c r="M130" s="148" t="s">
        <v>534</v>
      </c>
      <c r="N130" s="154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21</v>
      </c>
      <c r="B131" s="146">
        <v>42012</v>
      </c>
      <c r="C131" s="146"/>
      <c r="D131" s="147" t="s">
        <v>598</v>
      </c>
      <c r="E131" s="148" t="s">
        <v>536</v>
      </c>
      <c r="F131" s="149">
        <v>130</v>
      </c>
      <c r="G131" s="148"/>
      <c r="H131" s="148">
        <v>175.5</v>
      </c>
      <c r="I131" s="150">
        <v>165</v>
      </c>
      <c r="J131" s="151" t="s">
        <v>599</v>
      </c>
      <c r="K131" s="152">
        <f t="shared" si="78"/>
        <v>45.5</v>
      </c>
      <c r="L131" s="153">
        <f t="shared" si="79"/>
        <v>0.35</v>
      </c>
      <c r="M131" s="148" t="s">
        <v>534</v>
      </c>
      <c r="N131" s="154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22</v>
      </c>
      <c r="B132" s="146">
        <v>42040</v>
      </c>
      <c r="C132" s="146"/>
      <c r="D132" s="147" t="s">
        <v>364</v>
      </c>
      <c r="E132" s="148" t="s">
        <v>564</v>
      </c>
      <c r="F132" s="149">
        <v>98</v>
      </c>
      <c r="G132" s="148"/>
      <c r="H132" s="148">
        <v>120</v>
      </c>
      <c r="I132" s="150">
        <v>120</v>
      </c>
      <c r="J132" s="151" t="s">
        <v>566</v>
      </c>
      <c r="K132" s="152">
        <f t="shared" si="78"/>
        <v>22</v>
      </c>
      <c r="L132" s="153">
        <f t="shared" si="79"/>
        <v>0.22448979591836735</v>
      </c>
      <c r="M132" s="148" t="s">
        <v>534</v>
      </c>
      <c r="N132" s="154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23</v>
      </c>
      <c r="B133" s="146">
        <v>42040</v>
      </c>
      <c r="C133" s="146"/>
      <c r="D133" s="147" t="s">
        <v>600</v>
      </c>
      <c r="E133" s="148" t="s">
        <v>564</v>
      </c>
      <c r="F133" s="149">
        <v>196</v>
      </c>
      <c r="G133" s="148"/>
      <c r="H133" s="148">
        <v>262</v>
      </c>
      <c r="I133" s="150">
        <v>255</v>
      </c>
      <c r="J133" s="151" t="s">
        <v>566</v>
      </c>
      <c r="K133" s="152">
        <f t="shared" si="78"/>
        <v>66</v>
      </c>
      <c r="L133" s="153">
        <f t="shared" si="79"/>
        <v>0.33673469387755101</v>
      </c>
      <c r="M133" s="148" t="s">
        <v>534</v>
      </c>
      <c r="N133" s="154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5">
        <v>24</v>
      </c>
      <c r="B134" s="156">
        <v>42067</v>
      </c>
      <c r="C134" s="156"/>
      <c r="D134" s="157" t="s">
        <v>363</v>
      </c>
      <c r="E134" s="158" t="s">
        <v>564</v>
      </c>
      <c r="F134" s="159">
        <v>235</v>
      </c>
      <c r="G134" s="159"/>
      <c r="H134" s="160">
        <v>77</v>
      </c>
      <c r="I134" s="160" t="s">
        <v>601</v>
      </c>
      <c r="J134" s="161" t="s">
        <v>602</v>
      </c>
      <c r="K134" s="162">
        <f t="shared" si="78"/>
        <v>-158</v>
      </c>
      <c r="L134" s="163">
        <f t="shared" si="79"/>
        <v>-0.67234042553191486</v>
      </c>
      <c r="M134" s="159" t="s">
        <v>546</v>
      </c>
      <c r="N134" s="156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25</v>
      </c>
      <c r="B135" s="146">
        <v>42067</v>
      </c>
      <c r="C135" s="146"/>
      <c r="D135" s="147" t="s">
        <v>603</v>
      </c>
      <c r="E135" s="148" t="s">
        <v>564</v>
      </c>
      <c r="F135" s="149">
        <v>185</v>
      </c>
      <c r="G135" s="148"/>
      <c r="H135" s="148">
        <v>224</v>
      </c>
      <c r="I135" s="150" t="s">
        <v>604</v>
      </c>
      <c r="J135" s="151" t="s">
        <v>566</v>
      </c>
      <c r="K135" s="152">
        <f t="shared" si="78"/>
        <v>39</v>
      </c>
      <c r="L135" s="153">
        <f t="shared" si="79"/>
        <v>0.21081081081081082</v>
      </c>
      <c r="M135" s="148" t="s">
        <v>534</v>
      </c>
      <c r="N135" s="154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26</v>
      </c>
      <c r="B136" s="156">
        <v>42090</v>
      </c>
      <c r="C136" s="156"/>
      <c r="D136" s="164" t="s">
        <v>605</v>
      </c>
      <c r="E136" s="159" t="s">
        <v>564</v>
      </c>
      <c r="F136" s="159">
        <v>49.5</v>
      </c>
      <c r="G136" s="160"/>
      <c r="H136" s="160">
        <v>15.85</v>
      </c>
      <c r="I136" s="160">
        <v>67</v>
      </c>
      <c r="J136" s="161" t="s">
        <v>606</v>
      </c>
      <c r="K136" s="160">
        <f t="shared" si="78"/>
        <v>-33.65</v>
      </c>
      <c r="L136" s="165">
        <f t="shared" si="79"/>
        <v>-0.67979797979797973</v>
      </c>
      <c r="M136" s="159" t="s">
        <v>546</v>
      </c>
      <c r="N136" s="166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27</v>
      </c>
      <c r="B137" s="146">
        <v>42093</v>
      </c>
      <c r="C137" s="146"/>
      <c r="D137" s="147" t="s">
        <v>607</v>
      </c>
      <c r="E137" s="148" t="s">
        <v>564</v>
      </c>
      <c r="F137" s="149">
        <v>183.5</v>
      </c>
      <c r="G137" s="148"/>
      <c r="H137" s="148">
        <v>219</v>
      </c>
      <c r="I137" s="150">
        <v>218</v>
      </c>
      <c r="J137" s="151" t="s">
        <v>608</v>
      </c>
      <c r="K137" s="152">
        <f t="shared" si="78"/>
        <v>35.5</v>
      </c>
      <c r="L137" s="153">
        <f t="shared" si="79"/>
        <v>0.19346049046321526</v>
      </c>
      <c r="M137" s="148" t="s">
        <v>534</v>
      </c>
      <c r="N137" s="154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28</v>
      </c>
      <c r="B138" s="146">
        <v>42114</v>
      </c>
      <c r="C138" s="146"/>
      <c r="D138" s="147" t="s">
        <v>609</v>
      </c>
      <c r="E138" s="148" t="s">
        <v>564</v>
      </c>
      <c r="F138" s="149">
        <f>(227+237)/2</f>
        <v>232</v>
      </c>
      <c r="G138" s="148"/>
      <c r="H138" s="148">
        <v>298</v>
      </c>
      <c r="I138" s="150">
        <v>298</v>
      </c>
      <c r="J138" s="151" t="s">
        <v>566</v>
      </c>
      <c r="K138" s="152">
        <f t="shared" si="78"/>
        <v>66</v>
      </c>
      <c r="L138" s="153">
        <f t="shared" si="79"/>
        <v>0.28448275862068967</v>
      </c>
      <c r="M138" s="148" t="s">
        <v>534</v>
      </c>
      <c r="N138" s="154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29</v>
      </c>
      <c r="B139" s="146">
        <v>42128</v>
      </c>
      <c r="C139" s="146"/>
      <c r="D139" s="147" t="s">
        <v>610</v>
      </c>
      <c r="E139" s="148" t="s">
        <v>536</v>
      </c>
      <c r="F139" s="149">
        <v>385</v>
      </c>
      <c r="G139" s="148"/>
      <c r="H139" s="148">
        <f>212.5+331</f>
        <v>543.5</v>
      </c>
      <c r="I139" s="150">
        <v>510</v>
      </c>
      <c r="J139" s="151" t="s">
        <v>611</v>
      </c>
      <c r="K139" s="152">
        <f t="shared" si="78"/>
        <v>158.5</v>
      </c>
      <c r="L139" s="153">
        <f t="shared" si="79"/>
        <v>0.41168831168831171</v>
      </c>
      <c r="M139" s="148" t="s">
        <v>534</v>
      </c>
      <c r="N139" s="154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30</v>
      </c>
      <c r="B140" s="146">
        <v>42128</v>
      </c>
      <c r="C140" s="146"/>
      <c r="D140" s="147" t="s">
        <v>612</v>
      </c>
      <c r="E140" s="148" t="s">
        <v>536</v>
      </c>
      <c r="F140" s="149">
        <v>115.5</v>
      </c>
      <c r="G140" s="148"/>
      <c r="H140" s="148">
        <v>146</v>
      </c>
      <c r="I140" s="150">
        <v>142</v>
      </c>
      <c r="J140" s="151" t="s">
        <v>613</v>
      </c>
      <c r="K140" s="152">
        <f t="shared" si="78"/>
        <v>30.5</v>
      </c>
      <c r="L140" s="153">
        <f t="shared" si="79"/>
        <v>0.26406926406926406</v>
      </c>
      <c r="M140" s="148" t="s">
        <v>534</v>
      </c>
      <c r="N140" s="154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31</v>
      </c>
      <c r="B141" s="146">
        <v>42151</v>
      </c>
      <c r="C141" s="146"/>
      <c r="D141" s="147" t="s">
        <v>614</v>
      </c>
      <c r="E141" s="148" t="s">
        <v>536</v>
      </c>
      <c r="F141" s="149">
        <v>237.5</v>
      </c>
      <c r="G141" s="148"/>
      <c r="H141" s="148">
        <v>279.5</v>
      </c>
      <c r="I141" s="150">
        <v>278</v>
      </c>
      <c r="J141" s="151" t="s">
        <v>566</v>
      </c>
      <c r="K141" s="152">
        <f t="shared" si="78"/>
        <v>42</v>
      </c>
      <c r="L141" s="153">
        <f t="shared" si="79"/>
        <v>0.17684210526315788</v>
      </c>
      <c r="M141" s="148" t="s">
        <v>534</v>
      </c>
      <c r="N141" s="154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32</v>
      </c>
      <c r="B142" s="146">
        <v>42174</v>
      </c>
      <c r="C142" s="146"/>
      <c r="D142" s="147" t="s">
        <v>585</v>
      </c>
      <c r="E142" s="148" t="s">
        <v>564</v>
      </c>
      <c r="F142" s="149">
        <v>340</v>
      </c>
      <c r="G142" s="148"/>
      <c r="H142" s="148">
        <v>448</v>
      </c>
      <c r="I142" s="150">
        <v>448</v>
      </c>
      <c r="J142" s="151" t="s">
        <v>566</v>
      </c>
      <c r="K142" s="152">
        <f t="shared" si="78"/>
        <v>108</v>
      </c>
      <c r="L142" s="153">
        <f t="shared" si="79"/>
        <v>0.31764705882352939</v>
      </c>
      <c r="M142" s="148" t="s">
        <v>534</v>
      </c>
      <c r="N142" s="154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33</v>
      </c>
      <c r="B143" s="146">
        <v>42191</v>
      </c>
      <c r="C143" s="146"/>
      <c r="D143" s="147" t="s">
        <v>615</v>
      </c>
      <c r="E143" s="148" t="s">
        <v>564</v>
      </c>
      <c r="F143" s="149">
        <v>390</v>
      </c>
      <c r="G143" s="148"/>
      <c r="H143" s="148">
        <v>460</v>
      </c>
      <c r="I143" s="150">
        <v>460</v>
      </c>
      <c r="J143" s="151" t="s">
        <v>566</v>
      </c>
      <c r="K143" s="152">
        <f t="shared" ref="K143:K163" si="80">H143-F143</f>
        <v>70</v>
      </c>
      <c r="L143" s="153">
        <f t="shared" ref="L143:L163" si="81">K143/F143</f>
        <v>0.17948717948717949</v>
      </c>
      <c r="M143" s="148" t="s">
        <v>534</v>
      </c>
      <c r="N143" s="154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34</v>
      </c>
      <c r="B144" s="156">
        <v>42195</v>
      </c>
      <c r="C144" s="156"/>
      <c r="D144" s="157" t="s">
        <v>616</v>
      </c>
      <c r="E144" s="158" t="s">
        <v>564</v>
      </c>
      <c r="F144" s="159">
        <v>122.5</v>
      </c>
      <c r="G144" s="159"/>
      <c r="H144" s="160">
        <v>61</v>
      </c>
      <c r="I144" s="160">
        <v>172</v>
      </c>
      <c r="J144" s="161" t="s">
        <v>617</v>
      </c>
      <c r="K144" s="162">
        <f t="shared" si="80"/>
        <v>-61.5</v>
      </c>
      <c r="L144" s="163">
        <f t="shared" si="81"/>
        <v>-0.50204081632653064</v>
      </c>
      <c r="M144" s="159" t="s">
        <v>546</v>
      </c>
      <c r="N144" s="156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35</v>
      </c>
      <c r="B145" s="146">
        <v>42219</v>
      </c>
      <c r="C145" s="146"/>
      <c r="D145" s="147" t="s">
        <v>618</v>
      </c>
      <c r="E145" s="148" t="s">
        <v>564</v>
      </c>
      <c r="F145" s="149">
        <v>297.5</v>
      </c>
      <c r="G145" s="148"/>
      <c r="H145" s="148">
        <v>350</v>
      </c>
      <c r="I145" s="150">
        <v>360</v>
      </c>
      <c r="J145" s="151" t="s">
        <v>619</v>
      </c>
      <c r="K145" s="152">
        <f t="shared" si="80"/>
        <v>52.5</v>
      </c>
      <c r="L145" s="153">
        <f t="shared" si="81"/>
        <v>0.17647058823529413</v>
      </c>
      <c r="M145" s="148" t="s">
        <v>534</v>
      </c>
      <c r="N145" s="154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36</v>
      </c>
      <c r="B146" s="146">
        <v>42219</v>
      </c>
      <c r="C146" s="146"/>
      <c r="D146" s="147" t="s">
        <v>620</v>
      </c>
      <c r="E146" s="148" t="s">
        <v>564</v>
      </c>
      <c r="F146" s="149">
        <v>115.5</v>
      </c>
      <c r="G146" s="148"/>
      <c r="H146" s="148">
        <v>149</v>
      </c>
      <c r="I146" s="150">
        <v>140</v>
      </c>
      <c r="J146" s="151" t="s">
        <v>621</v>
      </c>
      <c r="K146" s="152">
        <f t="shared" si="80"/>
        <v>33.5</v>
      </c>
      <c r="L146" s="153">
        <f t="shared" si="81"/>
        <v>0.29004329004329005</v>
      </c>
      <c r="M146" s="148" t="s">
        <v>534</v>
      </c>
      <c r="N146" s="154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37</v>
      </c>
      <c r="B147" s="146">
        <v>42251</v>
      </c>
      <c r="C147" s="146"/>
      <c r="D147" s="147" t="s">
        <v>614</v>
      </c>
      <c r="E147" s="148" t="s">
        <v>564</v>
      </c>
      <c r="F147" s="149">
        <v>226</v>
      </c>
      <c r="G147" s="148"/>
      <c r="H147" s="148">
        <v>292</v>
      </c>
      <c r="I147" s="150">
        <v>292</v>
      </c>
      <c r="J147" s="151" t="s">
        <v>622</v>
      </c>
      <c r="K147" s="152">
        <f t="shared" si="80"/>
        <v>66</v>
      </c>
      <c r="L147" s="153">
        <f t="shared" si="81"/>
        <v>0.29203539823008851</v>
      </c>
      <c r="M147" s="148" t="s">
        <v>534</v>
      </c>
      <c r="N147" s="154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38</v>
      </c>
      <c r="B148" s="146">
        <v>42254</v>
      </c>
      <c r="C148" s="146"/>
      <c r="D148" s="147" t="s">
        <v>609</v>
      </c>
      <c r="E148" s="148" t="s">
        <v>564</v>
      </c>
      <c r="F148" s="149">
        <v>232.5</v>
      </c>
      <c r="G148" s="148"/>
      <c r="H148" s="148">
        <v>312.5</v>
      </c>
      <c r="I148" s="150">
        <v>310</v>
      </c>
      <c r="J148" s="151" t="s">
        <v>566</v>
      </c>
      <c r="K148" s="152">
        <f t="shared" si="80"/>
        <v>80</v>
      </c>
      <c r="L148" s="153">
        <f t="shared" si="81"/>
        <v>0.34408602150537637</v>
      </c>
      <c r="M148" s="148" t="s">
        <v>534</v>
      </c>
      <c r="N148" s="154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39</v>
      </c>
      <c r="B149" s="146">
        <v>42268</v>
      </c>
      <c r="C149" s="146"/>
      <c r="D149" s="147" t="s">
        <v>623</v>
      </c>
      <c r="E149" s="148" t="s">
        <v>564</v>
      </c>
      <c r="F149" s="149">
        <v>196.5</v>
      </c>
      <c r="G149" s="148"/>
      <c r="H149" s="148">
        <v>238</v>
      </c>
      <c r="I149" s="150">
        <v>238</v>
      </c>
      <c r="J149" s="151" t="s">
        <v>622</v>
      </c>
      <c r="K149" s="152">
        <f t="shared" si="80"/>
        <v>41.5</v>
      </c>
      <c r="L149" s="153">
        <f t="shared" si="81"/>
        <v>0.21119592875318066</v>
      </c>
      <c r="M149" s="148" t="s">
        <v>534</v>
      </c>
      <c r="N149" s="154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40</v>
      </c>
      <c r="B150" s="146">
        <v>42271</v>
      </c>
      <c r="C150" s="146"/>
      <c r="D150" s="147" t="s">
        <v>563</v>
      </c>
      <c r="E150" s="148" t="s">
        <v>564</v>
      </c>
      <c r="F150" s="149">
        <v>65</v>
      </c>
      <c r="G150" s="148"/>
      <c r="H150" s="148">
        <v>82</v>
      </c>
      <c r="I150" s="150">
        <v>82</v>
      </c>
      <c r="J150" s="151" t="s">
        <v>622</v>
      </c>
      <c r="K150" s="152">
        <f t="shared" si="80"/>
        <v>17</v>
      </c>
      <c r="L150" s="153">
        <f t="shared" si="81"/>
        <v>0.26153846153846155</v>
      </c>
      <c r="M150" s="148" t="s">
        <v>534</v>
      </c>
      <c r="N150" s="154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41</v>
      </c>
      <c r="B151" s="146">
        <v>42291</v>
      </c>
      <c r="C151" s="146"/>
      <c r="D151" s="147" t="s">
        <v>624</v>
      </c>
      <c r="E151" s="148" t="s">
        <v>564</v>
      </c>
      <c r="F151" s="149">
        <v>144</v>
      </c>
      <c r="G151" s="148"/>
      <c r="H151" s="148">
        <v>182.5</v>
      </c>
      <c r="I151" s="150">
        <v>181</v>
      </c>
      <c r="J151" s="151" t="s">
        <v>622</v>
      </c>
      <c r="K151" s="152">
        <f t="shared" si="80"/>
        <v>38.5</v>
      </c>
      <c r="L151" s="153">
        <f t="shared" si="81"/>
        <v>0.2673611111111111</v>
      </c>
      <c r="M151" s="148" t="s">
        <v>534</v>
      </c>
      <c r="N151" s="154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42</v>
      </c>
      <c r="B152" s="146">
        <v>42291</v>
      </c>
      <c r="C152" s="146"/>
      <c r="D152" s="147" t="s">
        <v>625</v>
      </c>
      <c r="E152" s="148" t="s">
        <v>564</v>
      </c>
      <c r="F152" s="149">
        <v>264</v>
      </c>
      <c r="G152" s="148"/>
      <c r="H152" s="148">
        <v>311</v>
      </c>
      <c r="I152" s="150">
        <v>311</v>
      </c>
      <c r="J152" s="151" t="s">
        <v>622</v>
      </c>
      <c r="K152" s="152">
        <f t="shared" si="80"/>
        <v>47</v>
      </c>
      <c r="L152" s="153">
        <f t="shared" si="81"/>
        <v>0.17803030303030304</v>
      </c>
      <c r="M152" s="148" t="s">
        <v>534</v>
      </c>
      <c r="N152" s="154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43</v>
      </c>
      <c r="B153" s="146">
        <v>42318</v>
      </c>
      <c r="C153" s="146"/>
      <c r="D153" s="147" t="s">
        <v>626</v>
      </c>
      <c r="E153" s="148" t="s">
        <v>536</v>
      </c>
      <c r="F153" s="149">
        <v>549.5</v>
      </c>
      <c r="G153" s="148"/>
      <c r="H153" s="148">
        <v>630</v>
      </c>
      <c r="I153" s="150">
        <v>630</v>
      </c>
      <c r="J153" s="151" t="s">
        <v>622</v>
      </c>
      <c r="K153" s="152">
        <f t="shared" si="80"/>
        <v>80.5</v>
      </c>
      <c r="L153" s="153">
        <f t="shared" si="81"/>
        <v>0.1464968152866242</v>
      </c>
      <c r="M153" s="148" t="s">
        <v>534</v>
      </c>
      <c r="N153" s="154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44</v>
      </c>
      <c r="B154" s="146">
        <v>42342</v>
      </c>
      <c r="C154" s="146"/>
      <c r="D154" s="147" t="s">
        <v>627</v>
      </c>
      <c r="E154" s="148" t="s">
        <v>564</v>
      </c>
      <c r="F154" s="149">
        <v>1027.5</v>
      </c>
      <c r="G154" s="148"/>
      <c r="H154" s="148">
        <v>1315</v>
      </c>
      <c r="I154" s="150">
        <v>1250</v>
      </c>
      <c r="J154" s="151" t="s">
        <v>622</v>
      </c>
      <c r="K154" s="152">
        <f t="shared" si="80"/>
        <v>287.5</v>
      </c>
      <c r="L154" s="153">
        <f t="shared" si="81"/>
        <v>0.27980535279805352</v>
      </c>
      <c r="M154" s="148" t="s">
        <v>534</v>
      </c>
      <c r="N154" s="154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45</v>
      </c>
      <c r="B155" s="146">
        <v>42367</v>
      </c>
      <c r="C155" s="146"/>
      <c r="D155" s="147" t="s">
        <v>628</v>
      </c>
      <c r="E155" s="148" t="s">
        <v>564</v>
      </c>
      <c r="F155" s="149">
        <v>465</v>
      </c>
      <c r="G155" s="148"/>
      <c r="H155" s="148">
        <v>540</v>
      </c>
      <c r="I155" s="150">
        <v>540</v>
      </c>
      <c r="J155" s="151" t="s">
        <v>622</v>
      </c>
      <c r="K155" s="152">
        <f t="shared" si="80"/>
        <v>75</v>
      </c>
      <c r="L155" s="153">
        <f t="shared" si="81"/>
        <v>0.16129032258064516</v>
      </c>
      <c r="M155" s="148" t="s">
        <v>534</v>
      </c>
      <c r="N155" s="154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46</v>
      </c>
      <c r="B156" s="146">
        <v>42380</v>
      </c>
      <c r="C156" s="146"/>
      <c r="D156" s="147" t="s">
        <v>364</v>
      </c>
      <c r="E156" s="148" t="s">
        <v>536</v>
      </c>
      <c r="F156" s="149">
        <v>81</v>
      </c>
      <c r="G156" s="148"/>
      <c r="H156" s="148">
        <v>110</v>
      </c>
      <c r="I156" s="150">
        <v>110</v>
      </c>
      <c r="J156" s="151" t="s">
        <v>622</v>
      </c>
      <c r="K156" s="152">
        <f t="shared" si="80"/>
        <v>29</v>
      </c>
      <c r="L156" s="153">
        <f t="shared" si="81"/>
        <v>0.35802469135802467</v>
      </c>
      <c r="M156" s="148" t="s">
        <v>534</v>
      </c>
      <c r="N156" s="154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47</v>
      </c>
      <c r="B157" s="146">
        <v>42382</v>
      </c>
      <c r="C157" s="146"/>
      <c r="D157" s="147" t="s">
        <v>629</v>
      </c>
      <c r="E157" s="148" t="s">
        <v>536</v>
      </c>
      <c r="F157" s="149">
        <v>417.5</v>
      </c>
      <c r="G157" s="148"/>
      <c r="H157" s="148">
        <v>547</v>
      </c>
      <c r="I157" s="150">
        <v>535</v>
      </c>
      <c r="J157" s="151" t="s">
        <v>622</v>
      </c>
      <c r="K157" s="152">
        <f t="shared" si="80"/>
        <v>129.5</v>
      </c>
      <c r="L157" s="153">
        <f t="shared" si="81"/>
        <v>0.31017964071856285</v>
      </c>
      <c r="M157" s="148" t="s">
        <v>534</v>
      </c>
      <c r="N157" s="154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48</v>
      </c>
      <c r="B158" s="146">
        <v>42408</v>
      </c>
      <c r="C158" s="146"/>
      <c r="D158" s="147" t="s">
        <v>630</v>
      </c>
      <c r="E158" s="148" t="s">
        <v>564</v>
      </c>
      <c r="F158" s="149">
        <v>650</v>
      </c>
      <c r="G158" s="148"/>
      <c r="H158" s="148">
        <v>800</v>
      </c>
      <c r="I158" s="150">
        <v>800</v>
      </c>
      <c r="J158" s="151" t="s">
        <v>622</v>
      </c>
      <c r="K158" s="152">
        <f t="shared" si="80"/>
        <v>150</v>
      </c>
      <c r="L158" s="153">
        <f t="shared" si="81"/>
        <v>0.23076923076923078</v>
      </c>
      <c r="M158" s="148" t="s">
        <v>534</v>
      </c>
      <c r="N158" s="154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49</v>
      </c>
      <c r="B159" s="146">
        <v>42433</v>
      </c>
      <c r="C159" s="146"/>
      <c r="D159" s="147" t="s">
        <v>205</v>
      </c>
      <c r="E159" s="148" t="s">
        <v>564</v>
      </c>
      <c r="F159" s="149">
        <v>437.5</v>
      </c>
      <c r="G159" s="148"/>
      <c r="H159" s="148">
        <v>504.5</v>
      </c>
      <c r="I159" s="150">
        <v>522</v>
      </c>
      <c r="J159" s="151" t="s">
        <v>631</v>
      </c>
      <c r="K159" s="152">
        <f t="shared" si="80"/>
        <v>67</v>
      </c>
      <c r="L159" s="153">
        <f t="shared" si="81"/>
        <v>0.15314285714285714</v>
      </c>
      <c r="M159" s="148" t="s">
        <v>534</v>
      </c>
      <c r="N159" s="154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50</v>
      </c>
      <c r="B160" s="146">
        <v>42438</v>
      </c>
      <c r="C160" s="146"/>
      <c r="D160" s="147" t="s">
        <v>632</v>
      </c>
      <c r="E160" s="148" t="s">
        <v>564</v>
      </c>
      <c r="F160" s="149">
        <v>189.5</v>
      </c>
      <c r="G160" s="148"/>
      <c r="H160" s="148">
        <v>218</v>
      </c>
      <c r="I160" s="150">
        <v>218</v>
      </c>
      <c r="J160" s="151" t="s">
        <v>622</v>
      </c>
      <c r="K160" s="152">
        <f t="shared" si="80"/>
        <v>28.5</v>
      </c>
      <c r="L160" s="153">
        <f t="shared" si="81"/>
        <v>0.15039577836411611</v>
      </c>
      <c r="M160" s="148" t="s">
        <v>534</v>
      </c>
      <c r="N160" s="154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51</v>
      </c>
      <c r="B161" s="156">
        <v>42471</v>
      </c>
      <c r="C161" s="156"/>
      <c r="D161" s="164" t="s">
        <v>633</v>
      </c>
      <c r="E161" s="159" t="s">
        <v>564</v>
      </c>
      <c r="F161" s="159">
        <v>36.5</v>
      </c>
      <c r="G161" s="160"/>
      <c r="H161" s="160">
        <v>15.85</v>
      </c>
      <c r="I161" s="160">
        <v>60</v>
      </c>
      <c r="J161" s="161" t="s">
        <v>634</v>
      </c>
      <c r="K161" s="162">
        <f t="shared" si="80"/>
        <v>-20.65</v>
      </c>
      <c r="L161" s="163">
        <f t="shared" si="81"/>
        <v>-0.5657534246575342</v>
      </c>
      <c r="M161" s="159" t="s">
        <v>546</v>
      </c>
      <c r="N161" s="167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52</v>
      </c>
      <c r="B162" s="146">
        <v>42472</v>
      </c>
      <c r="C162" s="146"/>
      <c r="D162" s="147" t="s">
        <v>635</v>
      </c>
      <c r="E162" s="148" t="s">
        <v>564</v>
      </c>
      <c r="F162" s="149">
        <v>93</v>
      </c>
      <c r="G162" s="148"/>
      <c r="H162" s="148">
        <v>149</v>
      </c>
      <c r="I162" s="150">
        <v>140</v>
      </c>
      <c r="J162" s="151" t="s">
        <v>636</v>
      </c>
      <c r="K162" s="152">
        <f t="shared" si="80"/>
        <v>56</v>
      </c>
      <c r="L162" s="153">
        <f t="shared" si="81"/>
        <v>0.60215053763440862</v>
      </c>
      <c r="M162" s="148" t="s">
        <v>534</v>
      </c>
      <c r="N162" s="154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53</v>
      </c>
      <c r="B163" s="146">
        <v>42472</v>
      </c>
      <c r="C163" s="146"/>
      <c r="D163" s="147" t="s">
        <v>637</v>
      </c>
      <c r="E163" s="148" t="s">
        <v>564</v>
      </c>
      <c r="F163" s="149">
        <v>130</v>
      </c>
      <c r="G163" s="148"/>
      <c r="H163" s="148">
        <v>150</v>
      </c>
      <c r="I163" s="150" t="s">
        <v>638</v>
      </c>
      <c r="J163" s="151" t="s">
        <v>622</v>
      </c>
      <c r="K163" s="152">
        <f t="shared" si="80"/>
        <v>20</v>
      </c>
      <c r="L163" s="153">
        <f t="shared" si="81"/>
        <v>0.15384615384615385</v>
      </c>
      <c r="M163" s="148" t="s">
        <v>534</v>
      </c>
      <c r="N163" s="154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54</v>
      </c>
      <c r="B164" s="146">
        <v>42473</v>
      </c>
      <c r="C164" s="146"/>
      <c r="D164" s="147" t="s">
        <v>639</v>
      </c>
      <c r="E164" s="148" t="s">
        <v>564</v>
      </c>
      <c r="F164" s="149">
        <v>196</v>
      </c>
      <c r="G164" s="148"/>
      <c r="H164" s="148">
        <v>299</v>
      </c>
      <c r="I164" s="150">
        <v>299</v>
      </c>
      <c r="J164" s="151" t="s">
        <v>622</v>
      </c>
      <c r="K164" s="152">
        <v>103</v>
      </c>
      <c r="L164" s="153">
        <v>0.52551020408163296</v>
      </c>
      <c r="M164" s="148" t="s">
        <v>534</v>
      </c>
      <c r="N164" s="154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55</v>
      </c>
      <c r="B165" s="146">
        <v>42473</v>
      </c>
      <c r="C165" s="146"/>
      <c r="D165" s="147" t="s">
        <v>640</v>
      </c>
      <c r="E165" s="148" t="s">
        <v>564</v>
      </c>
      <c r="F165" s="149">
        <v>88</v>
      </c>
      <c r="G165" s="148"/>
      <c r="H165" s="148">
        <v>103</v>
      </c>
      <c r="I165" s="150">
        <v>103</v>
      </c>
      <c r="J165" s="151" t="s">
        <v>622</v>
      </c>
      <c r="K165" s="152">
        <v>15</v>
      </c>
      <c r="L165" s="153">
        <v>0.170454545454545</v>
      </c>
      <c r="M165" s="148" t="s">
        <v>534</v>
      </c>
      <c r="N165" s="154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56</v>
      </c>
      <c r="B166" s="146">
        <v>42492</v>
      </c>
      <c r="C166" s="146"/>
      <c r="D166" s="147" t="s">
        <v>641</v>
      </c>
      <c r="E166" s="148" t="s">
        <v>564</v>
      </c>
      <c r="F166" s="149">
        <v>127.5</v>
      </c>
      <c r="G166" s="148"/>
      <c r="H166" s="148">
        <v>148</v>
      </c>
      <c r="I166" s="150" t="s">
        <v>642</v>
      </c>
      <c r="J166" s="151" t="s">
        <v>622</v>
      </c>
      <c r="K166" s="152">
        <f>H166-F166</f>
        <v>20.5</v>
      </c>
      <c r="L166" s="153">
        <f>K166/F166</f>
        <v>0.16078431372549021</v>
      </c>
      <c r="M166" s="148" t="s">
        <v>534</v>
      </c>
      <c r="N166" s="154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57</v>
      </c>
      <c r="B167" s="146">
        <v>42493</v>
      </c>
      <c r="C167" s="146"/>
      <c r="D167" s="147" t="s">
        <v>643</v>
      </c>
      <c r="E167" s="148" t="s">
        <v>564</v>
      </c>
      <c r="F167" s="149">
        <v>675</v>
      </c>
      <c r="G167" s="148"/>
      <c r="H167" s="148">
        <v>815</v>
      </c>
      <c r="I167" s="150" t="s">
        <v>644</v>
      </c>
      <c r="J167" s="151" t="s">
        <v>622</v>
      </c>
      <c r="K167" s="152">
        <f>H167-F167</f>
        <v>140</v>
      </c>
      <c r="L167" s="153">
        <f>K167/F167</f>
        <v>0.2074074074074074</v>
      </c>
      <c r="M167" s="148" t="s">
        <v>534</v>
      </c>
      <c r="N167" s="154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58</v>
      </c>
      <c r="B168" s="156">
        <v>42522</v>
      </c>
      <c r="C168" s="156"/>
      <c r="D168" s="157" t="s">
        <v>645</v>
      </c>
      <c r="E168" s="158" t="s">
        <v>564</v>
      </c>
      <c r="F168" s="159">
        <v>500</v>
      </c>
      <c r="G168" s="159"/>
      <c r="H168" s="160">
        <v>232.5</v>
      </c>
      <c r="I168" s="160" t="s">
        <v>646</v>
      </c>
      <c r="J168" s="161" t="s">
        <v>647</v>
      </c>
      <c r="K168" s="162">
        <f>H168-F168</f>
        <v>-267.5</v>
      </c>
      <c r="L168" s="163">
        <f>K168/F168</f>
        <v>-0.53500000000000003</v>
      </c>
      <c r="M168" s="159" t="s">
        <v>546</v>
      </c>
      <c r="N168" s="156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59</v>
      </c>
      <c r="B169" s="146">
        <v>42527</v>
      </c>
      <c r="C169" s="146"/>
      <c r="D169" s="147" t="s">
        <v>492</v>
      </c>
      <c r="E169" s="148" t="s">
        <v>564</v>
      </c>
      <c r="F169" s="149">
        <v>110</v>
      </c>
      <c r="G169" s="148"/>
      <c r="H169" s="148">
        <v>126.5</v>
      </c>
      <c r="I169" s="150">
        <v>125</v>
      </c>
      <c r="J169" s="151" t="s">
        <v>573</v>
      </c>
      <c r="K169" s="152">
        <f>H169-F169</f>
        <v>16.5</v>
      </c>
      <c r="L169" s="153">
        <f>K169/F169</f>
        <v>0.15</v>
      </c>
      <c r="M169" s="148" t="s">
        <v>534</v>
      </c>
      <c r="N169" s="154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60</v>
      </c>
      <c r="B170" s="146">
        <v>42538</v>
      </c>
      <c r="C170" s="146"/>
      <c r="D170" s="147" t="s">
        <v>648</v>
      </c>
      <c r="E170" s="148" t="s">
        <v>564</v>
      </c>
      <c r="F170" s="149">
        <v>44</v>
      </c>
      <c r="G170" s="148"/>
      <c r="H170" s="148">
        <v>69.5</v>
      </c>
      <c r="I170" s="150">
        <v>69.5</v>
      </c>
      <c r="J170" s="151" t="s">
        <v>649</v>
      </c>
      <c r="K170" s="152">
        <f>H170-F170</f>
        <v>25.5</v>
      </c>
      <c r="L170" s="153">
        <f>K170/F170</f>
        <v>0.57954545454545459</v>
      </c>
      <c r="M170" s="148" t="s">
        <v>534</v>
      </c>
      <c r="N170" s="154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61</v>
      </c>
      <c r="B171" s="146">
        <v>42549</v>
      </c>
      <c r="C171" s="146"/>
      <c r="D171" s="147" t="s">
        <v>650</v>
      </c>
      <c r="E171" s="148" t="s">
        <v>564</v>
      </c>
      <c r="F171" s="149">
        <v>262.5</v>
      </c>
      <c r="G171" s="148"/>
      <c r="H171" s="148">
        <v>340</v>
      </c>
      <c r="I171" s="150">
        <v>333</v>
      </c>
      <c r="J171" s="151" t="s">
        <v>651</v>
      </c>
      <c r="K171" s="152">
        <v>77.5</v>
      </c>
      <c r="L171" s="153">
        <v>0.29523809523809502</v>
      </c>
      <c r="M171" s="148" t="s">
        <v>534</v>
      </c>
      <c r="N171" s="154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62</v>
      </c>
      <c r="B172" s="146">
        <v>42549</v>
      </c>
      <c r="C172" s="146"/>
      <c r="D172" s="147" t="s">
        <v>652</v>
      </c>
      <c r="E172" s="148" t="s">
        <v>564</v>
      </c>
      <c r="F172" s="149">
        <v>840</v>
      </c>
      <c r="G172" s="148"/>
      <c r="H172" s="148">
        <v>1230</v>
      </c>
      <c r="I172" s="150">
        <v>1230</v>
      </c>
      <c r="J172" s="151" t="s">
        <v>622</v>
      </c>
      <c r="K172" s="152">
        <v>390</v>
      </c>
      <c r="L172" s="153">
        <v>0.46428571428571402</v>
      </c>
      <c r="M172" s="148" t="s">
        <v>534</v>
      </c>
      <c r="N172" s="154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8">
        <v>63</v>
      </c>
      <c r="B173" s="169">
        <v>42556</v>
      </c>
      <c r="C173" s="169"/>
      <c r="D173" s="170" t="s">
        <v>653</v>
      </c>
      <c r="E173" s="171" t="s">
        <v>564</v>
      </c>
      <c r="F173" s="171">
        <v>395</v>
      </c>
      <c r="G173" s="172"/>
      <c r="H173" s="172">
        <f>(468.5+342.5)/2</f>
        <v>405.5</v>
      </c>
      <c r="I173" s="172">
        <v>510</v>
      </c>
      <c r="J173" s="173" t="s">
        <v>654</v>
      </c>
      <c r="K173" s="174">
        <f t="shared" ref="K173:K179" si="82">H173-F173</f>
        <v>10.5</v>
      </c>
      <c r="L173" s="175">
        <f t="shared" ref="L173:L179" si="83">K173/F173</f>
        <v>2.6582278481012658E-2</v>
      </c>
      <c r="M173" s="171" t="s">
        <v>655</v>
      </c>
      <c r="N173" s="169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64</v>
      </c>
      <c r="B174" s="156">
        <v>42584</v>
      </c>
      <c r="C174" s="156"/>
      <c r="D174" s="157" t="s">
        <v>656</v>
      </c>
      <c r="E174" s="158" t="s">
        <v>536</v>
      </c>
      <c r="F174" s="159">
        <f>169.5-12.8</f>
        <v>156.69999999999999</v>
      </c>
      <c r="G174" s="159"/>
      <c r="H174" s="160">
        <v>77</v>
      </c>
      <c r="I174" s="160" t="s">
        <v>657</v>
      </c>
      <c r="J174" s="161" t="s">
        <v>658</v>
      </c>
      <c r="K174" s="162">
        <f t="shared" si="82"/>
        <v>-79.699999999999989</v>
      </c>
      <c r="L174" s="163">
        <f t="shared" si="83"/>
        <v>-0.50861518825781749</v>
      </c>
      <c r="M174" s="159" t="s">
        <v>546</v>
      </c>
      <c r="N174" s="156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65</v>
      </c>
      <c r="B175" s="156">
        <v>42586</v>
      </c>
      <c r="C175" s="156"/>
      <c r="D175" s="157" t="s">
        <v>659</v>
      </c>
      <c r="E175" s="158" t="s">
        <v>564</v>
      </c>
      <c r="F175" s="159">
        <v>400</v>
      </c>
      <c r="G175" s="159"/>
      <c r="H175" s="160">
        <v>305</v>
      </c>
      <c r="I175" s="160">
        <v>475</v>
      </c>
      <c r="J175" s="161" t="s">
        <v>660</v>
      </c>
      <c r="K175" s="162">
        <f t="shared" si="82"/>
        <v>-95</v>
      </c>
      <c r="L175" s="163">
        <f t="shared" si="83"/>
        <v>-0.23749999999999999</v>
      </c>
      <c r="M175" s="159" t="s">
        <v>546</v>
      </c>
      <c r="N175" s="156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66</v>
      </c>
      <c r="B176" s="146">
        <v>42593</v>
      </c>
      <c r="C176" s="146"/>
      <c r="D176" s="147" t="s">
        <v>661</v>
      </c>
      <c r="E176" s="148" t="s">
        <v>564</v>
      </c>
      <c r="F176" s="149">
        <v>86.5</v>
      </c>
      <c r="G176" s="148"/>
      <c r="H176" s="148">
        <v>130</v>
      </c>
      <c r="I176" s="150">
        <v>130</v>
      </c>
      <c r="J176" s="151" t="s">
        <v>662</v>
      </c>
      <c r="K176" s="152">
        <f t="shared" si="82"/>
        <v>43.5</v>
      </c>
      <c r="L176" s="153">
        <f t="shared" si="83"/>
        <v>0.50289017341040465</v>
      </c>
      <c r="M176" s="148" t="s">
        <v>534</v>
      </c>
      <c r="N176" s="154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67</v>
      </c>
      <c r="B177" s="156">
        <v>42600</v>
      </c>
      <c r="C177" s="156"/>
      <c r="D177" s="157" t="s">
        <v>109</v>
      </c>
      <c r="E177" s="158" t="s">
        <v>564</v>
      </c>
      <c r="F177" s="159">
        <v>133.5</v>
      </c>
      <c r="G177" s="159"/>
      <c r="H177" s="160">
        <v>126.5</v>
      </c>
      <c r="I177" s="160">
        <v>178</v>
      </c>
      <c r="J177" s="161" t="s">
        <v>663</v>
      </c>
      <c r="K177" s="162">
        <f t="shared" si="82"/>
        <v>-7</v>
      </c>
      <c r="L177" s="163">
        <f t="shared" si="83"/>
        <v>-5.2434456928838954E-2</v>
      </c>
      <c r="M177" s="159" t="s">
        <v>546</v>
      </c>
      <c r="N177" s="156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68</v>
      </c>
      <c r="B178" s="146">
        <v>42613</v>
      </c>
      <c r="C178" s="146"/>
      <c r="D178" s="147" t="s">
        <v>664</v>
      </c>
      <c r="E178" s="148" t="s">
        <v>564</v>
      </c>
      <c r="F178" s="149">
        <v>560</v>
      </c>
      <c r="G178" s="148"/>
      <c r="H178" s="148">
        <v>725</v>
      </c>
      <c r="I178" s="150">
        <v>725</v>
      </c>
      <c r="J178" s="151" t="s">
        <v>566</v>
      </c>
      <c r="K178" s="152">
        <f t="shared" si="82"/>
        <v>165</v>
      </c>
      <c r="L178" s="153">
        <f t="shared" si="83"/>
        <v>0.29464285714285715</v>
      </c>
      <c r="M178" s="148" t="s">
        <v>534</v>
      </c>
      <c r="N178" s="154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69</v>
      </c>
      <c r="B179" s="146">
        <v>42614</v>
      </c>
      <c r="C179" s="146"/>
      <c r="D179" s="147" t="s">
        <v>665</v>
      </c>
      <c r="E179" s="148" t="s">
        <v>564</v>
      </c>
      <c r="F179" s="149">
        <v>160.5</v>
      </c>
      <c r="G179" s="148"/>
      <c r="H179" s="148">
        <v>210</v>
      </c>
      <c r="I179" s="150">
        <v>210</v>
      </c>
      <c r="J179" s="151" t="s">
        <v>566</v>
      </c>
      <c r="K179" s="152">
        <f t="shared" si="82"/>
        <v>49.5</v>
      </c>
      <c r="L179" s="153">
        <f t="shared" si="83"/>
        <v>0.30841121495327101</v>
      </c>
      <c r="M179" s="148" t="s">
        <v>534</v>
      </c>
      <c r="N179" s="154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70</v>
      </c>
      <c r="B180" s="146">
        <v>42646</v>
      </c>
      <c r="C180" s="146"/>
      <c r="D180" s="147" t="s">
        <v>377</v>
      </c>
      <c r="E180" s="148" t="s">
        <v>564</v>
      </c>
      <c r="F180" s="149">
        <v>430</v>
      </c>
      <c r="G180" s="148"/>
      <c r="H180" s="148">
        <v>596</v>
      </c>
      <c r="I180" s="150">
        <v>575</v>
      </c>
      <c r="J180" s="151" t="s">
        <v>666</v>
      </c>
      <c r="K180" s="152">
        <v>166</v>
      </c>
      <c r="L180" s="153">
        <v>0.38604651162790699</v>
      </c>
      <c r="M180" s="148" t="s">
        <v>534</v>
      </c>
      <c r="N180" s="154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71</v>
      </c>
      <c r="B181" s="146">
        <v>42657</v>
      </c>
      <c r="C181" s="146"/>
      <c r="D181" s="147" t="s">
        <v>667</v>
      </c>
      <c r="E181" s="148" t="s">
        <v>564</v>
      </c>
      <c r="F181" s="149">
        <v>280</v>
      </c>
      <c r="G181" s="148"/>
      <c r="H181" s="148">
        <v>345</v>
      </c>
      <c r="I181" s="150">
        <v>345</v>
      </c>
      <c r="J181" s="151" t="s">
        <v>566</v>
      </c>
      <c r="K181" s="152">
        <f t="shared" ref="K181:K186" si="84">H181-F181</f>
        <v>65</v>
      </c>
      <c r="L181" s="153">
        <f>K181/F181</f>
        <v>0.23214285714285715</v>
      </c>
      <c r="M181" s="148" t="s">
        <v>534</v>
      </c>
      <c r="N181" s="154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72</v>
      </c>
      <c r="B182" s="146">
        <v>42657</v>
      </c>
      <c r="C182" s="146"/>
      <c r="D182" s="147" t="s">
        <v>668</v>
      </c>
      <c r="E182" s="148" t="s">
        <v>564</v>
      </c>
      <c r="F182" s="149">
        <v>245</v>
      </c>
      <c r="G182" s="148"/>
      <c r="H182" s="148">
        <v>325.5</v>
      </c>
      <c r="I182" s="150">
        <v>330</v>
      </c>
      <c r="J182" s="151" t="s">
        <v>669</v>
      </c>
      <c r="K182" s="152">
        <f t="shared" si="84"/>
        <v>80.5</v>
      </c>
      <c r="L182" s="153">
        <f>K182/F182</f>
        <v>0.32857142857142857</v>
      </c>
      <c r="M182" s="148" t="s">
        <v>534</v>
      </c>
      <c r="N182" s="154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73</v>
      </c>
      <c r="B183" s="146">
        <v>42660</v>
      </c>
      <c r="C183" s="146"/>
      <c r="D183" s="147" t="s">
        <v>333</v>
      </c>
      <c r="E183" s="148" t="s">
        <v>564</v>
      </c>
      <c r="F183" s="149">
        <v>125</v>
      </c>
      <c r="G183" s="148"/>
      <c r="H183" s="148">
        <v>160</v>
      </c>
      <c r="I183" s="150">
        <v>160</v>
      </c>
      <c r="J183" s="151" t="s">
        <v>622</v>
      </c>
      <c r="K183" s="152">
        <f t="shared" si="84"/>
        <v>35</v>
      </c>
      <c r="L183" s="153">
        <v>0.28000000000000003</v>
      </c>
      <c r="M183" s="148" t="s">
        <v>534</v>
      </c>
      <c r="N183" s="154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74</v>
      </c>
      <c r="B184" s="146">
        <v>42660</v>
      </c>
      <c r="C184" s="146"/>
      <c r="D184" s="147" t="s">
        <v>432</v>
      </c>
      <c r="E184" s="148" t="s">
        <v>564</v>
      </c>
      <c r="F184" s="149">
        <v>114</v>
      </c>
      <c r="G184" s="148"/>
      <c r="H184" s="148">
        <v>145</v>
      </c>
      <c r="I184" s="150">
        <v>145</v>
      </c>
      <c r="J184" s="151" t="s">
        <v>622</v>
      </c>
      <c r="K184" s="152">
        <f t="shared" si="84"/>
        <v>31</v>
      </c>
      <c r="L184" s="153">
        <f>K184/F184</f>
        <v>0.27192982456140352</v>
      </c>
      <c r="M184" s="148" t="s">
        <v>534</v>
      </c>
      <c r="N184" s="154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75</v>
      </c>
      <c r="B185" s="146">
        <v>42660</v>
      </c>
      <c r="C185" s="146"/>
      <c r="D185" s="147" t="s">
        <v>670</v>
      </c>
      <c r="E185" s="148" t="s">
        <v>564</v>
      </c>
      <c r="F185" s="149">
        <v>212</v>
      </c>
      <c r="G185" s="148"/>
      <c r="H185" s="148">
        <v>280</v>
      </c>
      <c r="I185" s="150">
        <v>276</v>
      </c>
      <c r="J185" s="151" t="s">
        <v>671</v>
      </c>
      <c r="K185" s="152">
        <f t="shared" si="84"/>
        <v>68</v>
      </c>
      <c r="L185" s="153">
        <f>K185/F185</f>
        <v>0.32075471698113206</v>
      </c>
      <c r="M185" s="148" t="s">
        <v>534</v>
      </c>
      <c r="N185" s="154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76</v>
      </c>
      <c r="B186" s="146">
        <v>42678</v>
      </c>
      <c r="C186" s="146"/>
      <c r="D186" s="147" t="s">
        <v>423</v>
      </c>
      <c r="E186" s="148" t="s">
        <v>564</v>
      </c>
      <c r="F186" s="149">
        <v>155</v>
      </c>
      <c r="G186" s="148"/>
      <c r="H186" s="148">
        <v>210</v>
      </c>
      <c r="I186" s="150">
        <v>210</v>
      </c>
      <c r="J186" s="151" t="s">
        <v>672</v>
      </c>
      <c r="K186" s="152">
        <f t="shared" si="84"/>
        <v>55</v>
      </c>
      <c r="L186" s="153">
        <f>K186/F186</f>
        <v>0.35483870967741937</v>
      </c>
      <c r="M186" s="148" t="s">
        <v>534</v>
      </c>
      <c r="N186" s="154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77</v>
      </c>
      <c r="B187" s="156">
        <v>42710</v>
      </c>
      <c r="C187" s="156"/>
      <c r="D187" s="157" t="s">
        <v>673</v>
      </c>
      <c r="E187" s="158" t="s">
        <v>564</v>
      </c>
      <c r="F187" s="159">
        <v>150.5</v>
      </c>
      <c r="G187" s="159"/>
      <c r="H187" s="160">
        <v>72.5</v>
      </c>
      <c r="I187" s="160">
        <v>174</v>
      </c>
      <c r="J187" s="161" t="s">
        <v>674</v>
      </c>
      <c r="K187" s="162">
        <v>-78</v>
      </c>
      <c r="L187" s="163">
        <v>-0.51827242524916906</v>
      </c>
      <c r="M187" s="159" t="s">
        <v>546</v>
      </c>
      <c r="N187" s="156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78</v>
      </c>
      <c r="B188" s="146">
        <v>42712</v>
      </c>
      <c r="C188" s="146"/>
      <c r="D188" s="147" t="s">
        <v>675</v>
      </c>
      <c r="E188" s="148" t="s">
        <v>564</v>
      </c>
      <c r="F188" s="149">
        <v>380</v>
      </c>
      <c r="G188" s="148"/>
      <c r="H188" s="148">
        <v>478</v>
      </c>
      <c r="I188" s="150">
        <v>468</v>
      </c>
      <c r="J188" s="151" t="s">
        <v>622</v>
      </c>
      <c r="K188" s="152">
        <f>H188-F188</f>
        <v>98</v>
      </c>
      <c r="L188" s="153">
        <f>K188/F188</f>
        <v>0.25789473684210529</v>
      </c>
      <c r="M188" s="148" t="s">
        <v>534</v>
      </c>
      <c r="N188" s="154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79</v>
      </c>
      <c r="B189" s="146">
        <v>42734</v>
      </c>
      <c r="C189" s="146"/>
      <c r="D189" s="147" t="s">
        <v>108</v>
      </c>
      <c r="E189" s="148" t="s">
        <v>564</v>
      </c>
      <c r="F189" s="149">
        <v>305</v>
      </c>
      <c r="G189" s="148"/>
      <c r="H189" s="148">
        <v>375</v>
      </c>
      <c r="I189" s="150">
        <v>375</v>
      </c>
      <c r="J189" s="151" t="s">
        <v>622</v>
      </c>
      <c r="K189" s="152">
        <f>H189-F189</f>
        <v>70</v>
      </c>
      <c r="L189" s="153">
        <f>K189/F189</f>
        <v>0.22950819672131148</v>
      </c>
      <c r="M189" s="148" t="s">
        <v>534</v>
      </c>
      <c r="N189" s="154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80</v>
      </c>
      <c r="B190" s="146">
        <v>42739</v>
      </c>
      <c r="C190" s="146"/>
      <c r="D190" s="147" t="s">
        <v>94</v>
      </c>
      <c r="E190" s="148" t="s">
        <v>564</v>
      </c>
      <c r="F190" s="149">
        <v>99.5</v>
      </c>
      <c r="G190" s="148"/>
      <c r="H190" s="148">
        <v>158</v>
      </c>
      <c r="I190" s="150">
        <v>158</v>
      </c>
      <c r="J190" s="151" t="s">
        <v>622</v>
      </c>
      <c r="K190" s="152">
        <f>H190-F190</f>
        <v>58.5</v>
      </c>
      <c r="L190" s="153">
        <f>K190/F190</f>
        <v>0.5879396984924623</v>
      </c>
      <c r="M190" s="148" t="s">
        <v>534</v>
      </c>
      <c r="N190" s="154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81</v>
      </c>
      <c r="B191" s="146">
        <v>42739</v>
      </c>
      <c r="C191" s="146"/>
      <c r="D191" s="147" t="s">
        <v>94</v>
      </c>
      <c r="E191" s="148" t="s">
        <v>564</v>
      </c>
      <c r="F191" s="149">
        <v>99.5</v>
      </c>
      <c r="G191" s="148"/>
      <c r="H191" s="148">
        <v>158</v>
      </c>
      <c r="I191" s="150">
        <v>158</v>
      </c>
      <c r="J191" s="151" t="s">
        <v>622</v>
      </c>
      <c r="K191" s="152">
        <v>58.5</v>
      </c>
      <c r="L191" s="153">
        <v>0.58793969849246197</v>
      </c>
      <c r="M191" s="148" t="s">
        <v>534</v>
      </c>
      <c r="N191" s="154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82</v>
      </c>
      <c r="B192" s="146">
        <v>42786</v>
      </c>
      <c r="C192" s="146"/>
      <c r="D192" s="147" t="s">
        <v>181</v>
      </c>
      <c r="E192" s="148" t="s">
        <v>564</v>
      </c>
      <c r="F192" s="149">
        <v>140.5</v>
      </c>
      <c r="G192" s="148"/>
      <c r="H192" s="148">
        <v>220</v>
      </c>
      <c r="I192" s="150">
        <v>220</v>
      </c>
      <c r="J192" s="151" t="s">
        <v>622</v>
      </c>
      <c r="K192" s="152">
        <f>H192-F192</f>
        <v>79.5</v>
      </c>
      <c r="L192" s="153">
        <f>K192/F192</f>
        <v>0.5658362989323843</v>
      </c>
      <c r="M192" s="148" t="s">
        <v>534</v>
      </c>
      <c r="N192" s="154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83</v>
      </c>
      <c r="B193" s="146">
        <v>42786</v>
      </c>
      <c r="C193" s="146"/>
      <c r="D193" s="147" t="s">
        <v>676</v>
      </c>
      <c r="E193" s="148" t="s">
        <v>564</v>
      </c>
      <c r="F193" s="149">
        <v>202.5</v>
      </c>
      <c r="G193" s="148"/>
      <c r="H193" s="148">
        <v>234</v>
      </c>
      <c r="I193" s="150">
        <v>234</v>
      </c>
      <c r="J193" s="151" t="s">
        <v>622</v>
      </c>
      <c r="K193" s="152">
        <v>31.5</v>
      </c>
      <c r="L193" s="153">
        <v>0.155555555555556</v>
      </c>
      <c r="M193" s="148" t="s">
        <v>534</v>
      </c>
      <c r="N193" s="154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84</v>
      </c>
      <c r="B194" s="146">
        <v>42818</v>
      </c>
      <c r="C194" s="146"/>
      <c r="D194" s="147" t="s">
        <v>677</v>
      </c>
      <c r="E194" s="148" t="s">
        <v>564</v>
      </c>
      <c r="F194" s="149">
        <v>300.5</v>
      </c>
      <c r="G194" s="148"/>
      <c r="H194" s="148">
        <v>417.5</v>
      </c>
      <c r="I194" s="150">
        <v>420</v>
      </c>
      <c r="J194" s="151" t="s">
        <v>678</v>
      </c>
      <c r="K194" s="152">
        <f>H194-F194</f>
        <v>117</v>
      </c>
      <c r="L194" s="153">
        <f>K194/F194</f>
        <v>0.38935108153078202</v>
      </c>
      <c r="M194" s="148" t="s">
        <v>534</v>
      </c>
      <c r="N194" s="154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85</v>
      </c>
      <c r="B195" s="146">
        <v>42818</v>
      </c>
      <c r="C195" s="146"/>
      <c r="D195" s="147" t="s">
        <v>652</v>
      </c>
      <c r="E195" s="148" t="s">
        <v>564</v>
      </c>
      <c r="F195" s="149">
        <v>850</v>
      </c>
      <c r="G195" s="148"/>
      <c r="H195" s="148">
        <v>1042.5</v>
      </c>
      <c r="I195" s="150">
        <v>1023</v>
      </c>
      <c r="J195" s="151" t="s">
        <v>679</v>
      </c>
      <c r="K195" s="152">
        <v>192.5</v>
      </c>
      <c r="L195" s="153">
        <v>0.22647058823529401</v>
      </c>
      <c r="M195" s="148" t="s">
        <v>534</v>
      </c>
      <c r="N195" s="154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86</v>
      </c>
      <c r="B196" s="146">
        <v>42830</v>
      </c>
      <c r="C196" s="146"/>
      <c r="D196" s="147" t="s">
        <v>451</v>
      </c>
      <c r="E196" s="148" t="s">
        <v>564</v>
      </c>
      <c r="F196" s="149">
        <v>785</v>
      </c>
      <c r="G196" s="148"/>
      <c r="H196" s="148">
        <v>930</v>
      </c>
      <c r="I196" s="150">
        <v>920</v>
      </c>
      <c r="J196" s="151" t="s">
        <v>680</v>
      </c>
      <c r="K196" s="152">
        <f>H196-F196</f>
        <v>145</v>
      </c>
      <c r="L196" s="153">
        <f>K196/F196</f>
        <v>0.18471337579617833</v>
      </c>
      <c r="M196" s="148" t="s">
        <v>534</v>
      </c>
      <c r="N196" s="154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5">
        <v>87</v>
      </c>
      <c r="B197" s="156">
        <v>42831</v>
      </c>
      <c r="C197" s="156"/>
      <c r="D197" s="157" t="s">
        <v>681</v>
      </c>
      <c r="E197" s="158" t="s">
        <v>564</v>
      </c>
      <c r="F197" s="159">
        <v>40</v>
      </c>
      <c r="G197" s="159"/>
      <c r="H197" s="160">
        <v>13.1</v>
      </c>
      <c r="I197" s="160">
        <v>60</v>
      </c>
      <c r="J197" s="161" t="s">
        <v>682</v>
      </c>
      <c r="K197" s="162">
        <v>-26.9</v>
      </c>
      <c r="L197" s="163">
        <v>-0.67249999999999999</v>
      </c>
      <c r="M197" s="159" t="s">
        <v>546</v>
      </c>
      <c r="N197" s="156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88</v>
      </c>
      <c r="B198" s="146">
        <v>42837</v>
      </c>
      <c r="C198" s="146"/>
      <c r="D198" s="147" t="s">
        <v>93</v>
      </c>
      <c r="E198" s="148" t="s">
        <v>564</v>
      </c>
      <c r="F198" s="149">
        <v>289.5</v>
      </c>
      <c r="G198" s="148"/>
      <c r="H198" s="148">
        <v>354</v>
      </c>
      <c r="I198" s="150">
        <v>360</v>
      </c>
      <c r="J198" s="151" t="s">
        <v>683</v>
      </c>
      <c r="K198" s="152">
        <f t="shared" ref="K198:K206" si="85">H198-F198</f>
        <v>64.5</v>
      </c>
      <c r="L198" s="153">
        <f t="shared" ref="L198:L206" si="86">K198/F198</f>
        <v>0.22279792746113988</v>
      </c>
      <c r="M198" s="148" t="s">
        <v>534</v>
      </c>
      <c r="N198" s="154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89</v>
      </c>
      <c r="B199" s="146">
        <v>42845</v>
      </c>
      <c r="C199" s="146"/>
      <c r="D199" s="147" t="s">
        <v>399</v>
      </c>
      <c r="E199" s="148" t="s">
        <v>564</v>
      </c>
      <c r="F199" s="149">
        <v>700</v>
      </c>
      <c r="G199" s="148"/>
      <c r="H199" s="148">
        <v>840</v>
      </c>
      <c r="I199" s="150">
        <v>840</v>
      </c>
      <c r="J199" s="151" t="s">
        <v>684</v>
      </c>
      <c r="K199" s="152">
        <f t="shared" si="85"/>
        <v>140</v>
      </c>
      <c r="L199" s="153">
        <f t="shared" si="86"/>
        <v>0.2</v>
      </c>
      <c r="M199" s="148" t="s">
        <v>534</v>
      </c>
      <c r="N199" s="154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90</v>
      </c>
      <c r="B200" s="146">
        <v>42887</v>
      </c>
      <c r="C200" s="146"/>
      <c r="D200" s="147" t="s">
        <v>685</v>
      </c>
      <c r="E200" s="148" t="s">
        <v>564</v>
      </c>
      <c r="F200" s="149">
        <v>130</v>
      </c>
      <c r="G200" s="148"/>
      <c r="H200" s="148">
        <v>144.25</v>
      </c>
      <c r="I200" s="150">
        <v>170</v>
      </c>
      <c r="J200" s="151" t="s">
        <v>686</v>
      </c>
      <c r="K200" s="152">
        <f t="shared" si="85"/>
        <v>14.25</v>
      </c>
      <c r="L200" s="153">
        <f t="shared" si="86"/>
        <v>0.10961538461538461</v>
      </c>
      <c r="M200" s="148" t="s">
        <v>534</v>
      </c>
      <c r="N200" s="154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91</v>
      </c>
      <c r="B201" s="146">
        <v>42901</v>
      </c>
      <c r="C201" s="146"/>
      <c r="D201" s="147" t="s">
        <v>687</v>
      </c>
      <c r="E201" s="148" t="s">
        <v>564</v>
      </c>
      <c r="F201" s="149">
        <v>214.5</v>
      </c>
      <c r="G201" s="148"/>
      <c r="H201" s="148">
        <v>262</v>
      </c>
      <c r="I201" s="150">
        <v>262</v>
      </c>
      <c r="J201" s="151" t="s">
        <v>688</v>
      </c>
      <c r="K201" s="152">
        <f t="shared" si="85"/>
        <v>47.5</v>
      </c>
      <c r="L201" s="153">
        <f t="shared" si="86"/>
        <v>0.22144522144522144</v>
      </c>
      <c r="M201" s="148" t="s">
        <v>534</v>
      </c>
      <c r="N201" s="154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92</v>
      </c>
      <c r="B202" s="177">
        <v>42933</v>
      </c>
      <c r="C202" s="177"/>
      <c r="D202" s="178" t="s">
        <v>689</v>
      </c>
      <c r="E202" s="179" t="s">
        <v>564</v>
      </c>
      <c r="F202" s="180">
        <v>370</v>
      </c>
      <c r="G202" s="179"/>
      <c r="H202" s="179">
        <v>447.5</v>
      </c>
      <c r="I202" s="181">
        <v>450</v>
      </c>
      <c r="J202" s="182" t="s">
        <v>622</v>
      </c>
      <c r="K202" s="152">
        <f t="shared" si="85"/>
        <v>77.5</v>
      </c>
      <c r="L202" s="183">
        <f t="shared" si="86"/>
        <v>0.20945945945945946</v>
      </c>
      <c r="M202" s="179" t="s">
        <v>534</v>
      </c>
      <c r="N202" s="184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93</v>
      </c>
      <c r="B203" s="177">
        <v>42943</v>
      </c>
      <c r="C203" s="177"/>
      <c r="D203" s="178" t="s">
        <v>179</v>
      </c>
      <c r="E203" s="179" t="s">
        <v>564</v>
      </c>
      <c r="F203" s="180">
        <v>657.5</v>
      </c>
      <c r="G203" s="179"/>
      <c r="H203" s="179">
        <v>825</v>
      </c>
      <c r="I203" s="181">
        <v>820</v>
      </c>
      <c r="J203" s="182" t="s">
        <v>622</v>
      </c>
      <c r="K203" s="152">
        <f t="shared" si="85"/>
        <v>167.5</v>
      </c>
      <c r="L203" s="183">
        <f t="shared" si="86"/>
        <v>0.25475285171102663</v>
      </c>
      <c r="M203" s="179" t="s">
        <v>534</v>
      </c>
      <c r="N203" s="184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94</v>
      </c>
      <c r="B204" s="146">
        <v>42964</v>
      </c>
      <c r="C204" s="146"/>
      <c r="D204" s="147" t="s">
        <v>346</v>
      </c>
      <c r="E204" s="148" t="s">
        <v>564</v>
      </c>
      <c r="F204" s="149">
        <v>605</v>
      </c>
      <c r="G204" s="148"/>
      <c r="H204" s="148">
        <v>750</v>
      </c>
      <c r="I204" s="150">
        <v>750</v>
      </c>
      <c r="J204" s="151" t="s">
        <v>680</v>
      </c>
      <c r="K204" s="152">
        <f t="shared" si="85"/>
        <v>145</v>
      </c>
      <c r="L204" s="153">
        <f t="shared" si="86"/>
        <v>0.23966942148760331</v>
      </c>
      <c r="M204" s="148" t="s">
        <v>534</v>
      </c>
      <c r="N204" s="154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95</v>
      </c>
      <c r="B205" s="156">
        <v>42979</v>
      </c>
      <c r="C205" s="156"/>
      <c r="D205" s="164" t="s">
        <v>690</v>
      </c>
      <c r="E205" s="159" t="s">
        <v>564</v>
      </c>
      <c r="F205" s="159">
        <v>255</v>
      </c>
      <c r="G205" s="160"/>
      <c r="H205" s="160">
        <v>217.25</v>
      </c>
      <c r="I205" s="160">
        <v>320</v>
      </c>
      <c r="J205" s="161" t="s">
        <v>691</v>
      </c>
      <c r="K205" s="162">
        <f t="shared" si="85"/>
        <v>-37.75</v>
      </c>
      <c r="L205" s="165">
        <f t="shared" si="86"/>
        <v>-0.14803921568627451</v>
      </c>
      <c r="M205" s="159" t="s">
        <v>546</v>
      </c>
      <c r="N205" s="156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96</v>
      </c>
      <c r="B206" s="146">
        <v>42997</v>
      </c>
      <c r="C206" s="146"/>
      <c r="D206" s="147" t="s">
        <v>692</v>
      </c>
      <c r="E206" s="148" t="s">
        <v>564</v>
      </c>
      <c r="F206" s="149">
        <v>215</v>
      </c>
      <c r="G206" s="148"/>
      <c r="H206" s="148">
        <v>258</v>
      </c>
      <c r="I206" s="150">
        <v>258</v>
      </c>
      <c r="J206" s="151" t="s">
        <v>622</v>
      </c>
      <c r="K206" s="152">
        <f t="shared" si="85"/>
        <v>43</v>
      </c>
      <c r="L206" s="153">
        <f t="shared" si="86"/>
        <v>0.2</v>
      </c>
      <c r="M206" s="148" t="s">
        <v>534</v>
      </c>
      <c r="N206" s="154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97</v>
      </c>
      <c r="B207" s="146">
        <v>42997</v>
      </c>
      <c r="C207" s="146"/>
      <c r="D207" s="147" t="s">
        <v>692</v>
      </c>
      <c r="E207" s="148" t="s">
        <v>564</v>
      </c>
      <c r="F207" s="149">
        <v>215</v>
      </c>
      <c r="G207" s="148"/>
      <c r="H207" s="148">
        <v>258</v>
      </c>
      <c r="I207" s="150">
        <v>258</v>
      </c>
      <c r="J207" s="182" t="s">
        <v>622</v>
      </c>
      <c r="K207" s="152">
        <v>43</v>
      </c>
      <c r="L207" s="153">
        <v>0.2</v>
      </c>
      <c r="M207" s="148" t="s">
        <v>534</v>
      </c>
      <c r="N207" s="154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98</v>
      </c>
      <c r="B208" s="177">
        <v>42998</v>
      </c>
      <c r="C208" s="177"/>
      <c r="D208" s="178" t="s">
        <v>693</v>
      </c>
      <c r="E208" s="179" t="s">
        <v>564</v>
      </c>
      <c r="F208" s="149">
        <v>75</v>
      </c>
      <c r="G208" s="179"/>
      <c r="H208" s="179">
        <v>90</v>
      </c>
      <c r="I208" s="181">
        <v>90</v>
      </c>
      <c r="J208" s="151" t="s">
        <v>694</v>
      </c>
      <c r="K208" s="152">
        <f t="shared" ref="K208:K213" si="87">H208-F208</f>
        <v>15</v>
      </c>
      <c r="L208" s="153">
        <f t="shared" ref="L208:L213" si="88">K208/F208</f>
        <v>0.2</v>
      </c>
      <c r="M208" s="148" t="s">
        <v>534</v>
      </c>
      <c r="N208" s="154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99</v>
      </c>
      <c r="B209" s="177">
        <v>43011</v>
      </c>
      <c r="C209" s="177"/>
      <c r="D209" s="178" t="s">
        <v>548</v>
      </c>
      <c r="E209" s="179" t="s">
        <v>564</v>
      </c>
      <c r="F209" s="180">
        <v>315</v>
      </c>
      <c r="G209" s="179"/>
      <c r="H209" s="179">
        <v>392</v>
      </c>
      <c r="I209" s="181">
        <v>384</v>
      </c>
      <c r="J209" s="182" t="s">
        <v>695</v>
      </c>
      <c r="K209" s="152">
        <f t="shared" si="87"/>
        <v>77</v>
      </c>
      <c r="L209" s="183">
        <f t="shared" si="88"/>
        <v>0.24444444444444444</v>
      </c>
      <c r="M209" s="179" t="s">
        <v>534</v>
      </c>
      <c r="N209" s="184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100</v>
      </c>
      <c r="B210" s="177">
        <v>43013</v>
      </c>
      <c r="C210" s="177"/>
      <c r="D210" s="178" t="s">
        <v>427</v>
      </c>
      <c r="E210" s="179" t="s">
        <v>564</v>
      </c>
      <c r="F210" s="180">
        <v>145</v>
      </c>
      <c r="G210" s="179"/>
      <c r="H210" s="179">
        <v>179</v>
      </c>
      <c r="I210" s="181">
        <v>180</v>
      </c>
      <c r="J210" s="182" t="s">
        <v>696</v>
      </c>
      <c r="K210" s="152">
        <f t="shared" si="87"/>
        <v>34</v>
      </c>
      <c r="L210" s="183">
        <f t="shared" si="88"/>
        <v>0.23448275862068965</v>
      </c>
      <c r="M210" s="179" t="s">
        <v>534</v>
      </c>
      <c r="N210" s="184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101</v>
      </c>
      <c r="B211" s="177">
        <v>43014</v>
      </c>
      <c r="C211" s="177"/>
      <c r="D211" s="178" t="s">
        <v>323</v>
      </c>
      <c r="E211" s="179" t="s">
        <v>564</v>
      </c>
      <c r="F211" s="180">
        <v>256</v>
      </c>
      <c r="G211" s="179"/>
      <c r="H211" s="179">
        <v>323</v>
      </c>
      <c r="I211" s="181">
        <v>320</v>
      </c>
      <c r="J211" s="182" t="s">
        <v>622</v>
      </c>
      <c r="K211" s="152">
        <f t="shared" si="87"/>
        <v>67</v>
      </c>
      <c r="L211" s="183">
        <f t="shared" si="88"/>
        <v>0.26171875</v>
      </c>
      <c r="M211" s="179" t="s">
        <v>534</v>
      </c>
      <c r="N211" s="184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102</v>
      </c>
      <c r="B212" s="177">
        <v>43017</v>
      </c>
      <c r="C212" s="177"/>
      <c r="D212" s="178" t="s">
        <v>338</v>
      </c>
      <c r="E212" s="179" t="s">
        <v>564</v>
      </c>
      <c r="F212" s="180">
        <v>137.5</v>
      </c>
      <c r="G212" s="179"/>
      <c r="H212" s="179">
        <v>184</v>
      </c>
      <c r="I212" s="181">
        <v>183</v>
      </c>
      <c r="J212" s="182" t="s">
        <v>697</v>
      </c>
      <c r="K212" s="152">
        <f t="shared" si="87"/>
        <v>46.5</v>
      </c>
      <c r="L212" s="183">
        <f t="shared" si="88"/>
        <v>0.33818181818181819</v>
      </c>
      <c r="M212" s="179" t="s">
        <v>534</v>
      </c>
      <c r="N212" s="184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103</v>
      </c>
      <c r="B213" s="177">
        <v>43018</v>
      </c>
      <c r="C213" s="177"/>
      <c r="D213" s="178" t="s">
        <v>698</v>
      </c>
      <c r="E213" s="179" t="s">
        <v>564</v>
      </c>
      <c r="F213" s="180">
        <v>125.5</v>
      </c>
      <c r="G213" s="179"/>
      <c r="H213" s="179">
        <v>158</v>
      </c>
      <c r="I213" s="181">
        <v>155</v>
      </c>
      <c r="J213" s="182" t="s">
        <v>699</v>
      </c>
      <c r="K213" s="152">
        <f t="shared" si="87"/>
        <v>32.5</v>
      </c>
      <c r="L213" s="183">
        <f t="shared" si="88"/>
        <v>0.25896414342629481</v>
      </c>
      <c r="M213" s="179" t="s">
        <v>534</v>
      </c>
      <c r="N213" s="184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104</v>
      </c>
      <c r="B214" s="177">
        <v>43018</v>
      </c>
      <c r="C214" s="177"/>
      <c r="D214" s="178" t="s">
        <v>700</v>
      </c>
      <c r="E214" s="179" t="s">
        <v>564</v>
      </c>
      <c r="F214" s="180">
        <v>895</v>
      </c>
      <c r="G214" s="179"/>
      <c r="H214" s="179">
        <v>1122.5</v>
      </c>
      <c r="I214" s="181">
        <v>1078</v>
      </c>
      <c r="J214" s="182" t="s">
        <v>701</v>
      </c>
      <c r="K214" s="152">
        <v>227.5</v>
      </c>
      <c r="L214" s="183">
        <v>0.25418994413407803</v>
      </c>
      <c r="M214" s="179" t="s">
        <v>534</v>
      </c>
      <c r="N214" s="184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105</v>
      </c>
      <c r="B215" s="177">
        <v>43020</v>
      </c>
      <c r="C215" s="177"/>
      <c r="D215" s="178" t="s">
        <v>332</v>
      </c>
      <c r="E215" s="179" t="s">
        <v>564</v>
      </c>
      <c r="F215" s="180">
        <v>525</v>
      </c>
      <c r="G215" s="179"/>
      <c r="H215" s="179">
        <v>629</v>
      </c>
      <c r="I215" s="181">
        <v>629</v>
      </c>
      <c r="J215" s="182" t="s">
        <v>622</v>
      </c>
      <c r="K215" s="152">
        <v>104</v>
      </c>
      <c r="L215" s="183">
        <v>0.19809523809523799</v>
      </c>
      <c r="M215" s="179" t="s">
        <v>534</v>
      </c>
      <c r="N215" s="184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106</v>
      </c>
      <c r="B216" s="177">
        <v>43046</v>
      </c>
      <c r="C216" s="177"/>
      <c r="D216" s="178" t="s">
        <v>369</v>
      </c>
      <c r="E216" s="179" t="s">
        <v>564</v>
      </c>
      <c r="F216" s="180">
        <v>740</v>
      </c>
      <c r="G216" s="179"/>
      <c r="H216" s="179">
        <v>892.5</v>
      </c>
      <c r="I216" s="181">
        <v>900</v>
      </c>
      <c r="J216" s="182" t="s">
        <v>702</v>
      </c>
      <c r="K216" s="152">
        <f>H216-F216</f>
        <v>152.5</v>
      </c>
      <c r="L216" s="183">
        <f>K216/F216</f>
        <v>0.20608108108108109</v>
      </c>
      <c r="M216" s="179" t="s">
        <v>534</v>
      </c>
      <c r="N216" s="184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107</v>
      </c>
      <c r="B217" s="146">
        <v>43073</v>
      </c>
      <c r="C217" s="146"/>
      <c r="D217" s="147" t="s">
        <v>703</v>
      </c>
      <c r="E217" s="148" t="s">
        <v>564</v>
      </c>
      <c r="F217" s="149">
        <v>118.5</v>
      </c>
      <c r="G217" s="148"/>
      <c r="H217" s="148">
        <v>143.5</v>
      </c>
      <c r="I217" s="150">
        <v>145</v>
      </c>
      <c r="J217" s="151" t="s">
        <v>555</v>
      </c>
      <c r="K217" s="152">
        <f>H217-F217</f>
        <v>25</v>
      </c>
      <c r="L217" s="153">
        <f>K217/F217</f>
        <v>0.2109704641350211</v>
      </c>
      <c r="M217" s="148" t="s">
        <v>534</v>
      </c>
      <c r="N217" s="154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5">
        <v>108</v>
      </c>
      <c r="B218" s="156">
        <v>43090</v>
      </c>
      <c r="C218" s="156"/>
      <c r="D218" s="157" t="s">
        <v>404</v>
      </c>
      <c r="E218" s="158" t="s">
        <v>564</v>
      </c>
      <c r="F218" s="159">
        <v>715</v>
      </c>
      <c r="G218" s="159"/>
      <c r="H218" s="160">
        <v>500</v>
      </c>
      <c r="I218" s="160">
        <v>872</v>
      </c>
      <c r="J218" s="161" t="s">
        <v>704</v>
      </c>
      <c r="K218" s="162">
        <f>H218-F218</f>
        <v>-215</v>
      </c>
      <c r="L218" s="163">
        <f>K218/F218</f>
        <v>-0.30069930069930068</v>
      </c>
      <c r="M218" s="159" t="s">
        <v>546</v>
      </c>
      <c r="N218" s="156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109</v>
      </c>
      <c r="B219" s="146">
        <v>43098</v>
      </c>
      <c r="C219" s="146"/>
      <c r="D219" s="147" t="s">
        <v>548</v>
      </c>
      <c r="E219" s="148" t="s">
        <v>564</v>
      </c>
      <c r="F219" s="149">
        <v>435</v>
      </c>
      <c r="G219" s="148"/>
      <c r="H219" s="148">
        <v>542.5</v>
      </c>
      <c r="I219" s="150">
        <v>539</v>
      </c>
      <c r="J219" s="151" t="s">
        <v>622</v>
      </c>
      <c r="K219" s="152">
        <v>107.5</v>
      </c>
      <c r="L219" s="153">
        <v>0.247126436781609</v>
      </c>
      <c r="M219" s="148" t="s">
        <v>534</v>
      </c>
      <c r="N219" s="154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110</v>
      </c>
      <c r="B220" s="146">
        <v>43098</v>
      </c>
      <c r="C220" s="146"/>
      <c r="D220" s="147" t="s">
        <v>506</v>
      </c>
      <c r="E220" s="148" t="s">
        <v>564</v>
      </c>
      <c r="F220" s="149">
        <v>885</v>
      </c>
      <c r="G220" s="148"/>
      <c r="H220" s="148">
        <v>1090</v>
      </c>
      <c r="I220" s="150">
        <v>1084</v>
      </c>
      <c r="J220" s="151" t="s">
        <v>622</v>
      </c>
      <c r="K220" s="152">
        <v>205</v>
      </c>
      <c r="L220" s="153">
        <v>0.23163841807909599</v>
      </c>
      <c r="M220" s="148" t="s">
        <v>534</v>
      </c>
      <c r="N220" s="154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111</v>
      </c>
      <c r="B221" s="186">
        <v>43192</v>
      </c>
      <c r="C221" s="186"/>
      <c r="D221" s="164" t="s">
        <v>705</v>
      </c>
      <c r="E221" s="159" t="s">
        <v>564</v>
      </c>
      <c r="F221" s="187">
        <v>478.5</v>
      </c>
      <c r="G221" s="159"/>
      <c r="H221" s="159">
        <v>442</v>
      </c>
      <c r="I221" s="160">
        <v>613</v>
      </c>
      <c r="J221" s="161" t="s">
        <v>706</v>
      </c>
      <c r="K221" s="162">
        <f>H221-F221</f>
        <v>-36.5</v>
      </c>
      <c r="L221" s="163">
        <f>K221/F221</f>
        <v>-7.6280041797283177E-2</v>
      </c>
      <c r="M221" s="159" t="s">
        <v>546</v>
      </c>
      <c r="N221" s="156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112</v>
      </c>
      <c r="B222" s="156">
        <v>43194</v>
      </c>
      <c r="C222" s="156"/>
      <c r="D222" s="157" t="s">
        <v>707</v>
      </c>
      <c r="E222" s="158" t="s">
        <v>564</v>
      </c>
      <c r="F222" s="159">
        <f>141.5-7.3</f>
        <v>134.19999999999999</v>
      </c>
      <c r="G222" s="159"/>
      <c r="H222" s="160">
        <v>77</v>
      </c>
      <c r="I222" s="160">
        <v>180</v>
      </c>
      <c r="J222" s="161" t="s">
        <v>708</v>
      </c>
      <c r="K222" s="162">
        <f>H222-F222</f>
        <v>-57.199999999999989</v>
      </c>
      <c r="L222" s="163">
        <f>K222/F222</f>
        <v>-0.42622950819672129</v>
      </c>
      <c r="M222" s="159" t="s">
        <v>546</v>
      </c>
      <c r="N222" s="156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113</v>
      </c>
      <c r="B223" s="156">
        <v>43209</v>
      </c>
      <c r="C223" s="156"/>
      <c r="D223" s="157" t="s">
        <v>709</v>
      </c>
      <c r="E223" s="158" t="s">
        <v>564</v>
      </c>
      <c r="F223" s="159">
        <v>430</v>
      </c>
      <c r="G223" s="159"/>
      <c r="H223" s="160">
        <v>220</v>
      </c>
      <c r="I223" s="160">
        <v>537</v>
      </c>
      <c r="J223" s="161" t="s">
        <v>710</v>
      </c>
      <c r="K223" s="162">
        <f>H223-F223</f>
        <v>-210</v>
      </c>
      <c r="L223" s="163">
        <f>K223/F223</f>
        <v>-0.48837209302325579</v>
      </c>
      <c r="M223" s="159" t="s">
        <v>546</v>
      </c>
      <c r="N223" s="156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114</v>
      </c>
      <c r="B224" s="177">
        <v>43220</v>
      </c>
      <c r="C224" s="177"/>
      <c r="D224" s="178" t="s">
        <v>370</v>
      </c>
      <c r="E224" s="179" t="s">
        <v>564</v>
      </c>
      <c r="F224" s="179">
        <v>153.5</v>
      </c>
      <c r="G224" s="179"/>
      <c r="H224" s="179">
        <v>196</v>
      </c>
      <c r="I224" s="181">
        <v>196</v>
      </c>
      <c r="J224" s="151" t="s">
        <v>711</v>
      </c>
      <c r="K224" s="152">
        <f>H224-F224</f>
        <v>42.5</v>
      </c>
      <c r="L224" s="153">
        <f>K224/F224</f>
        <v>0.27687296416938112</v>
      </c>
      <c r="M224" s="148" t="s">
        <v>534</v>
      </c>
      <c r="N224" s="154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5">
        <v>115</v>
      </c>
      <c r="B225" s="156">
        <v>43306</v>
      </c>
      <c r="C225" s="156"/>
      <c r="D225" s="157" t="s">
        <v>681</v>
      </c>
      <c r="E225" s="158" t="s">
        <v>564</v>
      </c>
      <c r="F225" s="159">
        <v>27.5</v>
      </c>
      <c r="G225" s="159"/>
      <c r="H225" s="160">
        <v>13.1</v>
      </c>
      <c r="I225" s="160">
        <v>60</v>
      </c>
      <c r="J225" s="161" t="s">
        <v>712</v>
      </c>
      <c r="K225" s="162">
        <v>-14.4</v>
      </c>
      <c r="L225" s="163">
        <v>-0.52363636363636401</v>
      </c>
      <c r="M225" s="159" t="s">
        <v>546</v>
      </c>
      <c r="N225" s="156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116</v>
      </c>
      <c r="B226" s="186">
        <v>43318</v>
      </c>
      <c r="C226" s="186"/>
      <c r="D226" s="164" t="s">
        <v>713</v>
      </c>
      <c r="E226" s="159" t="s">
        <v>564</v>
      </c>
      <c r="F226" s="159">
        <v>148.5</v>
      </c>
      <c r="G226" s="159"/>
      <c r="H226" s="159">
        <v>102</v>
      </c>
      <c r="I226" s="160">
        <v>182</v>
      </c>
      <c r="J226" s="161" t="s">
        <v>714</v>
      </c>
      <c r="K226" s="162">
        <f>H226-F226</f>
        <v>-46.5</v>
      </c>
      <c r="L226" s="163">
        <f>K226/F226</f>
        <v>-0.31313131313131315</v>
      </c>
      <c r="M226" s="159" t="s">
        <v>546</v>
      </c>
      <c r="N226" s="156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117</v>
      </c>
      <c r="B227" s="146">
        <v>43335</v>
      </c>
      <c r="C227" s="146"/>
      <c r="D227" s="147" t="s">
        <v>715</v>
      </c>
      <c r="E227" s="148" t="s">
        <v>564</v>
      </c>
      <c r="F227" s="179">
        <v>285</v>
      </c>
      <c r="G227" s="148"/>
      <c r="H227" s="148">
        <v>355</v>
      </c>
      <c r="I227" s="150">
        <v>364</v>
      </c>
      <c r="J227" s="151" t="s">
        <v>716</v>
      </c>
      <c r="K227" s="152">
        <v>70</v>
      </c>
      <c r="L227" s="153">
        <v>0.24561403508771901</v>
      </c>
      <c r="M227" s="148" t="s">
        <v>534</v>
      </c>
      <c r="N227" s="154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118</v>
      </c>
      <c r="B228" s="146">
        <v>43341</v>
      </c>
      <c r="C228" s="146"/>
      <c r="D228" s="147" t="s">
        <v>358</v>
      </c>
      <c r="E228" s="148" t="s">
        <v>564</v>
      </c>
      <c r="F228" s="179">
        <v>525</v>
      </c>
      <c r="G228" s="148"/>
      <c r="H228" s="148">
        <v>585</v>
      </c>
      <c r="I228" s="150">
        <v>635</v>
      </c>
      <c r="J228" s="151" t="s">
        <v>717</v>
      </c>
      <c r="K228" s="152">
        <f t="shared" ref="K228:K259" si="89">H228-F228</f>
        <v>60</v>
      </c>
      <c r="L228" s="153">
        <f t="shared" ref="L228:L259" si="90">K228/F228</f>
        <v>0.11428571428571428</v>
      </c>
      <c r="M228" s="148" t="s">
        <v>534</v>
      </c>
      <c r="N228" s="154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119</v>
      </c>
      <c r="B229" s="146">
        <v>43395</v>
      </c>
      <c r="C229" s="146"/>
      <c r="D229" s="147" t="s">
        <v>346</v>
      </c>
      <c r="E229" s="148" t="s">
        <v>564</v>
      </c>
      <c r="F229" s="179">
        <v>475</v>
      </c>
      <c r="G229" s="148"/>
      <c r="H229" s="148">
        <v>574</v>
      </c>
      <c r="I229" s="150">
        <v>570</v>
      </c>
      <c r="J229" s="151" t="s">
        <v>622</v>
      </c>
      <c r="K229" s="152">
        <f t="shared" si="89"/>
        <v>99</v>
      </c>
      <c r="L229" s="153">
        <f t="shared" si="90"/>
        <v>0.20842105263157895</v>
      </c>
      <c r="M229" s="148" t="s">
        <v>534</v>
      </c>
      <c r="N229" s="154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120</v>
      </c>
      <c r="B230" s="177">
        <v>43397</v>
      </c>
      <c r="C230" s="177"/>
      <c r="D230" s="178" t="s">
        <v>365</v>
      </c>
      <c r="E230" s="179" t="s">
        <v>564</v>
      </c>
      <c r="F230" s="179">
        <v>707.5</v>
      </c>
      <c r="G230" s="179"/>
      <c r="H230" s="179">
        <v>872</v>
      </c>
      <c r="I230" s="181">
        <v>872</v>
      </c>
      <c r="J230" s="182" t="s">
        <v>622</v>
      </c>
      <c r="K230" s="152">
        <f t="shared" si="89"/>
        <v>164.5</v>
      </c>
      <c r="L230" s="183">
        <f t="shared" si="90"/>
        <v>0.23250883392226149</v>
      </c>
      <c r="M230" s="179" t="s">
        <v>534</v>
      </c>
      <c r="N230" s="184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121</v>
      </c>
      <c r="B231" s="177">
        <v>43398</v>
      </c>
      <c r="C231" s="177"/>
      <c r="D231" s="178" t="s">
        <v>718</v>
      </c>
      <c r="E231" s="179" t="s">
        <v>564</v>
      </c>
      <c r="F231" s="179">
        <v>162</v>
      </c>
      <c r="G231" s="179"/>
      <c r="H231" s="179">
        <v>204</v>
      </c>
      <c r="I231" s="181">
        <v>209</v>
      </c>
      <c r="J231" s="182" t="s">
        <v>719</v>
      </c>
      <c r="K231" s="152">
        <f t="shared" si="89"/>
        <v>42</v>
      </c>
      <c r="L231" s="183">
        <f t="shared" si="90"/>
        <v>0.25925925925925924</v>
      </c>
      <c r="M231" s="179" t="s">
        <v>534</v>
      </c>
      <c r="N231" s="184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122</v>
      </c>
      <c r="B232" s="177">
        <v>43399</v>
      </c>
      <c r="C232" s="177"/>
      <c r="D232" s="178" t="s">
        <v>444</v>
      </c>
      <c r="E232" s="179" t="s">
        <v>564</v>
      </c>
      <c r="F232" s="179">
        <v>240</v>
      </c>
      <c r="G232" s="179"/>
      <c r="H232" s="179">
        <v>297</v>
      </c>
      <c r="I232" s="181">
        <v>297</v>
      </c>
      <c r="J232" s="182" t="s">
        <v>622</v>
      </c>
      <c r="K232" s="188">
        <f t="shared" si="89"/>
        <v>57</v>
      </c>
      <c r="L232" s="183">
        <f t="shared" si="90"/>
        <v>0.23749999999999999</v>
      </c>
      <c r="M232" s="179" t="s">
        <v>534</v>
      </c>
      <c r="N232" s="184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123</v>
      </c>
      <c r="B233" s="146">
        <v>43439</v>
      </c>
      <c r="C233" s="146"/>
      <c r="D233" s="147" t="s">
        <v>720</v>
      </c>
      <c r="E233" s="148" t="s">
        <v>564</v>
      </c>
      <c r="F233" s="148">
        <v>202.5</v>
      </c>
      <c r="G233" s="148"/>
      <c r="H233" s="148">
        <v>255</v>
      </c>
      <c r="I233" s="150">
        <v>252</v>
      </c>
      <c r="J233" s="151" t="s">
        <v>622</v>
      </c>
      <c r="K233" s="152">
        <f t="shared" si="89"/>
        <v>52.5</v>
      </c>
      <c r="L233" s="153">
        <f t="shared" si="90"/>
        <v>0.25925925925925924</v>
      </c>
      <c r="M233" s="148" t="s">
        <v>534</v>
      </c>
      <c r="N233" s="154">
        <v>43542</v>
      </c>
      <c r="O233" s="1"/>
      <c r="P233" s="1"/>
      <c r="Q233" s="1"/>
      <c r="R233" s="6" t="s">
        <v>721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124</v>
      </c>
      <c r="B234" s="177">
        <v>43465</v>
      </c>
      <c r="C234" s="146"/>
      <c r="D234" s="178" t="s">
        <v>391</v>
      </c>
      <c r="E234" s="179" t="s">
        <v>564</v>
      </c>
      <c r="F234" s="179">
        <v>710</v>
      </c>
      <c r="G234" s="179"/>
      <c r="H234" s="179">
        <v>866</v>
      </c>
      <c r="I234" s="181">
        <v>866</v>
      </c>
      <c r="J234" s="182" t="s">
        <v>622</v>
      </c>
      <c r="K234" s="152">
        <f t="shared" si="89"/>
        <v>156</v>
      </c>
      <c r="L234" s="153">
        <f t="shared" si="90"/>
        <v>0.21971830985915494</v>
      </c>
      <c r="M234" s="148" t="s">
        <v>534</v>
      </c>
      <c r="N234" s="154">
        <v>43553</v>
      </c>
      <c r="O234" s="1"/>
      <c r="P234" s="1"/>
      <c r="Q234" s="1"/>
      <c r="R234" s="6" t="s">
        <v>721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125</v>
      </c>
      <c r="B235" s="177">
        <v>43522</v>
      </c>
      <c r="C235" s="177"/>
      <c r="D235" s="178" t="s">
        <v>151</v>
      </c>
      <c r="E235" s="179" t="s">
        <v>564</v>
      </c>
      <c r="F235" s="179">
        <v>337.25</v>
      </c>
      <c r="G235" s="179"/>
      <c r="H235" s="179">
        <v>398.5</v>
      </c>
      <c r="I235" s="181">
        <v>411</v>
      </c>
      <c r="J235" s="151" t="s">
        <v>722</v>
      </c>
      <c r="K235" s="152">
        <f t="shared" si="89"/>
        <v>61.25</v>
      </c>
      <c r="L235" s="153">
        <f t="shared" si="90"/>
        <v>0.1816160118606375</v>
      </c>
      <c r="M235" s="148" t="s">
        <v>534</v>
      </c>
      <c r="N235" s="154">
        <v>43760</v>
      </c>
      <c r="O235" s="1"/>
      <c r="P235" s="1"/>
      <c r="Q235" s="1"/>
      <c r="R235" s="6" t="s">
        <v>721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126</v>
      </c>
      <c r="B236" s="190">
        <v>43559</v>
      </c>
      <c r="C236" s="190"/>
      <c r="D236" s="191" t="s">
        <v>723</v>
      </c>
      <c r="E236" s="192" t="s">
        <v>564</v>
      </c>
      <c r="F236" s="192">
        <v>130</v>
      </c>
      <c r="G236" s="192"/>
      <c r="H236" s="192">
        <v>65</v>
      </c>
      <c r="I236" s="193">
        <v>158</v>
      </c>
      <c r="J236" s="161" t="s">
        <v>724</v>
      </c>
      <c r="K236" s="162">
        <f t="shared" si="89"/>
        <v>-65</v>
      </c>
      <c r="L236" s="163">
        <f t="shared" si="90"/>
        <v>-0.5</v>
      </c>
      <c r="M236" s="159" t="s">
        <v>546</v>
      </c>
      <c r="N236" s="156">
        <v>43726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127</v>
      </c>
      <c r="B237" s="177">
        <v>43017</v>
      </c>
      <c r="C237" s="177"/>
      <c r="D237" s="178" t="s">
        <v>181</v>
      </c>
      <c r="E237" s="179" t="s">
        <v>564</v>
      </c>
      <c r="F237" s="179">
        <v>141.5</v>
      </c>
      <c r="G237" s="179"/>
      <c r="H237" s="179">
        <v>183.5</v>
      </c>
      <c r="I237" s="181">
        <v>210</v>
      </c>
      <c r="J237" s="151" t="s">
        <v>719</v>
      </c>
      <c r="K237" s="152">
        <f t="shared" si="89"/>
        <v>42</v>
      </c>
      <c r="L237" s="153">
        <f t="shared" si="90"/>
        <v>0.29681978798586572</v>
      </c>
      <c r="M237" s="148" t="s">
        <v>534</v>
      </c>
      <c r="N237" s="154">
        <v>43042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128</v>
      </c>
      <c r="B238" s="190">
        <v>43074</v>
      </c>
      <c r="C238" s="190"/>
      <c r="D238" s="191" t="s">
        <v>726</v>
      </c>
      <c r="E238" s="192" t="s">
        <v>564</v>
      </c>
      <c r="F238" s="187">
        <v>172</v>
      </c>
      <c r="G238" s="192"/>
      <c r="H238" s="192">
        <v>155.25</v>
      </c>
      <c r="I238" s="193">
        <v>230</v>
      </c>
      <c r="J238" s="161" t="s">
        <v>727</v>
      </c>
      <c r="K238" s="162">
        <f t="shared" si="89"/>
        <v>-16.75</v>
      </c>
      <c r="L238" s="163">
        <f t="shared" si="90"/>
        <v>-9.7383720930232565E-2</v>
      </c>
      <c r="M238" s="159" t="s">
        <v>546</v>
      </c>
      <c r="N238" s="156">
        <v>43787</v>
      </c>
      <c r="O238" s="1"/>
      <c r="P238" s="1"/>
      <c r="Q238" s="1"/>
      <c r="R238" s="6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129</v>
      </c>
      <c r="B239" s="177">
        <v>43398</v>
      </c>
      <c r="C239" s="177"/>
      <c r="D239" s="178" t="s">
        <v>107</v>
      </c>
      <c r="E239" s="179" t="s">
        <v>564</v>
      </c>
      <c r="F239" s="179">
        <v>698.5</v>
      </c>
      <c r="G239" s="179"/>
      <c r="H239" s="179">
        <v>890</v>
      </c>
      <c r="I239" s="181">
        <v>890</v>
      </c>
      <c r="J239" s="151" t="s">
        <v>787</v>
      </c>
      <c r="K239" s="152">
        <f t="shared" si="89"/>
        <v>191.5</v>
      </c>
      <c r="L239" s="153">
        <f t="shared" si="90"/>
        <v>0.27415891195418757</v>
      </c>
      <c r="M239" s="148" t="s">
        <v>534</v>
      </c>
      <c r="N239" s="154">
        <v>44328</v>
      </c>
      <c r="O239" s="1"/>
      <c r="P239" s="1"/>
      <c r="Q239" s="1"/>
      <c r="R239" s="6" t="s">
        <v>721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130</v>
      </c>
      <c r="B240" s="177">
        <v>42877</v>
      </c>
      <c r="C240" s="177"/>
      <c r="D240" s="178" t="s">
        <v>357</v>
      </c>
      <c r="E240" s="179" t="s">
        <v>564</v>
      </c>
      <c r="F240" s="179">
        <v>127.6</v>
      </c>
      <c r="G240" s="179"/>
      <c r="H240" s="179">
        <v>138</v>
      </c>
      <c r="I240" s="181">
        <v>190</v>
      </c>
      <c r="J240" s="151" t="s">
        <v>728</v>
      </c>
      <c r="K240" s="152">
        <f t="shared" si="89"/>
        <v>10.400000000000006</v>
      </c>
      <c r="L240" s="153">
        <f t="shared" si="90"/>
        <v>8.1504702194357417E-2</v>
      </c>
      <c r="M240" s="148" t="s">
        <v>534</v>
      </c>
      <c r="N240" s="154">
        <v>43774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131</v>
      </c>
      <c r="B241" s="177">
        <v>43158</v>
      </c>
      <c r="C241" s="177"/>
      <c r="D241" s="178" t="s">
        <v>729</v>
      </c>
      <c r="E241" s="179" t="s">
        <v>564</v>
      </c>
      <c r="F241" s="179">
        <v>317</v>
      </c>
      <c r="G241" s="179"/>
      <c r="H241" s="179">
        <v>382.5</v>
      </c>
      <c r="I241" s="181">
        <v>398</v>
      </c>
      <c r="J241" s="151" t="s">
        <v>730</v>
      </c>
      <c r="K241" s="152">
        <f t="shared" si="89"/>
        <v>65.5</v>
      </c>
      <c r="L241" s="153">
        <f t="shared" si="90"/>
        <v>0.20662460567823343</v>
      </c>
      <c r="M241" s="148" t="s">
        <v>534</v>
      </c>
      <c r="N241" s="154">
        <v>44238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132</v>
      </c>
      <c r="B242" s="190">
        <v>43164</v>
      </c>
      <c r="C242" s="190"/>
      <c r="D242" s="191" t="s">
        <v>144</v>
      </c>
      <c r="E242" s="192" t="s">
        <v>564</v>
      </c>
      <c r="F242" s="187">
        <f>510-14.4</f>
        <v>495.6</v>
      </c>
      <c r="G242" s="192"/>
      <c r="H242" s="192">
        <v>350</v>
      </c>
      <c r="I242" s="193">
        <v>672</v>
      </c>
      <c r="J242" s="161" t="s">
        <v>731</v>
      </c>
      <c r="K242" s="162">
        <f t="shared" si="89"/>
        <v>-145.60000000000002</v>
      </c>
      <c r="L242" s="163">
        <f t="shared" si="90"/>
        <v>-0.29378531073446329</v>
      </c>
      <c r="M242" s="159" t="s">
        <v>546</v>
      </c>
      <c r="N242" s="156">
        <v>43887</v>
      </c>
      <c r="O242" s="1"/>
      <c r="P242" s="1"/>
      <c r="Q242" s="1"/>
      <c r="R242" s="6" t="s">
        <v>721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133</v>
      </c>
      <c r="B243" s="190">
        <v>43237</v>
      </c>
      <c r="C243" s="190"/>
      <c r="D243" s="191" t="s">
        <v>436</v>
      </c>
      <c r="E243" s="192" t="s">
        <v>564</v>
      </c>
      <c r="F243" s="187">
        <v>230.3</v>
      </c>
      <c r="G243" s="192"/>
      <c r="H243" s="192">
        <v>102.5</v>
      </c>
      <c r="I243" s="193">
        <v>348</v>
      </c>
      <c r="J243" s="161" t="s">
        <v>732</v>
      </c>
      <c r="K243" s="162">
        <f t="shared" si="89"/>
        <v>-127.80000000000001</v>
      </c>
      <c r="L243" s="163">
        <f t="shared" si="90"/>
        <v>-0.55492835432045162</v>
      </c>
      <c r="M243" s="159" t="s">
        <v>546</v>
      </c>
      <c r="N243" s="156">
        <v>43896</v>
      </c>
      <c r="O243" s="1"/>
      <c r="P243" s="1"/>
      <c r="Q243" s="1"/>
      <c r="R243" s="6" t="s">
        <v>721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134</v>
      </c>
      <c r="B244" s="177">
        <v>43258</v>
      </c>
      <c r="C244" s="177"/>
      <c r="D244" s="178" t="s">
        <v>408</v>
      </c>
      <c r="E244" s="179" t="s">
        <v>564</v>
      </c>
      <c r="F244" s="179">
        <f>342.5-5.1</f>
        <v>337.4</v>
      </c>
      <c r="G244" s="179"/>
      <c r="H244" s="179">
        <v>412.5</v>
      </c>
      <c r="I244" s="181">
        <v>439</v>
      </c>
      <c r="J244" s="151" t="s">
        <v>733</v>
      </c>
      <c r="K244" s="152">
        <f t="shared" si="89"/>
        <v>75.100000000000023</v>
      </c>
      <c r="L244" s="153">
        <f t="shared" si="90"/>
        <v>0.22258446947243635</v>
      </c>
      <c r="M244" s="148" t="s">
        <v>534</v>
      </c>
      <c r="N244" s="154">
        <v>44230</v>
      </c>
      <c r="O244" s="1"/>
      <c r="P244" s="1"/>
      <c r="Q244" s="1"/>
      <c r="R244" s="6" t="s">
        <v>725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0">
        <v>135</v>
      </c>
      <c r="B245" s="169">
        <v>43285</v>
      </c>
      <c r="C245" s="169"/>
      <c r="D245" s="170" t="s">
        <v>55</v>
      </c>
      <c r="E245" s="171" t="s">
        <v>564</v>
      </c>
      <c r="F245" s="171">
        <f>127.5-5.53</f>
        <v>121.97</v>
      </c>
      <c r="G245" s="172"/>
      <c r="H245" s="172">
        <v>122.5</v>
      </c>
      <c r="I245" s="172">
        <v>170</v>
      </c>
      <c r="J245" s="173" t="s">
        <v>760</v>
      </c>
      <c r="K245" s="174">
        <f t="shared" si="89"/>
        <v>0.53000000000000114</v>
      </c>
      <c r="L245" s="175">
        <f t="shared" si="90"/>
        <v>4.3453308190538747E-3</v>
      </c>
      <c r="M245" s="171" t="s">
        <v>655</v>
      </c>
      <c r="N245" s="169">
        <v>44431</v>
      </c>
      <c r="O245" s="1"/>
      <c r="P245" s="1"/>
      <c r="Q245" s="1"/>
      <c r="R245" s="6" t="s">
        <v>721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136</v>
      </c>
      <c r="B246" s="190">
        <v>43294</v>
      </c>
      <c r="C246" s="190"/>
      <c r="D246" s="191" t="s">
        <v>348</v>
      </c>
      <c r="E246" s="192" t="s">
        <v>564</v>
      </c>
      <c r="F246" s="187">
        <v>46.5</v>
      </c>
      <c r="G246" s="192"/>
      <c r="H246" s="192">
        <v>17</v>
      </c>
      <c r="I246" s="193">
        <v>59</v>
      </c>
      <c r="J246" s="161" t="s">
        <v>734</v>
      </c>
      <c r="K246" s="162">
        <f t="shared" si="89"/>
        <v>-29.5</v>
      </c>
      <c r="L246" s="163">
        <f t="shared" si="90"/>
        <v>-0.63440860215053763</v>
      </c>
      <c r="M246" s="159" t="s">
        <v>546</v>
      </c>
      <c r="N246" s="156">
        <v>43887</v>
      </c>
      <c r="O246" s="1"/>
      <c r="P246" s="1"/>
      <c r="Q246" s="1"/>
      <c r="R246" s="6" t="s">
        <v>721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137</v>
      </c>
      <c r="B247" s="177">
        <v>43396</v>
      </c>
      <c r="C247" s="177"/>
      <c r="D247" s="178" t="s">
        <v>393</v>
      </c>
      <c r="E247" s="179" t="s">
        <v>564</v>
      </c>
      <c r="F247" s="179">
        <v>156.5</v>
      </c>
      <c r="G247" s="179"/>
      <c r="H247" s="179">
        <v>207.5</v>
      </c>
      <c r="I247" s="181">
        <v>191</v>
      </c>
      <c r="J247" s="151" t="s">
        <v>622</v>
      </c>
      <c r="K247" s="152">
        <f t="shared" si="89"/>
        <v>51</v>
      </c>
      <c r="L247" s="153">
        <f t="shared" si="90"/>
        <v>0.32587859424920129</v>
      </c>
      <c r="M247" s="148" t="s">
        <v>534</v>
      </c>
      <c r="N247" s="154">
        <v>44369</v>
      </c>
      <c r="O247" s="1"/>
      <c r="P247" s="1"/>
      <c r="Q247" s="1"/>
      <c r="R247" s="6" t="s">
        <v>721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138</v>
      </c>
      <c r="B248" s="177">
        <v>43439</v>
      </c>
      <c r="C248" s="177"/>
      <c r="D248" s="178" t="s">
        <v>313</v>
      </c>
      <c r="E248" s="179" t="s">
        <v>564</v>
      </c>
      <c r="F248" s="179">
        <v>259.5</v>
      </c>
      <c r="G248" s="179"/>
      <c r="H248" s="179">
        <v>320</v>
      </c>
      <c r="I248" s="181">
        <v>320</v>
      </c>
      <c r="J248" s="151" t="s">
        <v>622</v>
      </c>
      <c r="K248" s="152">
        <f t="shared" si="89"/>
        <v>60.5</v>
      </c>
      <c r="L248" s="153">
        <f t="shared" si="90"/>
        <v>0.23314065510597304</v>
      </c>
      <c r="M248" s="148" t="s">
        <v>534</v>
      </c>
      <c r="N248" s="154">
        <v>44323</v>
      </c>
      <c r="O248" s="1"/>
      <c r="P248" s="1"/>
      <c r="Q248" s="1"/>
      <c r="R248" s="6" t="s">
        <v>721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139</v>
      </c>
      <c r="B249" s="190">
        <v>43439</v>
      </c>
      <c r="C249" s="190"/>
      <c r="D249" s="191" t="s">
        <v>735</v>
      </c>
      <c r="E249" s="192" t="s">
        <v>564</v>
      </c>
      <c r="F249" s="192">
        <v>715</v>
      </c>
      <c r="G249" s="192"/>
      <c r="H249" s="192">
        <v>445</v>
      </c>
      <c r="I249" s="193">
        <v>840</v>
      </c>
      <c r="J249" s="161" t="s">
        <v>736</v>
      </c>
      <c r="K249" s="162">
        <f t="shared" si="89"/>
        <v>-270</v>
      </c>
      <c r="L249" s="163">
        <f t="shared" si="90"/>
        <v>-0.3776223776223776</v>
      </c>
      <c r="M249" s="159" t="s">
        <v>546</v>
      </c>
      <c r="N249" s="156">
        <v>43800</v>
      </c>
      <c r="O249" s="1"/>
      <c r="P249" s="1"/>
      <c r="Q249" s="1"/>
      <c r="R249" s="6" t="s">
        <v>721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140</v>
      </c>
      <c r="B250" s="177">
        <v>43469</v>
      </c>
      <c r="C250" s="177"/>
      <c r="D250" s="178" t="s">
        <v>156</v>
      </c>
      <c r="E250" s="179" t="s">
        <v>564</v>
      </c>
      <c r="F250" s="179">
        <v>875</v>
      </c>
      <c r="G250" s="179"/>
      <c r="H250" s="179">
        <v>1165</v>
      </c>
      <c r="I250" s="181">
        <v>1185</v>
      </c>
      <c r="J250" s="151" t="s">
        <v>737</v>
      </c>
      <c r="K250" s="152">
        <f t="shared" si="89"/>
        <v>290</v>
      </c>
      <c r="L250" s="153">
        <f t="shared" si="90"/>
        <v>0.33142857142857141</v>
      </c>
      <c r="M250" s="148" t="s">
        <v>534</v>
      </c>
      <c r="N250" s="154">
        <v>43847</v>
      </c>
      <c r="O250" s="1"/>
      <c r="P250" s="1"/>
      <c r="Q250" s="1"/>
      <c r="R250" s="6" t="s">
        <v>721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141</v>
      </c>
      <c r="B251" s="177">
        <v>43559</v>
      </c>
      <c r="C251" s="177"/>
      <c r="D251" s="178" t="s">
        <v>329</v>
      </c>
      <c r="E251" s="179" t="s">
        <v>564</v>
      </c>
      <c r="F251" s="179">
        <f>387-14.63</f>
        <v>372.37</v>
      </c>
      <c r="G251" s="179"/>
      <c r="H251" s="179">
        <v>490</v>
      </c>
      <c r="I251" s="181">
        <v>490</v>
      </c>
      <c r="J251" s="151" t="s">
        <v>622</v>
      </c>
      <c r="K251" s="152">
        <f t="shared" si="89"/>
        <v>117.63</v>
      </c>
      <c r="L251" s="153">
        <f t="shared" si="90"/>
        <v>0.31589548030185027</v>
      </c>
      <c r="M251" s="148" t="s">
        <v>534</v>
      </c>
      <c r="N251" s="154">
        <v>43850</v>
      </c>
      <c r="O251" s="1"/>
      <c r="P251" s="1"/>
      <c r="Q251" s="1"/>
      <c r="R251" s="6" t="s">
        <v>721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142</v>
      </c>
      <c r="B252" s="190">
        <v>43578</v>
      </c>
      <c r="C252" s="190"/>
      <c r="D252" s="191" t="s">
        <v>738</v>
      </c>
      <c r="E252" s="192" t="s">
        <v>536</v>
      </c>
      <c r="F252" s="192">
        <v>220</v>
      </c>
      <c r="G252" s="192"/>
      <c r="H252" s="192">
        <v>127.5</v>
      </c>
      <c r="I252" s="193">
        <v>284</v>
      </c>
      <c r="J252" s="161" t="s">
        <v>739</v>
      </c>
      <c r="K252" s="162">
        <f t="shared" si="89"/>
        <v>-92.5</v>
      </c>
      <c r="L252" s="163">
        <f t="shared" si="90"/>
        <v>-0.42045454545454547</v>
      </c>
      <c r="M252" s="159" t="s">
        <v>546</v>
      </c>
      <c r="N252" s="156">
        <v>43896</v>
      </c>
      <c r="O252" s="1"/>
      <c r="P252" s="1"/>
      <c r="Q252" s="1"/>
      <c r="R252" s="6" t="s">
        <v>721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143</v>
      </c>
      <c r="B253" s="177">
        <v>43622</v>
      </c>
      <c r="C253" s="177"/>
      <c r="D253" s="178" t="s">
        <v>445</v>
      </c>
      <c r="E253" s="179" t="s">
        <v>536</v>
      </c>
      <c r="F253" s="179">
        <v>332.8</v>
      </c>
      <c r="G253" s="179"/>
      <c r="H253" s="179">
        <v>405</v>
      </c>
      <c r="I253" s="181">
        <v>419</v>
      </c>
      <c r="J253" s="151" t="s">
        <v>740</v>
      </c>
      <c r="K253" s="152">
        <f t="shared" si="89"/>
        <v>72.199999999999989</v>
      </c>
      <c r="L253" s="153">
        <f t="shared" si="90"/>
        <v>0.21694711538461534</v>
      </c>
      <c r="M253" s="148" t="s">
        <v>534</v>
      </c>
      <c r="N253" s="154">
        <v>43860</v>
      </c>
      <c r="O253" s="1"/>
      <c r="P253" s="1"/>
      <c r="Q253" s="1"/>
      <c r="R253" s="6" t="s">
        <v>725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0">
        <v>144</v>
      </c>
      <c r="B254" s="169">
        <v>43641</v>
      </c>
      <c r="C254" s="169"/>
      <c r="D254" s="170" t="s">
        <v>149</v>
      </c>
      <c r="E254" s="171" t="s">
        <v>564</v>
      </c>
      <c r="F254" s="171">
        <v>386</v>
      </c>
      <c r="G254" s="172"/>
      <c r="H254" s="172">
        <v>395</v>
      </c>
      <c r="I254" s="172">
        <v>452</v>
      </c>
      <c r="J254" s="173" t="s">
        <v>741</v>
      </c>
      <c r="K254" s="174">
        <f t="shared" si="89"/>
        <v>9</v>
      </c>
      <c r="L254" s="175">
        <f t="shared" si="90"/>
        <v>2.3316062176165803E-2</v>
      </c>
      <c r="M254" s="171" t="s">
        <v>655</v>
      </c>
      <c r="N254" s="169">
        <v>43868</v>
      </c>
      <c r="O254" s="1"/>
      <c r="P254" s="1"/>
      <c r="Q254" s="1"/>
      <c r="R254" s="6" t="s">
        <v>725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0">
        <v>145</v>
      </c>
      <c r="B255" s="169">
        <v>43707</v>
      </c>
      <c r="C255" s="169"/>
      <c r="D255" s="170" t="s">
        <v>130</v>
      </c>
      <c r="E255" s="171" t="s">
        <v>564</v>
      </c>
      <c r="F255" s="171">
        <v>137.5</v>
      </c>
      <c r="G255" s="172"/>
      <c r="H255" s="172">
        <v>138.5</v>
      </c>
      <c r="I255" s="172">
        <v>190</v>
      </c>
      <c r="J255" s="173" t="s">
        <v>759</v>
      </c>
      <c r="K255" s="174">
        <f t="shared" si="89"/>
        <v>1</v>
      </c>
      <c r="L255" s="175">
        <f t="shared" si="90"/>
        <v>7.2727272727272727E-3</v>
      </c>
      <c r="M255" s="171" t="s">
        <v>655</v>
      </c>
      <c r="N255" s="169">
        <v>44432</v>
      </c>
      <c r="O255" s="1"/>
      <c r="P255" s="1"/>
      <c r="Q255" s="1"/>
      <c r="R255" s="6" t="s">
        <v>721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146</v>
      </c>
      <c r="B256" s="177">
        <v>43731</v>
      </c>
      <c r="C256" s="177"/>
      <c r="D256" s="178" t="s">
        <v>401</v>
      </c>
      <c r="E256" s="179" t="s">
        <v>564</v>
      </c>
      <c r="F256" s="179">
        <v>235</v>
      </c>
      <c r="G256" s="179"/>
      <c r="H256" s="179">
        <v>295</v>
      </c>
      <c r="I256" s="181">
        <v>296</v>
      </c>
      <c r="J256" s="151" t="s">
        <v>742</v>
      </c>
      <c r="K256" s="152">
        <f t="shared" si="89"/>
        <v>60</v>
      </c>
      <c r="L256" s="153">
        <f t="shared" si="90"/>
        <v>0.25531914893617019</v>
      </c>
      <c r="M256" s="148" t="s">
        <v>534</v>
      </c>
      <c r="N256" s="154">
        <v>43844</v>
      </c>
      <c r="O256" s="1"/>
      <c r="P256" s="1"/>
      <c r="Q256" s="1"/>
      <c r="R256" s="6" t="s">
        <v>725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147</v>
      </c>
      <c r="B257" s="177">
        <v>43752</v>
      </c>
      <c r="C257" s="177"/>
      <c r="D257" s="178" t="s">
        <v>743</v>
      </c>
      <c r="E257" s="179" t="s">
        <v>564</v>
      </c>
      <c r="F257" s="179">
        <v>277.5</v>
      </c>
      <c r="G257" s="179"/>
      <c r="H257" s="179">
        <v>333</v>
      </c>
      <c r="I257" s="181">
        <v>333</v>
      </c>
      <c r="J257" s="151" t="s">
        <v>744</v>
      </c>
      <c r="K257" s="152">
        <f t="shared" si="89"/>
        <v>55.5</v>
      </c>
      <c r="L257" s="153">
        <f t="shared" si="90"/>
        <v>0.2</v>
      </c>
      <c r="M257" s="148" t="s">
        <v>534</v>
      </c>
      <c r="N257" s="154">
        <v>43846</v>
      </c>
      <c r="O257" s="1"/>
      <c r="P257" s="1"/>
      <c r="Q257" s="1"/>
      <c r="R257" s="6" t="s">
        <v>721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148</v>
      </c>
      <c r="B258" s="177">
        <v>43752</v>
      </c>
      <c r="C258" s="177"/>
      <c r="D258" s="178" t="s">
        <v>745</v>
      </c>
      <c r="E258" s="179" t="s">
        <v>564</v>
      </c>
      <c r="F258" s="179">
        <v>930</v>
      </c>
      <c r="G258" s="179"/>
      <c r="H258" s="179">
        <v>1165</v>
      </c>
      <c r="I258" s="181">
        <v>1200</v>
      </c>
      <c r="J258" s="151" t="s">
        <v>746</v>
      </c>
      <c r="K258" s="152">
        <f t="shared" si="89"/>
        <v>235</v>
      </c>
      <c r="L258" s="153">
        <f t="shared" si="90"/>
        <v>0.25268817204301075</v>
      </c>
      <c r="M258" s="148" t="s">
        <v>534</v>
      </c>
      <c r="N258" s="154">
        <v>43847</v>
      </c>
      <c r="O258" s="1"/>
      <c r="P258" s="1"/>
      <c r="Q258" s="1"/>
      <c r="R258" s="6" t="s">
        <v>725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149</v>
      </c>
      <c r="B259" s="177">
        <v>43753</v>
      </c>
      <c r="C259" s="177"/>
      <c r="D259" s="178" t="s">
        <v>747</v>
      </c>
      <c r="E259" s="179" t="s">
        <v>564</v>
      </c>
      <c r="F259" s="149">
        <v>111</v>
      </c>
      <c r="G259" s="179"/>
      <c r="H259" s="179">
        <v>141</v>
      </c>
      <c r="I259" s="181">
        <v>141</v>
      </c>
      <c r="J259" s="151" t="s">
        <v>549</v>
      </c>
      <c r="K259" s="152">
        <f t="shared" si="89"/>
        <v>30</v>
      </c>
      <c r="L259" s="153">
        <f t="shared" si="90"/>
        <v>0.27027027027027029</v>
      </c>
      <c r="M259" s="148" t="s">
        <v>534</v>
      </c>
      <c r="N259" s="154">
        <v>44328</v>
      </c>
      <c r="O259" s="1"/>
      <c r="P259" s="1"/>
      <c r="Q259" s="1"/>
      <c r="R259" s="6" t="s">
        <v>725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150</v>
      </c>
      <c r="B260" s="177">
        <v>43753</v>
      </c>
      <c r="C260" s="177"/>
      <c r="D260" s="178" t="s">
        <v>748</v>
      </c>
      <c r="E260" s="179" t="s">
        <v>564</v>
      </c>
      <c r="F260" s="149">
        <v>296</v>
      </c>
      <c r="G260" s="179"/>
      <c r="H260" s="179">
        <v>370</v>
      </c>
      <c r="I260" s="181">
        <v>370</v>
      </c>
      <c r="J260" s="151" t="s">
        <v>622</v>
      </c>
      <c r="K260" s="152">
        <f t="shared" ref="K260:K279" si="91">H260-F260</f>
        <v>74</v>
      </c>
      <c r="L260" s="153">
        <f t="shared" ref="L260:L279" si="92">K260/F260</f>
        <v>0.25</v>
      </c>
      <c r="M260" s="148" t="s">
        <v>534</v>
      </c>
      <c r="N260" s="154">
        <v>43853</v>
      </c>
      <c r="O260" s="1"/>
      <c r="P260" s="1"/>
      <c r="Q260" s="1"/>
      <c r="R260" s="6" t="s">
        <v>725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151</v>
      </c>
      <c r="B261" s="177">
        <v>43754</v>
      </c>
      <c r="C261" s="177"/>
      <c r="D261" s="178" t="s">
        <v>749</v>
      </c>
      <c r="E261" s="179" t="s">
        <v>564</v>
      </c>
      <c r="F261" s="149">
        <v>300</v>
      </c>
      <c r="G261" s="179"/>
      <c r="H261" s="179">
        <v>382.5</v>
      </c>
      <c r="I261" s="181">
        <v>344</v>
      </c>
      <c r="J261" s="151" t="s">
        <v>790</v>
      </c>
      <c r="K261" s="152">
        <f t="shared" si="91"/>
        <v>82.5</v>
      </c>
      <c r="L261" s="153">
        <f t="shared" si="92"/>
        <v>0.27500000000000002</v>
      </c>
      <c r="M261" s="148" t="s">
        <v>534</v>
      </c>
      <c r="N261" s="154">
        <v>44238</v>
      </c>
      <c r="O261" s="1"/>
      <c r="P261" s="1"/>
      <c r="Q261" s="1"/>
      <c r="R261" s="6" t="s">
        <v>725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152</v>
      </c>
      <c r="B262" s="177">
        <v>43832</v>
      </c>
      <c r="C262" s="177"/>
      <c r="D262" s="178" t="s">
        <v>750</v>
      </c>
      <c r="E262" s="179" t="s">
        <v>564</v>
      </c>
      <c r="F262" s="149">
        <v>495</v>
      </c>
      <c r="G262" s="179"/>
      <c r="H262" s="179">
        <v>595</v>
      </c>
      <c r="I262" s="181">
        <v>590</v>
      </c>
      <c r="J262" s="151" t="s">
        <v>789</v>
      </c>
      <c r="K262" s="152">
        <f t="shared" si="91"/>
        <v>100</v>
      </c>
      <c r="L262" s="153">
        <f t="shared" si="92"/>
        <v>0.20202020202020202</v>
      </c>
      <c r="M262" s="148" t="s">
        <v>534</v>
      </c>
      <c r="N262" s="154">
        <v>44589</v>
      </c>
      <c r="O262" s="1"/>
      <c r="P262" s="1"/>
      <c r="Q262" s="1"/>
      <c r="R262" s="6" t="s">
        <v>725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153</v>
      </c>
      <c r="B263" s="177">
        <v>43966</v>
      </c>
      <c r="C263" s="177"/>
      <c r="D263" s="178" t="s">
        <v>71</v>
      </c>
      <c r="E263" s="179" t="s">
        <v>564</v>
      </c>
      <c r="F263" s="149">
        <v>67.5</v>
      </c>
      <c r="G263" s="179"/>
      <c r="H263" s="179">
        <v>86</v>
      </c>
      <c r="I263" s="181">
        <v>86</v>
      </c>
      <c r="J263" s="151" t="s">
        <v>751</v>
      </c>
      <c r="K263" s="152">
        <f t="shared" si="91"/>
        <v>18.5</v>
      </c>
      <c r="L263" s="153">
        <f t="shared" si="92"/>
        <v>0.27407407407407408</v>
      </c>
      <c r="M263" s="148" t="s">
        <v>534</v>
      </c>
      <c r="N263" s="154">
        <v>44008</v>
      </c>
      <c r="O263" s="1"/>
      <c r="P263" s="1"/>
      <c r="Q263" s="1"/>
      <c r="R263" s="6" t="s">
        <v>725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154</v>
      </c>
      <c r="B264" s="177">
        <v>44035</v>
      </c>
      <c r="C264" s="177"/>
      <c r="D264" s="178" t="s">
        <v>444</v>
      </c>
      <c r="E264" s="179" t="s">
        <v>564</v>
      </c>
      <c r="F264" s="149">
        <v>231</v>
      </c>
      <c r="G264" s="179"/>
      <c r="H264" s="179">
        <v>281</v>
      </c>
      <c r="I264" s="181">
        <v>281</v>
      </c>
      <c r="J264" s="151" t="s">
        <v>622</v>
      </c>
      <c r="K264" s="152">
        <f t="shared" si="91"/>
        <v>50</v>
      </c>
      <c r="L264" s="153">
        <f t="shared" si="92"/>
        <v>0.21645021645021645</v>
      </c>
      <c r="M264" s="148" t="s">
        <v>534</v>
      </c>
      <c r="N264" s="154">
        <v>44358</v>
      </c>
      <c r="O264" s="1"/>
      <c r="P264" s="1"/>
      <c r="Q264" s="1"/>
      <c r="R264" s="6" t="s">
        <v>725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155</v>
      </c>
      <c r="B265" s="177">
        <v>44092</v>
      </c>
      <c r="C265" s="177"/>
      <c r="D265" s="178" t="s">
        <v>385</v>
      </c>
      <c r="E265" s="179" t="s">
        <v>564</v>
      </c>
      <c r="F265" s="179">
        <v>206</v>
      </c>
      <c r="G265" s="179"/>
      <c r="H265" s="179">
        <v>248</v>
      </c>
      <c r="I265" s="181">
        <v>248</v>
      </c>
      <c r="J265" s="151" t="s">
        <v>622</v>
      </c>
      <c r="K265" s="152">
        <f t="shared" si="91"/>
        <v>42</v>
      </c>
      <c r="L265" s="153">
        <f t="shared" si="92"/>
        <v>0.20388349514563106</v>
      </c>
      <c r="M265" s="148" t="s">
        <v>534</v>
      </c>
      <c r="N265" s="154">
        <v>44214</v>
      </c>
      <c r="O265" s="1"/>
      <c r="P265" s="1"/>
      <c r="Q265" s="1"/>
      <c r="R265" s="6" t="s">
        <v>725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156</v>
      </c>
      <c r="B266" s="177">
        <v>44140</v>
      </c>
      <c r="C266" s="177"/>
      <c r="D266" s="178" t="s">
        <v>385</v>
      </c>
      <c r="E266" s="179" t="s">
        <v>564</v>
      </c>
      <c r="F266" s="179">
        <v>182.5</v>
      </c>
      <c r="G266" s="179"/>
      <c r="H266" s="179">
        <v>248</v>
      </c>
      <c r="I266" s="181">
        <v>248</v>
      </c>
      <c r="J266" s="151" t="s">
        <v>622</v>
      </c>
      <c r="K266" s="152">
        <f t="shared" si="91"/>
        <v>65.5</v>
      </c>
      <c r="L266" s="153">
        <f t="shared" si="92"/>
        <v>0.35890410958904112</v>
      </c>
      <c r="M266" s="148" t="s">
        <v>534</v>
      </c>
      <c r="N266" s="154">
        <v>44214</v>
      </c>
      <c r="O266" s="1"/>
      <c r="P266" s="1"/>
      <c r="Q266" s="1"/>
      <c r="R266" s="6" t="s">
        <v>725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157</v>
      </c>
      <c r="B267" s="177">
        <v>44140</v>
      </c>
      <c r="C267" s="177"/>
      <c r="D267" s="178" t="s">
        <v>313</v>
      </c>
      <c r="E267" s="179" t="s">
        <v>564</v>
      </c>
      <c r="F267" s="179">
        <v>247.5</v>
      </c>
      <c r="G267" s="179"/>
      <c r="H267" s="179">
        <v>320</v>
      </c>
      <c r="I267" s="181">
        <v>320</v>
      </c>
      <c r="J267" s="151" t="s">
        <v>622</v>
      </c>
      <c r="K267" s="152">
        <f t="shared" si="91"/>
        <v>72.5</v>
      </c>
      <c r="L267" s="153">
        <f t="shared" si="92"/>
        <v>0.29292929292929293</v>
      </c>
      <c r="M267" s="148" t="s">
        <v>534</v>
      </c>
      <c r="N267" s="154">
        <v>44323</v>
      </c>
      <c r="O267" s="1"/>
      <c r="P267" s="1"/>
      <c r="Q267" s="1"/>
      <c r="R267" s="6" t="s">
        <v>725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158</v>
      </c>
      <c r="B268" s="177">
        <v>44140</v>
      </c>
      <c r="C268" s="177"/>
      <c r="D268" s="178" t="s">
        <v>266</v>
      </c>
      <c r="E268" s="179" t="s">
        <v>564</v>
      </c>
      <c r="F268" s="149">
        <v>925</v>
      </c>
      <c r="G268" s="179"/>
      <c r="H268" s="179">
        <v>1095</v>
      </c>
      <c r="I268" s="181">
        <v>1093</v>
      </c>
      <c r="J268" s="151" t="s">
        <v>752</v>
      </c>
      <c r="K268" s="152">
        <f t="shared" si="91"/>
        <v>170</v>
      </c>
      <c r="L268" s="153">
        <f t="shared" si="92"/>
        <v>0.18378378378378379</v>
      </c>
      <c r="M268" s="148" t="s">
        <v>534</v>
      </c>
      <c r="N268" s="154">
        <v>44201</v>
      </c>
      <c r="O268" s="1"/>
      <c r="P268" s="1"/>
      <c r="Q268" s="1"/>
      <c r="R268" s="6" t="s">
        <v>725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159</v>
      </c>
      <c r="B269" s="177">
        <v>44140</v>
      </c>
      <c r="C269" s="177"/>
      <c r="D269" s="178" t="s">
        <v>329</v>
      </c>
      <c r="E269" s="179" t="s">
        <v>564</v>
      </c>
      <c r="F269" s="149">
        <v>332.5</v>
      </c>
      <c r="G269" s="179"/>
      <c r="H269" s="179">
        <v>393</v>
      </c>
      <c r="I269" s="181">
        <v>406</v>
      </c>
      <c r="J269" s="151" t="s">
        <v>753</v>
      </c>
      <c r="K269" s="152">
        <f t="shared" si="91"/>
        <v>60.5</v>
      </c>
      <c r="L269" s="153">
        <f t="shared" si="92"/>
        <v>0.18195488721804512</v>
      </c>
      <c r="M269" s="148" t="s">
        <v>534</v>
      </c>
      <c r="N269" s="154">
        <v>44256</v>
      </c>
      <c r="O269" s="1"/>
      <c r="P269" s="1"/>
      <c r="Q269" s="1"/>
      <c r="R269" s="6" t="s">
        <v>725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160</v>
      </c>
      <c r="B270" s="177">
        <v>44141</v>
      </c>
      <c r="C270" s="177"/>
      <c r="D270" s="178" t="s">
        <v>444</v>
      </c>
      <c r="E270" s="179" t="s">
        <v>564</v>
      </c>
      <c r="F270" s="149">
        <v>231</v>
      </c>
      <c r="G270" s="179"/>
      <c r="H270" s="179">
        <v>281</v>
      </c>
      <c r="I270" s="181">
        <v>281</v>
      </c>
      <c r="J270" s="151" t="s">
        <v>622</v>
      </c>
      <c r="K270" s="152">
        <f t="shared" si="91"/>
        <v>50</v>
      </c>
      <c r="L270" s="153">
        <f t="shared" si="92"/>
        <v>0.21645021645021645</v>
      </c>
      <c r="M270" s="148" t="s">
        <v>534</v>
      </c>
      <c r="N270" s="154">
        <v>44358</v>
      </c>
      <c r="O270" s="1"/>
      <c r="P270" s="1"/>
      <c r="Q270" s="1"/>
      <c r="R270" s="6" t="s">
        <v>725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161</v>
      </c>
      <c r="B271" s="177">
        <v>44187</v>
      </c>
      <c r="C271" s="177"/>
      <c r="D271" s="178" t="s">
        <v>420</v>
      </c>
      <c r="E271" s="179" t="s">
        <v>564</v>
      </c>
      <c r="F271" s="149">
        <v>190</v>
      </c>
      <c r="G271" s="179"/>
      <c r="H271" s="179">
        <v>239</v>
      </c>
      <c r="I271" s="181">
        <v>239</v>
      </c>
      <c r="J271" s="151" t="s">
        <v>839</v>
      </c>
      <c r="K271" s="152">
        <f t="shared" si="91"/>
        <v>49</v>
      </c>
      <c r="L271" s="153">
        <f t="shared" si="92"/>
        <v>0.25789473684210529</v>
      </c>
      <c r="M271" s="148" t="s">
        <v>534</v>
      </c>
      <c r="N271" s="154">
        <v>44844</v>
      </c>
      <c r="O271" s="1"/>
      <c r="P271" s="1"/>
      <c r="Q271" s="1"/>
      <c r="R271" s="6" t="s">
        <v>725</v>
      </c>
    </row>
    <row r="272" spans="1:26" ht="12.75" customHeight="1">
      <c r="A272" s="176">
        <v>162</v>
      </c>
      <c r="B272" s="177">
        <v>44258</v>
      </c>
      <c r="C272" s="177"/>
      <c r="D272" s="178" t="s">
        <v>750</v>
      </c>
      <c r="E272" s="179" t="s">
        <v>564</v>
      </c>
      <c r="F272" s="149">
        <v>495</v>
      </c>
      <c r="G272" s="179"/>
      <c r="H272" s="179">
        <v>595</v>
      </c>
      <c r="I272" s="181">
        <v>590</v>
      </c>
      <c r="J272" s="151" t="s">
        <v>789</v>
      </c>
      <c r="K272" s="152">
        <f t="shared" si="91"/>
        <v>100</v>
      </c>
      <c r="L272" s="153">
        <f t="shared" si="92"/>
        <v>0.20202020202020202</v>
      </c>
      <c r="M272" s="148" t="s">
        <v>534</v>
      </c>
      <c r="N272" s="154">
        <v>44589</v>
      </c>
      <c r="O272" s="1"/>
      <c r="P272" s="1"/>
      <c r="R272" s="6" t="s">
        <v>725</v>
      </c>
    </row>
    <row r="273" spans="1:26" ht="12.75" customHeight="1">
      <c r="A273" s="176">
        <v>163</v>
      </c>
      <c r="B273" s="177">
        <v>44274</v>
      </c>
      <c r="C273" s="177"/>
      <c r="D273" s="178" t="s">
        <v>329</v>
      </c>
      <c r="E273" s="179" t="s">
        <v>564</v>
      </c>
      <c r="F273" s="149">
        <v>355</v>
      </c>
      <c r="G273" s="179"/>
      <c r="H273" s="179">
        <v>422.5</v>
      </c>
      <c r="I273" s="181">
        <v>420</v>
      </c>
      <c r="J273" s="151" t="s">
        <v>754</v>
      </c>
      <c r="K273" s="152">
        <f t="shared" si="91"/>
        <v>67.5</v>
      </c>
      <c r="L273" s="153">
        <f t="shared" si="92"/>
        <v>0.19014084507042253</v>
      </c>
      <c r="M273" s="148" t="s">
        <v>534</v>
      </c>
      <c r="N273" s="154">
        <v>44361</v>
      </c>
      <c r="O273" s="1"/>
      <c r="R273" s="194" t="s">
        <v>725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164</v>
      </c>
      <c r="B274" s="177">
        <v>44295</v>
      </c>
      <c r="C274" s="177"/>
      <c r="D274" s="178" t="s">
        <v>755</v>
      </c>
      <c r="E274" s="179" t="s">
        <v>564</v>
      </c>
      <c r="F274" s="149">
        <v>555</v>
      </c>
      <c r="G274" s="179"/>
      <c r="H274" s="179">
        <v>663</v>
      </c>
      <c r="I274" s="181">
        <v>663</v>
      </c>
      <c r="J274" s="151" t="s">
        <v>756</v>
      </c>
      <c r="K274" s="152">
        <f t="shared" si="91"/>
        <v>108</v>
      </c>
      <c r="L274" s="153">
        <f t="shared" si="92"/>
        <v>0.19459459459459461</v>
      </c>
      <c r="M274" s="148" t="s">
        <v>534</v>
      </c>
      <c r="N274" s="154">
        <v>44321</v>
      </c>
      <c r="O274" s="1"/>
      <c r="P274" s="1"/>
      <c r="Q274" s="1"/>
      <c r="R274" s="194" t="s">
        <v>725</v>
      </c>
    </row>
    <row r="275" spans="1:26" ht="12.75" customHeight="1">
      <c r="A275" s="176">
        <v>165</v>
      </c>
      <c r="B275" s="177">
        <v>44308</v>
      </c>
      <c r="C275" s="177"/>
      <c r="D275" s="178" t="s">
        <v>357</v>
      </c>
      <c r="E275" s="179" t="s">
        <v>564</v>
      </c>
      <c r="F275" s="149">
        <v>126.5</v>
      </c>
      <c r="G275" s="179"/>
      <c r="H275" s="179">
        <v>155</v>
      </c>
      <c r="I275" s="181">
        <v>155</v>
      </c>
      <c r="J275" s="151" t="s">
        <v>622</v>
      </c>
      <c r="K275" s="152">
        <f t="shared" si="91"/>
        <v>28.5</v>
      </c>
      <c r="L275" s="153">
        <f t="shared" si="92"/>
        <v>0.22529644268774704</v>
      </c>
      <c r="M275" s="148" t="s">
        <v>534</v>
      </c>
      <c r="N275" s="154">
        <v>44362</v>
      </c>
      <c r="O275" s="1"/>
      <c r="R275" s="194" t="s">
        <v>725</v>
      </c>
    </row>
    <row r="276" spans="1:26" ht="12.75" customHeight="1">
      <c r="A276" s="219">
        <v>166</v>
      </c>
      <c r="B276" s="220">
        <v>44368</v>
      </c>
      <c r="C276" s="220"/>
      <c r="D276" s="221" t="s">
        <v>374</v>
      </c>
      <c r="E276" s="222" t="s">
        <v>564</v>
      </c>
      <c r="F276" s="223">
        <v>287.5</v>
      </c>
      <c r="G276" s="222"/>
      <c r="H276" s="222">
        <v>245</v>
      </c>
      <c r="I276" s="224">
        <v>344</v>
      </c>
      <c r="J276" s="161" t="s">
        <v>785</v>
      </c>
      <c r="K276" s="162">
        <f t="shared" si="91"/>
        <v>-42.5</v>
      </c>
      <c r="L276" s="163">
        <f t="shared" si="92"/>
        <v>-0.14782608695652175</v>
      </c>
      <c r="M276" s="159" t="s">
        <v>546</v>
      </c>
      <c r="N276" s="156">
        <v>44508</v>
      </c>
      <c r="O276" s="1"/>
      <c r="R276" s="194" t="s">
        <v>725</v>
      </c>
    </row>
    <row r="277" spans="1:26" ht="12.75" customHeight="1">
      <c r="A277" s="176">
        <v>167</v>
      </c>
      <c r="B277" s="177">
        <v>44368</v>
      </c>
      <c r="C277" s="177"/>
      <c r="D277" s="178" t="s">
        <v>444</v>
      </c>
      <c r="E277" s="179" t="s">
        <v>564</v>
      </c>
      <c r="F277" s="149">
        <v>241</v>
      </c>
      <c r="G277" s="179"/>
      <c r="H277" s="179">
        <v>298</v>
      </c>
      <c r="I277" s="181">
        <v>320</v>
      </c>
      <c r="J277" s="151" t="s">
        <v>622</v>
      </c>
      <c r="K277" s="152">
        <f t="shared" si="91"/>
        <v>57</v>
      </c>
      <c r="L277" s="153">
        <f t="shared" si="92"/>
        <v>0.23651452282157676</v>
      </c>
      <c r="M277" s="148" t="s">
        <v>534</v>
      </c>
      <c r="N277" s="154">
        <v>44802</v>
      </c>
      <c r="O277" s="41"/>
      <c r="R277" s="194" t="s">
        <v>725</v>
      </c>
    </row>
    <row r="278" spans="1:26" ht="12.75" customHeight="1">
      <c r="A278" s="176">
        <v>168</v>
      </c>
      <c r="B278" s="177">
        <v>44406</v>
      </c>
      <c r="C278" s="177"/>
      <c r="D278" s="178" t="s">
        <v>357</v>
      </c>
      <c r="E278" s="179" t="s">
        <v>564</v>
      </c>
      <c r="F278" s="149">
        <v>162.5</v>
      </c>
      <c r="G278" s="179"/>
      <c r="H278" s="179">
        <v>200</v>
      </c>
      <c r="I278" s="181">
        <v>200</v>
      </c>
      <c r="J278" s="151" t="s">
        <v>622</v>
      </c>
      <c r="K278" s="152">
        <f t="shared" si="91"/>
        <v>37.5</v>
      </c>
      <c r="L278" s="153">
        <f t="shared" si="92"/>
        <v>0.23076923076923078</v>
      </c>
      <c r="M278" s="148" t="s">
        <v>534</v>
      </c>
      <c r="N278" s="154">
        <v>44802</v>
      </c>
      <c r="O278" s="1"/>
      <c r="R278" s="194" t="s">
        <v>725</v>
      </c>
    </row>
    <row r="279" spans="1:26" ht="12.75" customHeight="1">
      <c r="A279" s="176">
        <v>169</v>
      </c>
      <c r="B279" s="177">
        <v>44462</v>
      </c>
      <c r="C279" s="177"/>
      <c r="D279" s="178" t="s">
        <v>761</v>
      </c>
      <c r="E279" s="179" t="s">
        <v>564</v>
      </c>
      <c r="F279" s="149">
        <v>1235</v>
      </c>
      <c r="G279" s="179"/>
      <c r="H279" s="179">
        <v>1505</v>
      </c>
      <c r="I279" s="181">
        <v>1500</v>
      </c>
      <c r="J279" s="151" t="s">
        <v>622</v>
      </c>
      <c r="K279" s="152">
        <f t="shared" si="91"/>
        <v>270</v>
      </c>
      <c r="L279" s="153">
        <f t="shared" si="92"/>
        <v>0.21862348178137653</v>
      </c>
      <c r="M279" s="148" t="s">
        <v>534</v>
      </c>
      <c r="N279" s="154">
        <v>44564</v>
      </c>
      <c r="O279" s="1"/>
      <c r="R279" s="194" t="s">
        <v>725</v>
      </c>
    </row>
    <row r="280" spans="1:26" ht="12.75" customHeight="1">
      <c r="A280" s="206">
        <v>170</v>
      </c>
      <c r="B280" s="207">
        <v>44480</v>
      </c>
      <c r="C280" s="207"/>
      <c r="D280" s="208" t="s">
        <v>763</v>
      </c>
      <c r="E280" s="209" t="s">
        <v>564</v>
      </c>
      <c r="F280" s="54">
        <v>58.75</v>
      </c>
      <c r="G280" s="209"/>
      <c r="H280" s="306"/>
      <c r="I280" s="213"/>
      <c r="J280" s="307" t="s">
        <v>537</v>
      </c>
      <c r="K280" s="206"/>
      <c r="L280" s="207"/>
      <c r="M280" s="207"/>
      <c r="N280" s="208"/>
      <c r="O280" s="41"/>
      <c r="R280" s="194" t="s">
        <v>725</v>
      </c>
    </row>
    <row r="281" spans="1:26" ht="12.75" customHeight="1">
      <c r="A281" s="210">
        <v>171</v>
      </c>
      <c r="B281" s="211">
        <v>44481</v>
      </c>
      <c r="C281" s="211"/>
      <c r="D281" s="212" t="s">
        <v>255</v>
      </c>
      <c r="E281" s="213" t="s">
        <v>564</v>
      </c>
      <c r="F281" s="214" t="s">
        <v>765</v>
      </c>
      <c r="G281" s="213"/>
      <c r="H281" s="213"/>
      <c r="I281" s="213">
        <v>380</v>
      </c>
      <c r="J281" s="215" t="s">
        <v>537</v>
      </c>
      <c r="K281" s="210"/>
      <c r="L281" s="211"/>
      <c r="M281" s="211"/>
      <c r="N281" s="212"/>
      <c r="O281" s="41"/>
      <c r="R281" s="194" t="s">
        <v>725</v>
      </c>
    </row>
    <row r="282" spans="1:26" ht="12.75" customHeight="1">
      <c r="A282" s="176">
        <v>172</v>
      </c>
      <c r="B282" s="177">
        <v>44481</v>
      </c>
      <c r="C282" s="177"/>
      <c r="D282" s="178" t="s">
        <v>380</v>
      </c>
      <c r="E282" s="179" t="s">
        <v>564</v>
      </c>
      <c r="F282" s="149">
        <v>45.5</v>
      </c>
      <c r="G282" s="179"/>
      <c r="H282" s="179">
        <v>56.5</v>
      </c>
      <c r="I282" s="181">
        <v>56</v>
      </c>
      <c r="J282" s="151" t="s">
        <v>862</v>
      </c>
      <c r="K282" s="152">
        <f>H282-F282</f>
        <v>11</v>
      </c>
      <c r="L282" s="153">
        <f>K282/F282</f>
        <v>0.24175824175824176</v>
      </c>
      <c r="M282" s="148" t="s">
        <v>534</v>
      </c>
      <c r="N282" s="154">
        <v>44881</v>
      </c>
      <c r="O282" s="41"/>
      <c r="R282" s="194"/>
    </row>
    <row r="283" spans="1:26" ht="12.75" customHeight="1">
      <c r="A283" s="176">
        <v>173</v>
      </c>
      <c r="B283" s="177">
        <v>44551</v>
      </c>
      <c r="C283" s="177"/>
      <c r="D283" s="178" t="s">
        <v>118</v>
      </c>
      <c r="E283" s="179" t="s">
        <v>564</v>
      </c>
      <c r="F283" s="149">
        <v>2300</v>
      </c>
      <c r="G283" s="179"/>
      <c r="H283" s="179">
        <f>(2820+2200)/2</f>
        <v>2510</v>
      </c>
      <c r="I283" s="181">
        <v>3000</v>
      </c>
      <c r="J283" s="151" t="s">
        <v>797</v>
      </c>
      <c r="K283" s="152">
        <f>H283-F283</f>
        <v>210</v>
      </c>
      <c r="L283" s="153">
        <f>K283/F283</f>
        <v>9.1304347826086957E-2</v>
      </c>
      <c r="M283" s="148" t="s">
        <v>534</v>
      </c>
      <c r="N283" s="154">
        <v>44649</v>
      </c>
      <c r="O283" s="1"/>
      <c r="R283" s="194"/>
    </row>
    <row r="284" spans="1:26" ht="12.75" customHeight="1">
      <c r="A284" s="216">
        <v>174</v>
      </c>
      <c r="B284" s="211">
        <v>44606</v>
      </c>
      <c r="C284" s="216"/>
      <c r="D284" s="216" t="s">
        <v>399</v>
      </c>
      <c r="E284" s="213" t="s">
        <v>564</v>
      </c>
      <c r="F284" s="213" t="s">
        <v>792</v>
      </c>
      <c r="G284" s="213"/>
      <c r="H284" s="213"/>
      <c r="I284" s="213">
        <v>764</v>
      </c>
      <c r="J284" s="213" t="s">
        <v>537</v>
      </c>
      <c r="K284" s="213"/>
      <c r="L284" s="213"/>
      <c r="M284" s="213"/>
      <c r="N284" s="216"/>
      <c r="O284" s="41"/>
      <c r="R284" s="194"/>
    </row>
    <row r="285" spans="1:26" ht="12.75" customHeight="1">
      <c r="A285" s="176">
        <v>175</v>
      </c>
      <c r="B285" s="177">
        <v>44613</v>
      </c>
      <c r="C285" s="177"/>
      <c r="D285" s="178" t="s">
        <v>761</v>
      </c>
      <c r="E285" s="179" t="s">
        <v>564</v>
      </c>
      <c r="F285" s="149">
        <v>1255</v>
      </c>
      <c r="G285" s="179"/>
      <c r="H285" s="179">
        <v>1515</v>
      </c>
      <c r="I285" s="181">
        <v>1510</v>
      </c>
      <c r="J285" s="151" t="s">
        <v>622</v>
      </c>
      <c r="K285" s="152">
        <f>H285-F285</f>
        <v>260</v>
      </c>
      <c r="L285" s="153">
        <f>K285/F285</f>
        <v>0.20717131474103587</v>
      </c>
      <c r="M285" s="148" t="s">
        <v>534</v>
      </c>
      <c r="N285" s="154">
        <v>44834</v>
      </c>
      <c r="O285" s="41"/>
      <c r="R285" s="194"/>
    </row>
    <row r="286" spans="1:26" ht="12.75" customHeight="1">
      <c r="A286">
        <v>176</v>
      </c>
      <c r="B286" s="211">
        <v>44670</v>
      </c>
      <c r="C286" s="211"/>
      <c r="D286" s="216" t="s">
        <v>499</v>
      </c>
      <c r="E286" s="241" t="s">
        <v>564</v>
      </c>
      <c r="F286" s="213" t="s">
        <v>799</v>
      </c>
      <c r="G286" s="213"/>
      <c r="H286" s="213"/>
      <c r="I286" s="213">
        <v>553</v>
      </c>
      <c r="J286" s="213" t="s">
        <v>537</v>
      </c>
      <c r="K286" s="213"/>
      <c r="L286" s="213"/>
      <c r="M286" s="213"/>
      <c r="N286" s="213"/>
      <c r="O286" s="41"/>
      <c r="R286" s="194"/>
    </row>
    <row r="287" spans="1:26" ht="12.75" customHeight="1">
      <c r="A287" s="176">
        <v>177</v>
      </c>
      <c r="B287" s="177">
        <v>44746</v>
      </c>
      <c r="C287" s="177"/>
      <c r="D287" s="178" t="s">
        <v>832</v>
      </c>
      <c r="E287" s="179" t="s">
        <v>564</v>
      </c>
      <c r="F287" s="149">
        <v>207.5</v>
      </c>
      <c r="G287" s="179"/>
      <c r="H287" s="179">
        <v>254</v>
      </c>
      <c r="I287" s="181">
        <v>254</v>
      </c>
      <c r="J287" s="151" t="s">
        <v>622</v>
      </c>
      <c r="K287" s="152">
        <f>H287-F287</f>
        <v>46.5</v>
      </c>
      <c r="L287" s="153">
        <f>K287/F287</f>
        <v>0.22409638554216868</v>
      </c>
      <c r="M287" s="148" t="s">
        <v>534</v>
      </c>
      <c r="N287" s="154">
        <v>44792</v>
      </c>
      <c r="O287" s="1"/>
      <c r="R287" s="194"/>
    </row>
    <row r="288" spans="1:26" ht="12.75" customHeight="1">
      <c r="A288" s="176">
        <v>178</v>
      </c>
      <c r="B288" s="177">
        <v>44775</v>
      </c>
      <c r="C288" s="177"/>
      <c r="D288" s="178" t="s">
        <v>446</v>
      </c>
      <c r="E288" s="179" t="s">
        <v>564</v>
      </c>
      <c r="F288" s="149">
        <v>31.25</v>
      </c>
      <c r="G288" s="179"/>
      <c r="H288" s="179">
        <v>38.75</v>
      </c>
      <c r="I288" s="181">
        <v>38</v>
      </c>
      <c r="J288" s="151" t="s">
        <v>622</v>
      </c>
      <c r="K288" s="152">
        <f>H288-F288</f>
        <v>7.5</v>
      </c>
      <c r="L288" s="153">
        <f>K288/F288</f>
        <v>0.24</v>
      </c>
      <c r="M288" s="148" t="s">
        <v>534</v>
      </c>
      <c r="N288" s="154">
        <v>44844</v>
      </c>
      <c r="O288" s="41"/>
      <c r="R288" s="54"/>
    </row>
    <row r="289" spans="1:18" ht="12.75" customHeight="1">
      <c r="A289" s="210">
        <v>179</v>
      </c>
      <c r="B289" s="211">
        <v>44841</v>
      </c>
      <c r="C289" s="216"/>
      <c r="D289" s="216" t="s">
        <v>837</v>
      </c>
      <c r="E289" s="241" t="s">
        <v>564</v>
      </c>
      <c r="F289" s="213" t="s">
        <v>838</v>
      </c>
      <c r="G289" s="213"/>
      <c r="H289" s="213"/>
      <c r="I289" s="213">
        <v>840</v>
      </c>
      <c r="J289" s="213" t="s">
        <v>537</v>
      </c>
      <c r="K289" s="213"/>
      <c r="L289" s="213"/>
      <c r="M289" s="213"/>
      <c r="N289" s="213"/>
      <c r="O289" s="41"/>
      <c r="Q289" s="197"/>
      <c r="R289" s="54"/>
    </row>
    <row r="290" spans="1:18" ht="12.75" customHeight="1">
      <c r="A290" s="210">
        <v>180</v>
      </c>
      <c r="B290" s="211">
        <v>44844</v>
      </c>
      <c r="C290" s="216"/>
      <c r="D290" s="216" t="s">
        <v>401</v>
      </c>
      <c r="E290" s="241" t="s">
        <v>564</v>
      </c>
      <c r="F290" s="213" t="s">
        <v>840</v>
      </c>
      <c r="G290" s="213"/>
      <c r="H290" s="213"/>
      <c r="I290" s="213">
        <v>291</v>
      </c>
      <c r="J290" s="213" t="s">
        <v>537</v>
      </c>
      <c r="K290" s="213"/>
      <c r="L290" s="213"/>
      <c r="M290" s="213"/>
      <c r="N290" s="213"/>
      <c r="O290" s="41"/>
      <c r="Q290" s="197"/>
      <c r="R290" s="54"/>
    </row>
    <row r="291" spans="1:18" ht="12.75" customHeight="1">
      <c r="A291" s="210">
        <v>181</v>
      </c>
      <c r="B291" s="211">
        <v>44845</v>
      </c>
      <c r="C291" s="216"/>
      <c r="D291" s="216" t="s">
        <v>399</v>
      </c>
      <c r="E291" s="241" t="s">
        <v>564</v>
      </c>
      <c r="F291" s="213" t="s">
        <v>861</v>
      </c>
      <c r="G291" s="213"/>
      <c r="H291" s="213"/>
      <c r="I291" s="213">
        <v>765</v>
      </c>
      <c r="J291" s="213" t="s">
        <v>537</v>
      </c>
      <c r="K291" s="213"/>
      <c r="L291" s="213"/>
      <c r="M291" s="213"/>
      <c r="N291" s="213"/>
      <c r="O291" s="41"/>
      <c r="Q291" s="197"/>
      <c r="R291" s="54"/>
    </row>
    <row r="292" spans="1:18" ht="12.75" customHeight="1">
      <c r="A292" s="285">
        <v>182</v>
      </c>
      <c r="B292" s="211">
        <v>44981</v>
      </c>
      <c r="C292" s="211"/>
      <c r="D292" s="216" t="s">
        <v>818</v>
      </c>
      <c r="E292" s="241" t="s">
        <v>564</v>
      </c>
      <c r="F292" s="241" t="s">
        <v>867</v>
      </c>
      <c r="G292" s="213"/>
      <c r="H292" s="213"/>
      <c r="I292" s="213">
        <v>2080</v>
      </c>
      <c r="J292" s="213" t="s">
        <v>537</v>
      </c>
      <c r="K292" s="213"/>
      <c r="L292" s="213"/>
      <c r="M292" s="213"/>
      <c r="N292" s="213"/>
      <c r="O292" s="41"/>
      <c r="R292" s="54"/>
    </row>
    <row r="293" spans="1:18" ht="12.75" customHeight="1">
      <c r="A293" s="176">
        <v>183</v>
      </c>
      <c r="B293" s="177">
        <v>44986</v>
      </c>
      <c r="C293" s="177"/>
      <c r="D293" s="178" t="s">
        <v>446</v>
      </c>
      <c r="E293" s="179" t="s">
        <v>564</v>
      </c>
      <c r="F293" s="149">
        <v>57.5</v>
      </c>
      <c r="G293" s="179"/>
      <c r="H293" s="179">
        <v>120</v>
      </c>
      <c r="I293" s="181">
        <v>120</v>
      </c>
      <c r="J293" s="151" t="s">
        <v>622</v>
      </c>
      <c r="K293" s="152">
        <f>H293-F293</f>
        <v>62.5</v>
      </c>
      <c r="L293" s="153">
        <f>K293/F293</f>
        <v>1.0869565217391304</v>
      </c>
      <c r="M293" s="148" t="s">
        <v>534</v>
      </c>
      <c r="N293" s="154">
        <v>45415</v>
      </c>
      <c r="O293" s="41"/>
      <c r="R293" s="54"/>
    </row>
    <row r="294" spans="1:18" ht="12.75" customHeight="1">
      <c r="A294" s="285">
        <v>184</v>
      </c>
      <c r="B294" s="211">
        <v>45008</v>
      </c>
      <c r="C294" s="211"/>
      <c r="D294" s="216" t="s">
        <v>459</v>
      </c>
      <c r="E294" s="241" t="s">
        <v>564</v>
      </c>
      <c r="F294" s="241" t="s">
        <v>875</v>
      </c>
      <c r="G294" s="213"/>
      <c r="H294" s="213"/>
      <c r="I294" s="213">
        <v>3523</v>
      </c>
      <c r="J294" s="213" t="s">
        <v>537</v>
      </c>
      <c r="K294" s="213"/>
      <c r="L294" s="213"/>
      <c r="M294" s="213"/>
      <c r="N294" s="213"/>
      <c r="O294" s="41"/>
      <c r="R294" s="54"/>
    </row>
    <row r="295" spans="1:18" ht="12.75" customHeight="1">
      <c r="A295" s="210">
        <v>185</v>
      </c>
      <c r="B295" s="211">
        <v>45027</v>
      </c>
      <c r="C295" s="216"/>
      <c r="D295" s="216" t="s">
        <v>879</v>
      </c>
      <c r="E295" s="241" t="s">
        <v>564</v>
      </c>
      <c r="F295" s="213" t="s">
        <v>880</v>
      </c>
      <c r="G295" s="213"/>
      <c r="H295" s="213"/>
      <c r="I295" s="213">
        <v>810</v>
      </c>
      <c r="J295" s="213" t="s">
        <v>537</v>
      </c>
      <c r="K295" s="213"/>
      <c r="L295" s="213"/>
      <c r="M295" s="213"/>
      <c r="N295" s="213"/>
      <c r="O295" s="41"/>
      <c r="R295" s="54"/>
    </row>
    <row r="296" spans="1:18" ht="12.75" customHeight="1">
      <c r="A296" s="210">
        <v>186</v>
      </c>
      <c r="B296" s="211">
        <v>45050</v>
      </c>
      <c r="C296" s="216"/>
      <c r="D296" s="216" t="s">
        <v>284</v>
      </c>
      <c r="E296" s="241" t="s">
        <v>564</v>
      </c>
      <c r="F296" s="213" t="s">
        <v>930</v>
      </c>
      <c r="G296" s="213"/>
      <c r="H296" s="213"/>
      <c r="I296" s="213">
        <v>5040</v>
      </c>
      <c r="J296" s="213" t="s">
        <v>537</v>
      </c>
      <c r="K296" s="213"/>
      <c r="L296" s="213"/>
      <c r="M296" s="213"/>
      <c r="N296" s="213"/>
      <c r="O296" s="41"/>
      <c r="R296" s="54"/>
    </row>
    <row r="297" spans="1:18" ht="12.75" customHeight="1">
      <c r="A297" s="210"/>
      <c r="B297" s="211"/>
      <c r="C297" s="216"/>
      <c r="D297" s="216"/>
      <c r="E297" s="241"/>
      <c r="F297" s="213"/>
      <c r="G297" s="213"/>
      <c r="H297" s="213"/>
      <c r="I297" s="213"/>
      <c r="J297" s="213"/>
      <c r="K297" s="213"/>
      <c r="L297" s="213"/>
      <c r="M297" s="213"/>
      <c r="N297" s="213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B299" s="195" t="s">
        <v>757</v>
      </c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A300" s="196"/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A301" s="196"/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A302" s="53"/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</sheetData>
  <autoFilter ref="R1:R298"/>
  <mergeCells count="6">
    <mergeCell ref="A87:A88"/>
    <mergeCell ref="B87:B88"/>
    <mergeCell ref="J87:J88"/>
    <mergeCell ref="B93:B94"/>
    <mergeCell ref="A93:A94"/>
    <mergeCell ref="J93:J9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2023-05-16T02:40:24Z</dcterms:modified>
</cp:coreProperties>
</file>