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3" i="7"/>
  <c r="K83" s="1"/>
  <c r="K61"/>
  <c r="L61" s="1"/>
  <c r="K60"/>
  <c r="L60" s="1"/>
  <c r="K59"/>
  <c r="L59" s="1"/>
  <c r="K58"/>
  <c r="L58" s="1"/>
  <c r="K56"/>
  <c r="L56" s="1"/>
  <c r="K53"/>
  <c r="L53" s="1"/>
  <c r="K55"/>
  <c r="L55" s="1"/>
  <c r="K27"/>
  <c r="L27" s="1"/>
  <c r="K26"/>
  <c r="L26" s="1"/>
  <c r="K21"/>
  <c r="L21" s="1"/>
  <c r="K18"/>
  <c r="L18" s="1"/>
  <c r="K57"/>
  <c r="L57" s="1"/>
  <c r="K54"/>
  <c r="L54" s="1"/>
  <c r="L81"/>
  <c r="K81" s="1"/>
  <c r="L82"/>
  <c r="K82" s="1"/>
  <c r="K51"/>
  <c r="L51" s="1"/>
  <c r="K52"/>
  <c r="L52" s="1"/>
  <c r="K50"/>
  <c r="L50" s="1"/>
  <c r="L71"/>
  <c r="L69"/>
  <c r="K72"/>
  <c r="L80" l="1"/>
  <c r="K80" s="1"/>
  <c r="K24"/>
  <c r="L24" s="1"/>
  <c r="K22"/>
  <c r="L22" s="1"/>
  <c r="K20"/>
  <c r="K19"/>
  <c r="K49" l="1"/>
  <c r="L49" s="1"/>
  <c r="K46"/>
  <c r="L46" s="1"/>
  <c r="L79"/>
  <c r="K79" s="1"/>
  <c r="K17"/>
  <c r="L17" s="1"/>
  <c r="L20"/>
  <c r="L19"/>
  <c r="K48"/>
  <c r="L48" s="1"/>
  <c r="K47"/>
  <c r="L47" s="1"/>
  <c r="K44"/>
  <c r="L44" s="1"/>
  <c r="K45"/>
  <c r="L45" s="1"/>
  <c r="K12"/>
  <c r="L12" s="1"/>
  <c r="K15"/>
  <c r="L15" s="1"/>
  <c r="K16"/>
  <c r="L16" s="1"/>
  <c r="K42"/>
  <c r="L42" s="1"/>
  <c r="K11"/>
  <c r="L11" s="1"/>
  <c r="K10"/>
  <c r="L10" s="1"/>
  <c r="K43" l="1"/>
  <c r="L43" s="1"/>
  <c r="K13"/>
  <c r="L13" s="1"/>
  <c r="K14"/>
  <c r="L14" s="1"/>
  <c r="L78"/>
  <c r="K78" s="1"/>
  <c r="K41" l="1"/>
  <c r="L41" s="1"/>
  <c r="K40"/>
  <c r="L40" s="1"/>
  <c r="K39"/>
  <c r="L39" s="1"/>
  <c r="F237" l="1"/>
  <c r="K238"/>
  <c r="L238" s="1"/>
  <c r="K229"/>
  <c r="L229" s="1"/>
  <c r="K232"/>
  <c r="L232" s="1"/>
  <c r="K240" l="1"/>
  <c r="L240" s="1"/>
  <c r="F231"/>
  <c r="F230"/>
  <c r="F228"/>
  <c r="K228" s="1"/>
  <c r="L228" s="1"/>
  <c r="F208"/>
  <c r="F160"/>
  <c r="K239" l="1"/>
  <c r="L239" s="1"/>
  <c r="K237"/>
  <c r="L237" s="1"/>
  <c r="K243"/>
  <c r="L243" s="1"/>
  <c r="K244"/>
  <c r="L244" s="1"/>
  <c r="K236"/>
  <c r="L236" s="1"/>
  <c r="K246"/>
  <c r="L246" s="1"/>
  <c r="K242"/>
  <c r="L242" s="1"/>
  <c r="K235" l="1"/>
  <c r="L235" s="1"/>
  <c r="K224"/>
  <c r="L224" s="1"/>
  <c r="K226"/>
  <c r="L226" s="1"/>
  <c r="K223"/>
  <c r="L223" s="1"/>
  <c r="K225"/>
  <c r="L225" s="1"/>
  <c r="K154"/>
  <c r="L154" s="1"/>
  <c r="M7"/>
  <c r="K207"/>
  <c r="L207" s="1"/>
  <c r="K221"/>
  <c r="L221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K208"/>
  <c r="L208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K156"/>
  <c r="L156" s="1"/>
  <c r="K155"/>
  <c r="L155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D7" i="6"/>
  <c r="K6" i="4"/>
  <c r="K6" i="3"/>
  <c r="L6" i="2"/>
</calcChain>
</file>

<file path=xl/sharedStrings.xml><?xml version="1.0" encoding="utf-8"?>
<sst xmlns="http://schemas.openxmlformats.org/spreadsheetml/2006/main" count="7506" uniqueCount="3766">
  <si>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</si>
  <si>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</si>
  <si>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</si>
  <si>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</si>
  <si>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</si>
  <si>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</si>
  <si>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</si>
  <si>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</si>
  <si>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</si>
  <si>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</si>
  <si>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</si>
  <si>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</si>
  <si>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</si>
  <si>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</si>
  <si>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</si>
  <si>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</si>
  <si>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</si>
  <si>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</si>
  <si>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</si>
  <si>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</si>
  <si>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</si>
  <si>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</si>
  <si>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</si>
  <si>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</si>
  <si>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</si>
  <si>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</si>
  <si>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</si>
  <si>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</si>
  <si>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</si>
  <si>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</si>
  <si>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</si>
  <si>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</si>
  <si>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</si>
  <si>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</si>
  <si>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</si>
  <si>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</si>
  <si>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</si>
  <si>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</si>
  <si>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</si>
  <si>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</si>
  <si>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</si>
  <si>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</si>
  <si>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</si>
  <si>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</si>
  <si>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</si>
  <si>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</si>
  <si>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</si>
  <si>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</si>
  <si>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</si>
  <si>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</si>
  <si>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</si>
  <si>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</si>
  <si>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</si>
  <si>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</si>
  <si>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</si>
  <si>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</si>
  <si>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</si>
  <si>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</si>
  <si>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</si>
  <si>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</si>
  <si>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</si>
  <si>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</si>
  <si>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</si>
  <si>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</si>
  <si>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</si>
  <si>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</si>
  <si>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</si>
  <si>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</si>
  <si>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</si>
  <si>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</si>
  <si>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</si>
  <si>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</si>
  <si>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</si>
  <si>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</si>
  <si>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</si>
  <si>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</si>
  <si>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</si>
  <si>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</si>
  <si>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</si>
  <si>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</si>
  <si>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</si>
  <si>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</si>
  <si>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</si>
  <si>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</si>
  <si>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</si>
  <si>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</si>
  <si>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</si>
  <si>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</si>
  <si>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</si>
  <si>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</si>
  <si>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</si>
  <si>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</si>
  <si>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</si>
  <si>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</si>
  <si>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</si>
  <si>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</si>
  <si>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</si>
  <si>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</si>
  <si>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</si>
  <si>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</si>
  <si>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</si>
  <si>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</si>
  <si>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</si>
  <si>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</si>
  <si>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</si>
  <si>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</si>
  <si>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</si>
  <si>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</si>
  <si>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</si>
  <si>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</si>
  <si>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</si>
  <si>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</si>
  <si>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</si>
  <si>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</si>
  <si>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</si>
  <si>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</si>
  <si>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</si>
  <si>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</si>
  <si>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</si>
  <si>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</si>
  <si>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</si>
  <si>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</si>
  <si>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</si>
  <si>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</si>
  <si>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</si>
  <si>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</si>
  <si>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</si>
  <si>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</si>
  <si>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</si>
  <si>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</si>
  <si>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</si>
  <si>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</si>
  <si>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</si>
  <si>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</si>
  <si>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</si>
  <si>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</si>
  <si>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</si>
  <si>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</si>
  <si>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</si>
  <si>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</si>
  <si>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</si>
  <si>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</si>
  <si>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</si>
  <si>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</si>
  <si>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</si>
  <si>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</si>
  <si>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</si>
  <si>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</si>
  <si>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</si>
  <si>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</si>
  <si>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</si>
  <si>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</si>
  <si>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</si>
  <si>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</si>
  <si>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</si>
  <si>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</si>
  <si>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</si>
  <si>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</si>
  <si>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</si>
  <si>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</si>
  <si>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</si>
  <si>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</si>
  <si>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</si>
  <si>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</si>
  <si>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</si>
  <si>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</si>
  <si>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</si>
  <si>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</si>
  <si>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</si>
  <si>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</si>
  <si>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</si>
  <si>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</si>
  <si>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</si>
  <si>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</si>
  <si>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</si>
  <si>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</si>
  <si>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</si>
  <si>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</si>
  <si>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</si>
  <si>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</si>
  <si>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</si>
  <si>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</si>
  <si>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</si>
  <si>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</si>
  <si>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</si>
  <si>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</si>
  <si>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</si>
  <si>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</si>
  <si>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</si>
  <si>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</si>
  <si>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</si>
  <si>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</si>
  <si>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</si>
  <si>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</si>
  <si>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</si>
  <si>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</si>
  <si>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</si>
  <si>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</si>
  <si>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</si>
  <si>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</si>
  <si>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</si>
  <si>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</si>
  <si>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</si>
  <si>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</si>
  <si>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</si>
  <si>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</si>
  <si>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</si>
  <si>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</si>
  <si>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</si>
  <si>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</si>
  <si>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</si>
  <si>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</si>
  <si>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</si>
  <si>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</si>
  <si>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</si>
  <si>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</si>
  <si>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</si>
  <si>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</si>
  <si>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</si>
  <si>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</si>
  <si>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</si>
  <si>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</si>
  <si>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</si>
  <si>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</si>
  <si>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</si>
  <si>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</si>
  <si>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</si>
  <si>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</si>
  <si>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</si>
  <si>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</si>
  <si>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</si>
  <si>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</si>
  <si>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</si>
  <si>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</si>
  <si>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</si>
  <si>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</si>
  <si>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</si>
  <si>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</si>
  <si>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</si>
  <si>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</si>
  <si>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</si>
  <si>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</si>
  <si>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</si>
  <si>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</si>
  <si>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</si>
  <si>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</si>
  <si>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</si>
  <si>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</si>
  <si>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</si>
  <si>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</si>
  <si>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</si>
  <si>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</si>
  <si>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</si>
  <si>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</si>
  <si>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</si>
  <si>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</si>
  <si>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</si>
  <si>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</si>
  <si>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</si>
  <si>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</si>
  <si>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</si>
  <si>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</si>
  <si>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</si>
  <si>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</si>
  <si>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</si>
  <si>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</si>
  <si>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</si>
  <si>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</si>
  <si>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</si>
  <si>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</si>
  <si>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</si>
  <si>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</si>
  <si>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</si>
  <si>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</si>
  <si>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</si>
  <si>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</si>
  <si>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</si>
  <si>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</si>
  <si>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</si>
  <si>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</si>
  <si>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</si>
  <si>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</si>
  <si>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</si>
  <si>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</si>
  <si>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</si>
  <si>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</si>
  <si>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</si>
  <si>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</si>
  <si>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</si>
  <si>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</si>
  <si>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</si>
  <si>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</si>
  <si>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</si>
  <si>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</si>
  <si>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</si>
  <si>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</si>
  <si>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</si>
  <si>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</si>
  <si>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</si>
  <si>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</si>
  <si>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</si>
  <si>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</si>
  <si>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</si>
  <si>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</si>
  <si>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</si>
  <si>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</si>
  <si>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</si>
  <si>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</si>
  <si>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</si>
  <si>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</si>
  <si>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</si>
  <si>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</si>
  <si>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</si>
  <si>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</si>
  <si>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</si>
  <si>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</si>
  <si>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</si>
  <si>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</si>
  <si>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</si>
  <si>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</si>
  <si>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</si>
  <si>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</si>
  <si>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</si>
  <si>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</si>
  <si>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</si>
  <si>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</si>
  <si>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</si>
  <si>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</si>
  <si>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</si>
  <si>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</si>
  <si>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</si>
  <si>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</si>
  <si>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</si>
  <si>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</si>
  <si>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</si>
  <si>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</si>
  <si>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</si>
  <si>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</si>
  <si>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</si>
  <si>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</si>
  <si>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</si>
  <si>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</si>
  <si>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</si>
  <si>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</si>
  <si>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</si>
  <si>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</si>
  <si>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</si>
  <si>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</si>
  <si>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</si>
  <si>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</si>
  <si>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</si>
  <si>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</si>
  <si>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</si>
  <si>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</si>
  <si>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</si>
  <si>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</si>
  <si>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</si>
  <si>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</si>
  <si>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</si>
  <si>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</si>
  <si>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</si>
  <si>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</si>
  <si>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</si>
  <si>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</si>
  <si>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</si>
  <si>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</si>
  <si>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</si>
  <si>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</si>
  <si>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</si>
  <si>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</si>
  <si>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</si>
  <si>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</si>
  <si>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</si>
  <si>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</si>
  <si>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</si>
  <si>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</si>
  <si>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</si>
  <si>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</si>
  <si>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</si>
  <si>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</si>
  <si>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</si>
  <si>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</si>
  <si>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</si>
  <si>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</si>
  <si>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</si>
  <si>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</si>
  <si>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</si>
  <si>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</si>
  <si>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</si>
  <si>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</si>
  <si>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</si>
  <si>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</si>
  <si>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</si>
  <si>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</si>
  <si>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</si>
  <si>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</si>
  <si>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</si>
  <si>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</si>
  <si>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</si>
  <si>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</si>
  <si>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</si>
  <si>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</si>
  <si>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</si>
  <si>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</si>
  <si>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</si>
  <si>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</si>
  <si>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</si>
  <si>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</si>
  <si>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</si>
  <si>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</si>
  <si>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</si>
  <si>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</si>
  <si>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</si>
  <si>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</si>
  <si>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</si>
  <si>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</si>
  <si>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</si>
  <si>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</si>
  <si>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</si>
  <si>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</si>
  <si>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</si>
  <si>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</si>
  <si>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</si>
  <si>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</si>
  <si>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</si>
  <si>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</si>
  <si>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</si>
  <si>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</si>
  <si>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</si>
  <si>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</si>
  <si>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</si>
  <si>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</si>
  <si>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</si>
  <si>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</si>
  <si>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</si>
  <si>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</si>
  <si>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</si>
  <si>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</si>
  <si>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</si>
  <si>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</si>
  <si>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</si>
  <si>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</si>
  <si>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</si>
  <si>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</si>
  <si>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</si>
  <si>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</si>
  <si>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</si>
  <si>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</si>
  <si>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</si>
  <si>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</si>
  <si>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</si>
  <si>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</si>
  <si>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</si>
  <si>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</si>
  <si>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</si>
  <si>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</si>
  <si>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</si>
  <si>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</si>
  <si>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</si>
  <si>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</si>
  <si>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</si>
  <si>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</si>
  <si>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</si>
  <si>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</si>
  <si>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</si>
  <si>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</si>
  <si>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</si>
  <si>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</si>
  <si>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</si>
  <si>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</si>
  <si>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</si>
  <si>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</si>
  <si>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</si>
  <si>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</si>
  <si>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</si>
  <si>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</si>
  <si>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</si>
  <si>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</si>
  <si>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</si>
  <si>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</si>
  <si>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</si>
  <si>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</si>
  <si>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</si>
  <si>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</si>
  <si>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</si>
  <si>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</si>
  <si>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</si>
  <si>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</si>
  <si>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</si>
  <si>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</si>
  <si>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</si>
  <si>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</si>
  <si>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</si>
  <si>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</si>
  <si>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</si>
  <si>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</si>
  <si>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</si>
  <si>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</si>
  <si>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</si>
  <si>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</si>
  <si>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</si>
  <si>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</si>
  <si>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</si>
  <si>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</si>
  <si>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</si>
  <si>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</si>
  <si>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</si>
  <si>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</si>
  <si>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</si>
  <si>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</si>
  <si>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</si>
  <si>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</si>
  <si>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</si>
  <si>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</si>
  <si>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</si>
  <si>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</si>
  <si>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</si>
  <si>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</si>
  <si>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</si>
  <si>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</si>
  <si>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</si>
  <si>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</si>
  <si>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</si>
  <si>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</si>
  <si>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</si>
  <si>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</si>
  <si>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</si>
  <si>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</si>
  <si>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</si>
  <si>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</si>
  <si>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</si>
  <si>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</si>
  <si>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</si>
  <si>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</si>
  <si>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</si>
  <si>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</si>
  <si>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</si>
  <si>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</si>
  <si>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</si>
  <si>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</si>
  <si>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</si>
  <si>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</si>
  <si>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</si>
  <si>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</si>
  <si>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</si>
  <si>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</si>
  <si>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</si>
  <si>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</si>
  <si>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</si>
  <si>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</si>
  <si>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</si>
  <si>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</si>
  <si>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</si>
  <si>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</si>
  <si>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</si>
  <si>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</si>
  <si>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</si>
  <si>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</si>
  <si>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</si>
  <si>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</si>
  <si>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</si>
  <si>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</si>
  <si>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</si>
  <si>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</si>
  <si>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</si>
  <si>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</si>
  <si>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</si>
  <si>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</si>
  <si>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</si>
  <si>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</si>
  <si>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</si>
  <si>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</si>
  <si>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</si>
  <si>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</si>
  <si>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</si>
  <si>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</si>
  <si>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</si>
  <si>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</si>
  <si>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</si>
  <si>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</si>
  <si>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</si>
  <si>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</si>
  <si>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</si>
  <si>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</si>
  <si>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</si>
  <si>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</si>
  <si>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</si>
  <si>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</si>
  <si>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</si>
  <si>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</si>
  <si>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</si>
  <si>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</si>
  <si>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</si>
  <si>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</si>
  <si>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</si>
  <si>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</si>
  <si>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</si>
  <si>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</si>
  <si>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</si>
  <si>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</si>
  <si>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</si>
  <si>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</si>
  <si>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</si>
  <si>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</si>
  <si>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</si>
  <si>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</si>
  <si>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</si>
  <si>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</si>
  <si>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</si>
  <si>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</si>
  <si>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</si>
  <si>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</si>
  <si>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</si>
  <si>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</si>
  <si>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</si>
  <si>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</si>
  <si>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</si>
  <si>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</si>
  <si>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</si>
  <si>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</si>
  <si>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</si>
  <si>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</si>
  <si>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</si>
  <si>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</si>
  <si>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</si>
  <si>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</si>
  <si>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</si>
  <si>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</si>
  <si>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</si>
  <si>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</si>
  <si>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</si>
  <si>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</si>
  <si>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</si>
  <si>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</si>
  <si>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</si>
  <si>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</si>
  <si>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</si>
  <si>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</si>
  <si>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</si>
  <si>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</si>
  <si>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</si>
  <si>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</si>
  <si>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</si>
  <si>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</si>
  <si>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</si>
  <si>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</si>
  <si>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</si>
  <si>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</si>
  <si>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</si>
  <si>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</si>
  <si>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</si>
  <si>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</si>
  <si>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</si>
  <si>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</si>
  <si>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</si>
  <si>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</si>
  <si>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</si>
  <si>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</si>
  <si>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</si>
  <si>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</si>
  <si>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</si>
  <si>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</si>
  <si>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</si>
  <si>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</si>
  <si>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</si>
  <si>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</si>
  <si>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</si>
  <si>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</si>
  <si>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</si>
  <si>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</si>
  <si>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</si>
  <si>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</si>
  <si>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</si>
  <si>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</si>
  <si>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</si>
  <si>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</si>
  <si>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</si>
  <si>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</si>
  <si>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</si>
  <si>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</si>
  <si>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</si>
  <si>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</si>
  <si>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</si>
  <si>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</si>
  <si>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</si>
  <si>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</si>
  <si>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</si>
  <si>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</si>
  <si>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</si>
  <si>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</si>
  <si>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</si>
  <si>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</si>
  <si>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</si>
  <si>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</si>
  <si>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</si>
  <si>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</si>
  <si>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</si>
  <si>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</si>
  <si>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</si>
  <si>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</si>
  <si>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</si>
  <si>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</si>
  <si>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</si>
  <si>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</si>
  <si>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</si>
  <si>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</si>
  <si>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</si>
  <si>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</si>
  <si>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</si>
  <si>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</si>
  <si>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</si>
  <si>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</si>
  <si>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</si>
  <si>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</si>
  <si>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</si>
  <si>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</si>
  <si>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</si>
  <si>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</si>
  <si>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</si>
  <si>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</si>
  <si>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</si>
  <si>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</si>
  <si>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</si>
  <si>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</si>
  <si>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</si>
  <si>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</si>
  <si>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</si>
  <si>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</si>
  <si>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</si>
  <si>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</si>
  <si>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</si>
  <si>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</si>
  <si>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</si>
  <si>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</si>
  <si>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</si>
  <si>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</si>
  <si>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</si>
  <si>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</si>
  <si>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</si>
  <si>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</si>
  <si>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</si>
  <si>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</si>
  <si>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</si>
  <si>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</si>
  <si>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</si>
  <si>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</si>
  <si>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</si>
  <si>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</si>
  <si>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</si>
  <si>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</si>
  <si>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</si>
  <si>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</si>
  <si>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</si>
  <si>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</si>
  <si>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</si>
  <si>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</si>
  <si>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</si>
  <si>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</si>
  <si>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</si>
  <si>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</si>
  <si>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</si>
  <si>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</si>
  <si>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</si>
  <si>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</si>
  <si>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</si>
  <si>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</si>
  <si>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</si>
  <si>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</si>
  <si>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</si>
  <si>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</si>
  <si>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</si>
  <si>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</si>
  <si>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</si>
  <si>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</si>
  <si>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</si>
  <si>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</si>
  <si>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</si>
  <si>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</si>
  <si>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</si>
  <si>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</si>
  <si>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</si>
  <si>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</si>
  <si>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</si>
  <si>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</si>
  <si>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</si>
  <si>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</si>
  <si>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</si>
  <si>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</si>
  <si>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</si>
  <si>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</si>
  <si>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</si>
  <si>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</si>
  <si>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</si>
  <si>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</si>
  <si>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</si>
  <si>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</si>
  <si>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</si>
  <si>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</si>
  <si>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</si>
  <si>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</si>
  <si>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</si>
  <si>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</si>
  <si>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</si>
  <si>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</si>
  <si>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</si>
  <si>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</si>
  <si>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</si>
  <si>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</si>
  <si>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</si>
  <si>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</si>
  <si>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</si>
  <si>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</si>
  <si>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</si>
  <si>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</si>
  <si>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</si>
  <si>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</si>
  <si>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</si>
  <si>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</si>
  <si>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</si>
  <si>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</si>
  <si>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</si>
  <si>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</si>
  <si>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</si>
  <si>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</si>
  <si>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</si>
  <si>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</si>
  <si>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</si>
  <si>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</si>
  <si>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</si>
  <si>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</si>
  <si>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</si>
  <si>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</si>
  <si>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</si>
  <si>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</si>
  <si>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</si>
  <si>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</si>
  <si>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</si>
  <si>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</si>
  <si>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</si>
  <si>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</si>
  <si>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</si>
  <si>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</si>
  <si>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</si>
  <si>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</si>
  <si>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</si>
  <si>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</si>
  <si>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</si>
  <si>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</si>
  <si>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</si>
  <si>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</si>
  <si>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</si>
  <si>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</si>
  <si>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</si>
  <si>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</si>
  <si>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</si>
  <si>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</si>
  <si>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</si>
  <si>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</si>
  <si>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</si>
  <si>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</si>
  <si>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</si>
  <si>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</si>
  <si>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</si>
  <si>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</si>
  <si>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</si>
  <si>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</si>
  <si>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</si>
  <si>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</si>
  <si>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</si>
  <si>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</si>
  <si>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</si>
  <si>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</si>
  <si>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</si>
  <si>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</si>
  <si>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</si>
  <si>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</si>
  <si>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</si>
  <si>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</si>
  <si>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</si>
  <si>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</si>
  <si>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</si>
  <si>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</si>
  <si>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</si>
  <si>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</si>
  <si>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</si>
  <si>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</si>
  <si>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</si>
  <si>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</si>
  <si>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</si>
  <si>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</si>
  <si>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</si>
  <si>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</si>
  <si>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</si>
  <si>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</si>
  <si>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</si>
  <si>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</si>
  <si>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</si>
  <si>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</si>
  <si>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</si>
  <si>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</si>
  <si>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</si>
  <si>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</si>
  <si>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</si>
  <si>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</si>
  <si>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</si>
  <si>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</si>
  <si>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</si>
  <si>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</si>
  <si>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</si>
  <si>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</si>
  <si>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</si>
  <si>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</si>
  <si>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</si>
  <si>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</si>
  <si>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</si>
  <si>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</si>
  <si>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</si>
  <si>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</si>
  <si>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</si>
  <si>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</si>
  <si>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</si>
  <si>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</si>
  <si>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</si>
  <si>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</si>
  <si>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</si>
  <si>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</si>
  <si>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</si>
  <si>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</si>
  <si>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</si>
  <si>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</si>
  <si>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</si>
  <si>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</si>
  <si>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</si>
  <si>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</si>
  <si>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</si>
  <si>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</si>
  <si>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</si>
  <si>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</si>
  <si>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</si>
  <si>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</si>
  <si>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</si>
  <si>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</si>
  <si>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</si>
  <si>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</si>
  <si>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</si>
  <si>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</si>
  <si>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</si>
  <si>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</si>
  <si>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</si>
  <si>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</si>
  <si>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</si>
  <si>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</si>
  <si>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</si>
  <si>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</si>
  <si>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</si>
  <si>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</si>
  <si>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</si>
  <si>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</si>
  <si>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</si>
  <si>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</si>
  <si>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</si>
  <si>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</si>
  <si>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</si>
  <si>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</si>
  <si>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</si>
  <si>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</si>
  <si>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</si>
  <si>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</si>
  <si>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</si>
  <si>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</si>
  <si>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</si>
  <si>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</si>
  <si>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</si>
  <si>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</si>
  <si>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</si>
  <si>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</si>
  <si>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</si>
  <si>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</si>
  <si>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</si>
  <si>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</si>
  <si>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</si>
  <si>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</si>
  <si>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</si>
  <si>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</si>
  <si>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</si>
  <si>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</si>
  <si>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</si>
  <si>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</si>
  <si>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</si>
  <si>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</si>
  <si>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</si>
  <si>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</si>
  <si>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</si>
  <si>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</si>
  <si>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</si>
  <si>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</si>
  <si>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</si>
  <si>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</si>
  <si>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</si>
  <si>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</si>
  <si>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</si>
  <si>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</si>
  <si>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</si>
  <si>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</si>
  <si>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</si>
  <si>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</si>
  <si>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</si>
  <si>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</si>
  <si>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</si>
  <si>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</si>
  <si>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</si>
  <si>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</si>
  <si>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</si>
  <si>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</si>
  <si>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</si>
  <si>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</si>
  <si>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</si>
  <si>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</si>
  <si>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</si>
  <si>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</si>
  <si>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</si>
  <si>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</si>
  <si>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</si>
  <si>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</si>
  <si>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</si>
  <si>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</si>
  <si>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</si>
  <si>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</si>
  <si>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</si>
  <si>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</si>
  <si>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</si>
  <si>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</si>
  <si>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</si>
  <si>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</si>
  <si>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</si>
  <si>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</si>
  <si>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</si>
  <si>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</si>
  <si>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</si>
  <si>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</si>
  <si>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</si>
  <si>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</si>
  <si>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</si>
  <si>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</si>
  <si>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</si>
  <si>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</si>
  <si>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</si>
  <si>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</si>
  <si>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</si>
  <si>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</si>
  <si>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</si>
  <si>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</si>
  <si>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</si>
  <si>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</si>
  <si>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</si>
  <si>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</si>
  <si>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</si>
  <si>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</si>
  <si>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</si>
  <si>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</si>
  <si>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</si>
  <si>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</si>
  <si>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</si>
  <si>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</si>
  <si>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</si>
  <si>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</si>
  <si>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</si>
  <si>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</si>
  <si>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</si>
  <si>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</si>
  <si>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</si>
  <si>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</si>
  <si>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</si>
  <si>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</si>
  <si>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</si>
  <si>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</si>
  <si>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</si>
  <si>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</si>
  <si>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</si>
  <si>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</si>
  <si>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</si>
  <si>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</si>
  <si>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</si>
  <si>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</si>
  <si>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</si>
  <si>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</si>
  <si>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</si>
  <si>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</si>
  <si>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</si>
  <si>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</si>
  <si>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</si>
  <si>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</si>
  <si>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</si>
  <si>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</si>
  <si>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</si>
  <si>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</si>
  <si>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</si>
  <si>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</si>
  <si>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</si>
  <si>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</si>
  <si>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</si>
  <si>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</si>
  <si>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</si>
  <si>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</si>
  <si>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</si>
  <si>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</si>
  <si>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</si>
  <si>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</si>
  <si>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</si>
  <si>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</si>
  <si>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</si>
  <si>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</si>
  <si>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</si>
  <si>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</si>
  <si>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</si>
  <si>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</si>
  <si>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</si>
  <si>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</si>
  <si>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</si>
  <si>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</si>
  <si>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</si>
  <si>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</si>
  <si>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</si>
  <si>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</si>
  <si>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</si>
  <si>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</si>
  <si>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</si>
  <si>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</si>
  <si>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</si>
  <si>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</si>
  <si>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</si>
  <si>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</si>
  <si>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</si>
  <si>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</si>
  <si>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</si>
  <si>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</si>
  <si>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</si>
  <si>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</si>
  <si>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</si>
  <si>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</si>
  <si>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</si>
  <si>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</si>
  <si>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</si>
  <si>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</si>
  <si>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</si>
  <si>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</si>
  <si>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</si>
  <si>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</si>
  <si>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</si>
  <si>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</si>
  <si>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</si>
  <si>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</si>
  <si>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</si>
  <si>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</si>
  <si>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</si>
  <si>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</si>
  <si>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</si>
  <si>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</si>
  <si>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</si>
  <si>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</si>
  <si>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</si>
  <si>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</si>
  <si>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</si>
  <si>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</si>
  <si>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</si>
  <si>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</si>
  <si>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</si>
  <si>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</si>
  <si>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</si>
  <si>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</si>
  <si>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</si>
  <si>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</si>
  <si>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</si>
  <si>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</si>
  <si>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</si>
  <si>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</si>
  <si>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</si>
  <si>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</si>
  <si>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</si>
  <si>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</si>
  <si>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</si>
  <si>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</si>
  <si>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</si>
  <si>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</si>
  <si>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</si>
  <si>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</si>
  <si>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</si>
  <si>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</si>
  <si>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</si>
  <si>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</si>
  <si>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</si>
  <si>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</si>
  <si>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</si>
  <si>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</si>
  <si>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</si>
  <si>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</si>
  <si>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</si>
  <si>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</si>
  <si>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</si>
  <si>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</si>
  <si>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</si>
  <si>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</si>
  <si>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</si>
  <si>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</si>
  <si>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</si>
  <si>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</si>
  <si>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</si>
  <si>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</si>
  <si>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</si>
  <si>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</si>
  <si>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</si>
  <si>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</si>
  <si>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</si>
  <si>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</si>
  <si>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</si>
  <si>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</si>
  <si>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</si>
  <si>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</si>
  <si>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</si>
  <si>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</si>
  <si>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</si>
  <si>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</si>
  <si>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</si>
  <si>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</si>
  <si>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</si>
  <si>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</si>
  <si>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</si>
  <si>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</si>
  <si>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</si>
  <si>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</si>
  <si>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</si>
  <si>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</si>
  <si>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</si>
  <si>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</si>
  <si>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</si>
  <si>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</si>
  <si>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</si>
  <si>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</si>
  <si>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</si>
  <si>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</si>
  <si>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</si>
  <si>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</si>
  <si>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</si>
  <si>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</si>
  <si>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</si>
  <si>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</si>
  <si>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</si>
  <si>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</si>
  <si>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</si>
  <si>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</si>
  <si>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</si>
  <si>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</si>
  <si>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</si>
  <si>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</si>
  <si>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</si>
  <si>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</si>
  <si>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</si>
  <si>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</si>
  <si>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</si>
  <si>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</si>
  <si>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</si>
  <si>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</si>
  <si>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</si>
  <si>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</si>
  <si>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</si>
  <si>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</si>
  <si>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</si>
  <si>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</si>
  <si>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</si>
  <si>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</si>
  <si>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</si>
  <si>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</si>
  <si>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</si>
  <si>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</si>
  <si>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</si>
  <si>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</si>
  <si>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</si>
  <si>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</si>
  <si>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</si>
  <si>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</si>
  <si>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</si>
  <si>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</si>
  <si>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</si>
  <si>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</si>
  <si>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</si>
  <si>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</si>
  <si>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</si>
  <si>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</si>
  <si>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</si>
  <si>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</si>
  <si>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</si>
  <si>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</si>
  <si>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</si>
  <si>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</si>
  <si>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</si>
  <si>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</si>
  <si>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</si>
  <si>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</si>
  <si>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</si>
  <si>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</si>
  <si>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</si>
  <si>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</si>
  <si>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</si>
  <si>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</si>
  <si>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</si>
  <si>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</si>
  <si>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</si>
  <si>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</si>
  <si>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</si>
  <si>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</si>
  <si>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</si>
  <si>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</si>
  <si>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</si>
  <si>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</si>
  <si>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</si>
  <si>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</si>
  <si>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</si>
  <si>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</si>
  <si>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</si>
  <si>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</si>
  <si>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</si>
  <si>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</si>
  <si>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</si>
  <si>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</si>
  <si>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</si>
  <si>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</si>
  <si>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</si>
  <si>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</si>
  <si>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</si>
  <si>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</si>
  <si>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</si>
  <si>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</si>
  <si>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</si>
  <si>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</si>
  <si>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</si>
  <si>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</si>
  <si>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</si>
  <si>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</si>
  <si>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</si>
  <si>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</si>
  <si>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</si>
  <si>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</si>
  <si>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</si>
  <si>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</si>
  <si>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</si>
  <si>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</si>
  <si>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</si>
  <si>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</si>
  <si>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</si>
  <si>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</si>
  <si>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</si>
  <si>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</si>
  <si>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</si>
  <si>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</si>
  <si>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</si>
  <si>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</si>
  <si>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</si>
  <si>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</si>
  <si>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</si>
  <si>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</si>
  <si>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</si>
  <si>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</si>
  <si>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</si>
  <si>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</si>
  <si>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</si>
  <si>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</si>
  <si>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</si>
  <si>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</si>
  <si>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</si>
  <si>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</si>
  <si>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</si>
  <si>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</si>
  <si>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</si>
  <si>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</si>
  <si>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</si>
  <si>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</si>
  <si>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</si>
  <si>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</si>
  <si>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</si>
  <si>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</si>
  <si>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</si>
  <si>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</si>
  <si>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</si>
  <si>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</si>
  <si>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</si>
  <si>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</si>
  <si>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</si>
  <si>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</si>
  <si>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</si>
  <si>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</si>
  <si>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</si>
  <si>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</si>
  <si>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</si>
  <si>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</si>
  <si>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</si>
  <si>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</si>
  <si>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</si>
  <si>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</si>
  <si>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</si>
  <si>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</si>
  <si>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</si>
  <si>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</si>
  <si>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</si>
  <si>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</si>
  <si>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</si>
  <si>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</si>
  <si>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</si>
  <si>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</si>
  <si>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</si>
  <si>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</si>
  <si>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</si>
  <si>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</si>
  <si>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</si>
  <si>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</si>
  <si>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</si>
  <si>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</si>
  <si>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</si>
  <si>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</si>
  <si>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</si>
  <si>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</si>
  <si>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</si>
  <si>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</si>
  <si>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</si>
  <si>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</si>
  <si>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</si>
  <si>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</si>
  <si>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</si>
  <si>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</si>
  <si>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</si>
  <si>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</si>
  <si>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</si>
  <si>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</si>
  <si>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</si>
  <si>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</si>
  <si>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</si>
  <si>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</si>
  <si>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</si>
  <si>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</si>
  <si>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</si>
  <si>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</si>
  <si>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</si>
  <si>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</si>
  <si>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</si>
  <si>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</si>
  <si>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</si>
  <si>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</si>
  <si>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</si>
  <si>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</si>
  <si>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</si>
  <si>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</si>
  <si>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</si>
  <si>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</si>
  <si>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</si>
  <si>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</si>
  <si>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</si>
  <si>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</si>
  <si>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</si>
  <si>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</si>
  <si>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</si>
  <si>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</si>
  <si>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</si>
  <si>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</si>
  <si>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</si>
  <si>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</si>
  <si>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</si>
  <si>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</si>
  <si>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</si>
  <si>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</si>
  <si>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</si>
  <si>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</si>
  <si>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</si>
  <si>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</si>
  <si>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</si>
  <si>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</si>
  <si>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</si>
  <si>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</si>
  <si>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</si>
  <si>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</si>
  <si>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</si>
  <si>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</si>
  <si>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</si>
  <si>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</si>
  <si>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</si>
  <si>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</si>
  <si>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</si>
  <si>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</si>
  <si>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</si>
  <si>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</si>
  <si>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</si>
  <si>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</si>
  <si>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</si>
  <si>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</si>
  <si>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</si>
  <si>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</si>
  <si>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</si>
  <si>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</si>
  <si>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</si>
  <si>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</si>
  <si>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</si>
  <si>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</si>
  <si>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</si>
  <si>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</si>
  <si>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</si>
  <si>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</si>
  <si>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</si>
  <si>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</si>
  <si>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</si>
  <si>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</si>
  <si>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</si>
  <si>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</si>
  <si>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</si>
  <si>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</si>
  <si>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</si>
  <si>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</si>
  <si>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</si>
  <si>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</si>
  <si>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</si>
  <si>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</si>
  <si>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</si>
  <si>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</si>
  <si>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</si>
  <si>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</si>
  <si>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</si>
  <si>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</si>
  <si>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</si>
  <si>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</si>
  <si>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</si>
  <si>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</si>
  <si>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</si>
  <si>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</si>
  <si>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</si>
  <si>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</si>
  <si>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</si>
  <si>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</si>
  <si>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</si>
  <si>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</si>
  <si>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</si>
  <si>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</si>
  <si>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</si>
  <si>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</si>
  <si>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</si>
  <si>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</si>
  <si>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</si>
  <si>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</si>
  <si>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</si>
  <si>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</si>
  <si>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</si>
  <si>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</si>
  <si>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</si>
  <si>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</si>
  <si>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</si>
  <si>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</si>
  <si>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</si>
  <si>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</si>
  <si>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</si>
  <si>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</si>
  <si>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</si>
  <si>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</si>
  <si>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</si>
  <si>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</si>
  <si>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</si>
  <si>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</si>
  <si>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</si>
  <si>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</si>
  <si>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</si>
  <si>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</si>
  <si>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</si>
  <si>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</si>
  <si>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</si>
  <si>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</si>
  <si>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</si>
  <si>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</si>
  <si>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</si>
  <si>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</si>
  <si>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</si>
  <si>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</si>
  <si>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</si>
  <si>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</si>
  <si>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</si>
  <si>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</si>
  <si>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</si>
  <si>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</si>
  <si>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</si>
  <si>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</si>
  <si>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</si>
  <si>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</si>
  <si>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</si>
  <si>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</si>
  <si>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</si>
  <si>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</si>
  <si>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</si>
  <si>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</si>
  <si>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</si>
  <si>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</si>
  <si>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</si>
  <si>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</si>
  <si>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</si>
  <si>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</si>
  <si>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</si>
  <si>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</si>
  <si>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</si>
  <si>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</si>
  <si>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</si>
  <si>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</si>
  <si>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</si>
  <si>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</si>
  <si>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</si>
  <si>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</si>
  <si>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</si>
  <si>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</si>
  <si>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</si>
  <si>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</si>
  <si>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</si>
  <si>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</si>
  <si>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</si>
  <si>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</si>
  <si>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</si>
  <si>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</si>
  <si>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</si>
  <si>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</si>
  <si>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</si>
  <si>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</si>
  <si>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</si>
  <si>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</si>
  <si>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</si>
  <si>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</si>
  <si>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</si>
  <si>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</si>
  <si>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</si>
  <si>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</si>
  <si>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</si>
  <si>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</si>
  <si>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</si>
  <si>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</si>
  <si>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</si>
  <si>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</si>
  <si>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</si>
  <si>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</si>
  <si>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</si>
  <si>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</si>
  <si>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</si>
  <si>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</si>
  <si>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</si>
  <si>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</si>
  <si>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</si>
  <si>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</si>
  <si>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</si>
  <si>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</si>
  <si>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</si>
  <si>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</si>
  <si>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</si>
  <si>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</si>
  <si>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</si>
  <si>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</si>
  <si>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</si>
  <si>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</si>
  <si>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</si>
  <si>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</si>
  <si>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</si>
  <si>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</si>
  <si>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</si>
  <si>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</si>
  <si>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</si>
  <si>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</si>
  <si>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</si>
  <si>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</si>
  <si>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</si>
  <si>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</si>
  <si>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</si>
  <si>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</si>
  <si>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</si>
  <si>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</si>
  <si>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</si>
  <si>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</si>
  <si>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</si>
  <si>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</si>
  <si>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</si>
  <si>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</si>
  <si>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</si>
  <si>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</si>
  <si>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</si>
  <si>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</si>
  <si>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</si>
  <si>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</si>
  <si>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</si>
  <si>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</si>
  <si>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</si>
  <si>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</si>
  <si>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</si>
  <si>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</si>
  <si>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</si>
  <si>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</si>
  <si>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</si>
  <si>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</si>
  <si>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</si>
  <si>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</si>
  <si>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</si>
  <si>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</si>
  <si>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</si>
  <si>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</si>
  <si>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</si>
  <si>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</si>
  <si>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</si>
  <si>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</si>
  <si>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</si>
  <si>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</si>
  <si>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</si>
  <si>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</si>
  <si>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</si>
  <si>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</si>
  <si>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</si>
  <si>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</si>
  <si>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</si>
  <si>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</si>
  <si>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</si>
  <si>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</si>
  <si>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</si>
  <si>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</si>
  <si>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</si>
  <si>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</si>
  <si>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</si>
  <si>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</si>
  <si>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</si>
  <si>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</si>
  <si>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</si>
  <si>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</si>
  <si>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</si>
  <si>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</si>
  <si>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</si>
  <si>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</si>
  <si>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</si>
  <si>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</si>
  <si>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</si>
  <si>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</si>
  <si>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</si>
  <si>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</si>
  <si>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</si>
  <si>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</si>
  <si>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</si>
  <si>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</si>
  <si>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</si>
  <si>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</si>
  <si>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</si>
  <si>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</si>
  <si>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</si>
  <si>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</si>
  <si>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</si>
  <si>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</si>
  <si>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</si>
  <si>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</si>
  <si>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</si>
  <si>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</si>
  <si>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</si>
  <si>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</si>
  <si>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</si>
  <si>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</si>
  <si>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</si>
  <si>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</si>
  <si>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</si>
  <si>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</si>
  <si>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</si>
  <si>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</si>
  <si>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</si>
  <si>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</si>
  <si>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</si>
  <si>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</si>
  <si>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</si>
  <si>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</si>
  <si>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</si>
  <si>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</si>
  <si>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</si>
  <si>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</si>
  <si>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</si>
  <si>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</si>
  <si>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</si>
  <si>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</si>
  <si>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</si>
  <si>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</si>
  <si>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</si>
  <si>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</si>
  <si>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</si>
  <si>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</si>
  <si>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</si>
  <si>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</si>
  <si>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</si>
  <si>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</si>
  <si>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</si>
  <si>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</si>
  <si>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</si>
  <si>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</si>
  <si>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</si>
  <si>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</si>
  <si>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</si>
  <si>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</si>
  <si>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</si>
  <si>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</si>
  <si>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</si>
  <si>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</si>
  <si>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</si>
  <si>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</si>
  <si>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</si>
  <si>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</si>
  <si>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</si>
  <si>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</si>
  <si>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</si>
  <si>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</si>
  <si>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</si>
  <si>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</si>
  <si>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</si>
  <si>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</si>
  <si>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</si>
  <si>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</si>
  <si>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</si>
  <si>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</si>
  <si>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</si>
  <si>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</si>
  <si>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</si>
  <si>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</si>
  <si>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</si>
  <si>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</si>
  <si>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</si>
  <si>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</si>
  <si>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</si>
  <si>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</si>
  <si>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</si>
  <si>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</si>
  <si>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</si>
  <si>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</si>
  <si>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</si>
  <si>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</si>
  <si>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</si>
  <si>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</si>
  <si>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</si>
  <si>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</si>
  <si>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</si>
  <si>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</si>
  <si>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</si>
  <si>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</si>
  <si>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</si>
  <si>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</si>
  <si>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</si>
  <si>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</si>
  <si>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</si>
  <si>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</si>
  <si>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</si>
  <si>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</si>
  <si>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</si>
  <si>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</si>
  <si>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</si>
  <si>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</si>
  <si>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</si>
  <si>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</si>
  <si>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</si>
  <si>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</si>
  <si>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</si>
  <si>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</si>
  <si>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</si>
  <si>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</si>
  <si>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</si>
  <si>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</si>
  <si>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</si>
  <si>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</si>
  <si>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</si>
  <si>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</si>
  <si>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</si>
  <si>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</si>
  <si>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</si>
  <si>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</si>
  <si>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</si>
  <si>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</si>
  <si>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</si>
  <si>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</si>
  <si>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</si>
  <si>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</si>
  <si>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</si>
  <si>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</si>
  <si>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</si>
  <si>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</si>
  <si>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</si>
  <si>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</si>
  <si>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</si>
  <si>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</si>
  <si>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</si>
  <si>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</si>
  <si>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</si>
  <si>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</si>
  <si>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</si>
  <si>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</si>
  <si>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</si>
  <si>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</si>
  <si>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</si>
  <si>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</si>
  <si>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</si>
  <si>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</si>
  <si>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</si>
  <si>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</si>
  <si>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</si>
  <si>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</si>
  <si>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</si>
  <si>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</si>
  <si>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</si>
  <si>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</si>
  <si>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</si>
  <si>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</si>
  <si>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</si>
  <si>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</si>
  <si>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</si>
  <si>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</si>
  <si>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</si>
  <si>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</si>
  <si>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</si>
  <si>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</si>
  <si>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</si>
  <si>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</si>
  <si>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</si>
  <si>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</si>
  <si>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</si>
  <si>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</si>
  <si>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</si>
  <si>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</si>
  <si>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</si>
  <si>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</si>
  <si>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</si>
  <si>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</si>
  <si>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</si>
  <si>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</si>
  <si>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</si>
  <si>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</si>
  <si>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</si>
  <si>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</si>
  <si>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</si>
  <si>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</si>
  <si>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</si>
  <si>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</si>
  <si>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</si>
  <si>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</si>
  <si>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</si>
  <si>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</si>
  <si>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</si>
  <si>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</si>
  <si>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</si>
  <si>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</si>
  <si>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</si>
  <si>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</si>
  <si>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</si>
  <si>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</si>
  <si>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</si>
  <si>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</si>
  <si>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</si>
  <si>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</si>
  <si>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</si>
  <si>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</si>
  <si>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</si>
  <si>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</si>
  <si>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</si>
  <si>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</si>
  <si>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</si>
  <si>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</si>
  <si>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</si>
  <si>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</si>
  <si>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</si>
  <si>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</si>
  <si>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</si>
  <si>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</si>
  <si>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</si>
  <si>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</si>
  <si>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</si>
  <si>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</si>
  <si>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</si>
  <si>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</si>
  <si>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</si>
  <si>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</si>
  <si>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</si>
  <si>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</si>
  <si>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</si>
  <si>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</si>
  <si>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</si>
  <si>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</si>
  <si>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</si>
  <si>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</si>
  <si>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</si>
  <si>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</si>
  <si>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</si>
  <si>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</si>
  <si>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</si>
  <si>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</si>
  <si>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</si>
  <si>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</si>
  <si>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</si>
  <si>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</si>
  <si>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</si>
  <si>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</si>
  <si>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</si>
  <si>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</si>
  <si>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</si>
  <si>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</si>
  <si>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</si>
  <si>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</si>
  <si>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</si>
  <si>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</si>
  <si>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</si>
  <si>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</si>
  <si>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</si>
  <si>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</si>
  <si>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</si>
  <si>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</si>
  <si>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</si>
  <si>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</si>
  <si>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</si>
  <si>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</si>
  <si>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</si>
  <si>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</si>
  <si>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</si>
  <si>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</si>
  <si>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</si>
  <si>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</si>
  <si>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</si>
  <si>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</si>
  <si>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</si>
  <si>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</si>
  <si>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</si>
  <si>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</si>
  <si>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</si>
  <si>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</si>
  <si>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</si>
  <si>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</si>
  <si>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</si>
  <si>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</si>
  <si>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</si>
  <si>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</si>
  <si>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</si>
  <si>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</si>
  <si>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</si>
  <si>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</si>
  <si>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</si>
  <si>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</si>
  <si>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</si>
  <si>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</si>
  <si>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</si>
  <si>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</si>
  <si>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</si>
  <si>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</si>
  <si>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</si>
  <si>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</si>
  <si>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</si>
  <si>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</si>
  <si>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</si>
  <si>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</si>
  <si>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</si>
  <si>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</si>
  <si>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</si>
  <si>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</si>
  <si>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</si>
  <si>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</si>
  <si>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</si>
  <si>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</si>
  <si>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</si>
  <si>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</si>
  <si>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</si>
  <si>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</si>
  <si>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</si>
  <si>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</si>
  <si>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</si>
  <si>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</si>
  <si>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</si>
  <si>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</si>
  <si>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</si>
  <si>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</si>
  <si>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</si>
  <si>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</si>
  <si>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</si>
  <si>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</si>
  <si>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</si>
  <si>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</si>
  <si>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</si>
  <si>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</si>
  <si>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</si>
  <si>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</si>
  <si>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</si>
  <si>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</si>
  <si>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</si>
  <si>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</si>
  <si>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</si>
  <si>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</si>
  <si>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</si>
  <si>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</si>
  <si>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</si>
  <si>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</si>
  <si>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</si>
  <si>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</si>
  <si>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</si>
  <si>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</si>
  <si>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</si>
  <si>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</si>
  <si>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</si>
  <si>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</si>
  <si>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</si>
  <si>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</si>
  <si>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</si>
  <si>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</si>
  <si>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</si>
  <si>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</si>
  <si>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</si>
  <si>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</si>
  <si>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</si>
  <si>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</si>
  <si>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</si>
  <si>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</si>
  <si>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</si>
  <si>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</si>
  <si>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</si>
  <si>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</si>
  <si>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</si>
  <si>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</si>
  <si>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</si>
  <si>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</si>
  <si>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</si>
  <si>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</si>
  <si>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</si>
  <si>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</si>
  <si>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</si>
  <si>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</si>
  <si>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</si>
  <si>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</si>
  <si>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</si>
  <si>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</si>
  <si>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</si>
  <si>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</si>
  <si>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</si>
  <si>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</si>
  <si>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</si>
  <si>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</si>
  <si>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</si>
  <si>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</si>
  <si>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</si>
  <si>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</si>
  <si>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</si>
  <si>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</si>
  <si>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</si>
  <si>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</si>
  <si>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</si>
  <si>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</si>
  <si>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</si>
  <si>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</si>
  <si>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</si>
  <si>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</si>
  <si>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</si>
  <si>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</si>
  <si>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</si>
  <si>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</si>
  <si>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</si>
  <si>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</si>
  <si>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</si>
  <si>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</si>
  <si>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</si>
  <si>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</si>
  <si>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</si>
  <si>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</si>
  <si>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</si>
  <si>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</si>
  <si>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</si>
  <si>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</si>
  <si>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</si>
  <si>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</si>
  <si>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</si>
  <si>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</si>
  <si>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</si>
  <si>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</si>
  <si>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</si>
  <si>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</si>
  <si>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</si>
  <si>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</si>
  <si>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</si>
  <si>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</si>
  <si>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</si>
  <si>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</si>
  <si>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</si>
  <si>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</si>
  <si>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</si>
  <si>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</si>
  <si>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</si>
  <si>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</si>
  <si>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</si>
  <si>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</si>
  <si>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</si>
  <si>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</si>
  <si>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</si>
  <si>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</si>
  <si>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</si>
  <si>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</si>
  <si>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</si>
  <si>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</si>
  <si>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</si>
  <si>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</si>
  <si>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</si>
  <si>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</si>
  <si>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</si>
  <si>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</si>
  <si>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</si>
  <si>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</si>
  <si>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</si>
  <si>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</si>
  <si>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</si>
  <si>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</si>
  <si>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</si>
  <si>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</si>
  <si>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</si>
  <si>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</si>
  <si>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</si>
  <si>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</si>
  <si>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</si>
  <si>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</si>
  <si>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</si>
  <si>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</si>
  <si>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</si>
  <si>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</si>
  <si>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</si>
  <si>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</si>
  <si>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</si>
  <si>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</si>
  <si>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</si>
  <si>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</si>
  <si>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</si>
  <si>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</si>
  <si>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</si>
  <si>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</si>
  <si>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</si>
  <si>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</si>
  <si>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</si>
  <si>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</si>
  <si>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</si>
  <si>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</si>
  <si>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</si>
  <si>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</si>
  <si>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</si>
  <si>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</si>
  <si>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</si>
  <si>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</si>
  <si>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</si>
  <si>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</si>
  <si>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</si>
  <si>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</si>
  <si>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</si>
  <si>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</si>
  <si>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</si>
  <si>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</si>
  <si>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</si>
  <si>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</si>
  <si>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</si>
  <si>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</si>
  <si>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</si>
  <si>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</si>
  <si>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</si>
  <si>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</si>
  <si>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</si>
  <si>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</si>
  <si>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</si>
  <si>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</si>
  <si>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</si>
  <si>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</si>
  <si>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</si>
  <si>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</si>
  <si>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</si>
  <si>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</si>
  <si>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</si>
  <si>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</si>
  <si>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</si>
  <si>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</si>
  <si>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</si>
  <si>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</si>
  <si>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</si>
  <si>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</si>
  <si>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</si>
  <si>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</si>
  <si>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</si>
  <si>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</si>
  <si>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</si>
  <si>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</si>
  <si>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</si>
  <si>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</si>
  <si>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</si>
  <si>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</si>
  <si>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</si>
  <si>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</si>
  <si>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</si>
  <si>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</si>
  <si>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</si>
  <si>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</si>
  <si>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</si>
  <si>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</si>
  <si>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</si>
  <si>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</si>
  <si>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</si>
  <si>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</si>
  <si>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</si>
  <si>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</si>
  <si>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</si>
  <si>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</si>
  <si>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</si>
  <si>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</si>
  <si>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</si>
  <si>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</si>
  <si>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</si>
  <si>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</si>
  <si>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</si>
  <si>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</si>
  <si>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</si>
  <si>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</si>
  <si>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</si>
  <si>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</si>
  <si>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</si>
  <si>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</si>
  <si>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</si>
  <si>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</si>
  <si>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</si>
  <si>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</si>
  <si>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</si>
  <si>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</si>
  <si>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</si>
  <si>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</si>
  <si>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</si>
  <si>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</si>
  <si>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</si>
  <si>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</si>
  <si>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</si>
  <si>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</si>
  <si>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</si>
  <si>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</si>
  <si>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</si>
  <si>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</si>
  <si>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</si>
  <si>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</si>
  <si>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</si>
  <si>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</si>
  <si>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</si>
  <si>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</si>
  <si>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</si>
  <si>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</si>
  <si>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</si>
  <si>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</si>
  <si>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</si>
  <si>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</si>
  <si>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</si>
  <si>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</si>
  <si>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</si>
  <si>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</si>
  <si>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</si>
  <si>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</si>
  <si>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</si>
  <si>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</si>
  <si>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</si>
  <si>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</si>
  <si>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</si>
  <si>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</si>
  <si>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</si>
  <si>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</si>
  <si>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</si>
  <si>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</si>
  <si>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</si>
  <si>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</si>
  <si>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</si>
  <si>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</si>
  <si>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</si>
  <si>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</si>
  <si>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</si>
  <si>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</si>
  <si>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</si>
  <si>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</si>
  <si>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</si>
  <si>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</si>
  <si>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</si>
  <si>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</si>
  <si>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</si>
  <si>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</si>
  <si>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</si>
  <si>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</si>
  <si>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</si>
  <si>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</si>
  <si>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</si>
  <si>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</si>
  <si>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</si>
  <si>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</si>
  <si>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</si>
  <si>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</si>
  <si>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</si>
  <si>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</si>
  <si>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</si>
  <si>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</si>
  <si>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</si>
  <si>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</si>
  <si>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</si>
  <si>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</si>
  <si>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</si>
  <si>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</si>
  <si>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</si>
  <si>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</si>
  <si>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</si>
  <si>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</si>
  <si>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</si>
  <si>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</si>
  <si>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</si>
  <si>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</si>
  <si>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</si>
  <si>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</si>
  <si>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</si>
  <si>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</si>
  <si>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</si>
  <si>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</si>
  <si>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</si>
  <si>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</si>
  <si>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</si>
  <si>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</si>
  <si>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</si>
  <si>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</si>
  <si>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</si>
  <si>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</si>
  <si>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</si>
  <si>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</si>
  <si>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</si>
  <si>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</si>
  <si>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</si>
  <si>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</si>
  <si>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</si>
  <si>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</si>
  <si>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</si>
  <si>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</si>
  <si>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</si>
  <si>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</si>
  <si>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</si>
  <si>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</si>
  <si>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</si>
  <si>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</si>
  <si>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</si>
  <si>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</si>
  <si>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</si>
  <si>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</si>
  <si>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</si>
  <si>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</si>
  <si>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</si>
  <si>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</si>
  <si>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</si>
  <si>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</si>
  <si>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</si>
  <si>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</si>
  <si>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</si>
  <si>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</si>
  <si>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</si>
  <si>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</si>
  <si>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</si>
  <si>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</si>
  <si>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</si>
  <si>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</si>
  <si>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</si>
  <si>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</si>
  <si>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</si>
  <si>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</si>
  <si>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</si>
  <si>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</si>
  <si>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</si>
  <si>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</si>
  <si>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</si>
  <si>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</si>
  <si>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</si>
  <si>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</si>
  <si>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</si>
  <si>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</si>
  <si>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</si>
  <si>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</si>
  <si>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</si>
  <si>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</si>
  <si>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</si>
  <si>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</si>
  <si>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</si>
  <si>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</si>
  <si>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</si>
  <si>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</si>
  <si>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</si>
  <si>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</si>
  <si>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</si>
  <si>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</si>
  <si>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</si>
  <si>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</si>
  <si>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</si>
  <si>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</si>
  <si>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</si>
  <si>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</si>
  <si>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</si>
  <si>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</si>
  <si>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</si>
  <si>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</si>
  <si>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</si>
  <si>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</si>
  <si>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</si>
  <si>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</si>
  <si>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</si>
  <si>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</si>
  <si>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</si>
  <si>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</si>
  <si>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</si>
  <si>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</si>
  <si>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</si>
  <si>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</si>
  <si>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</si>
  <si>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</si>
  <si>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</si>
  <si>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</si>
  <si>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</si>
  <si>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</si>
  <si>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</si>
  <si>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</si>
  <si>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</si>
  <si>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</si>
  <si>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</si>
  <si>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</si>
  <si>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</si>
  <si>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</si>
  <si>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</si>
  <si>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</si>
  <si>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</si>
  <si>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</si>
  <si>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</si>
  <si>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</si>
  <si>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</si>
  <si>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</si>
  <si>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</si>
  <si>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</si>
  <si>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</si>
  <si>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</si>
  <si>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</si>
  <si>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</si>
  <si>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</si>
  <si>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</si>
  <si>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</si>
  <si>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</si>
  <si>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</si>
  <si>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</si>
  <si>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</si>
  <si>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</si>
  <si>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</si>
  <si>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</si>
  <si>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</si>
  <si>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</si>
  <si>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</si>
  <si>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</si>
  <si>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</si>
  <si>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</si>
  <si>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</si>
  <si>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</si>
  <si>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</si>
  <si>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</si>
  <si>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</si>
  <si>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</si>
  <si>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</si>
  <si>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</si>
  <si>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</si>
  <si>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</si>
  <si>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</si>
  <si>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</si>
  <si>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</si>
  <si>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</si>
  <si>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</si>
  <si>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</si>
  <si>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</si>
  <si>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</si>
  <si>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</si>
  <si>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</si>
  <si>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</si>
  <si>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</si>
  <si>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</si>
  <si>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</si>
  <si>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</si>
  <si>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</si>
  <si>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</si>
  <si>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</si>
  <si>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</si>
  <si>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</si>
  <si>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</si>
  <si>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</si>
  <si>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</si>
  <si>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</si>
  <si>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</si>
  <si>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</si>
  <si>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</si>
  <si>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</si>
  <si>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</si>
  <si>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</si>
  <si>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</si>
  <si>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</si>
  <si>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</si>
  <si>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</si>
  <si>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</si>
  <si>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</si>
  <si>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</si>
  <si>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</si>
  <si>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</si>
  <si>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</si>
  <si>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</si>
  <si>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</si>
  <si>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</si>
  <si>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</si>
  <si>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</si>
  <si>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</si>
  <si>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</si>
  <si>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</si>
  <si>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</si>
  <si>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</si>
  <si>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</si>
  <si>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</si>
  <si>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</si>
  <si>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</si>
  <si>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</si>
  <si>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</si>
  <si>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</si>
  <si>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</si>
  <si>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</si>
  <si>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</si>
  <si>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</si>
  <si>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</si>
  <si>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</si>
  <si>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</si>
  <si>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</si>
  <si>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</si>
  <si>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</si>
  <si>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</si>
  <si>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</si>
  <si>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</si>
  <si>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</si>
  <si>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</si>
  <si>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</si>
  <si>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</si>
  <si>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</si>
  <si>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</si>
  <si>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</si>
  <si>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</si>
  <si>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</si>
  <si>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</si>
  <si>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</si>
  <si>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</si>
  <si>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</si>
  <si>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</si>
  <si>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</si>
  <si>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</si>
  <si>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</si>
  <si>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</si>
  <si>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</si>
  <si>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</si>
  <si>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</si>
  <si>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</si>
  <si>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</si>
  <si>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</si>
  <si>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</si>
  <si>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</si>
  <si>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</si>
  <si>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</si>
  <si>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</si>
  <si>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</si>
  <si>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</si>
  <si>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</si>
  <si>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</si>
  <si>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</si>
  <si>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</si>
  <si>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</si>
  <si>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</si>
  <si>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</si>
  <si>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</si>
  <si>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</si>
  <si>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</si>
  <si>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</si>
  <si>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</si>
  <si>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</si>
  <si>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</si>
  <si>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</si>
  <si>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</si>
  <si>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</si>
  <si>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</si>
  <si>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</si>
  <si>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</si>
  <si>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</si>
  <si>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</si>
  <si>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</si>
  <si>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</si>
  <si>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</si>
  <si>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</si>
  <si>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</si>
  <si>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</si>
  <si>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</si>
  <si>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</si>
  <si>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</si>
  <si>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</si>
  <si>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</si>
  <si>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</si>
  <si>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</si>
  <si>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</si>
  <si>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</si>
  <si>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</si>
  <si>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</si>
  <si>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</si>
  <si>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</si>
  <si>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</si>
  <si>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</si>
  <si>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</si>
  <si>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</si>
  <si>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</si>
  <si>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</si>
  <si>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</si>
  <si>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</si>
  <si>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</si>
  <si>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</si>
  <si>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</si>
  <si>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</si>
  <si>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</si>
  <si>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</si>
  <si>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</si>
  <si>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</si>
  <si>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</si>
  <si>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</si>
  <si>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</si>
  <si>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</si>
  <si>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</si>
  <si>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</si>
  <si>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</si>
  <si>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</si>
  <si>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</si>
  <si>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</si>
  <si>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</si>
  <si>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</si>
  <si>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</si>
  <si>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</si>
  <si>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</si>
  <si>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</si>
  <si>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</si>
  <si>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</si>
  <si>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</si>
  <si>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</si>
  <si>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</si>
  <si>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</si>
  <si>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</si>
  <si>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</si>
  <si>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</si>
  <si>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</si>
  <si>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</si>
  <si>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</si>
  <si>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</si>
  <si>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</si>
  <si>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</si>
  <si>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</si>
  <si>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</si>
  <si>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</si>
  <si>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</si>
  <si>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</si>
  <si>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</si>
  <si>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</si>
  <si>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</si>
  <si>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</si>
  <si>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</si>
  <si>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</si>
  <si>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</si>
  <si>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</si>
  <si>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</si>
  <si>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</si>
  <si>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</si>
  <si>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</si>
  <si>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</si>
  <si>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</si>
  <si>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</si>
  <si>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</si>
  <si>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</si>
  <si>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</si>
  <si>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</si>
  <si>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</si>
  <si>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</si>
  <si>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</si>
  <si>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</si>
  <si>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</si>
  <si>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</si>
  <si>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</si>
  <si>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</si>
  <si>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</si>
  <si>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</si>
  <si>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</si>
  <si>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</si>
  <si>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</si>
  <si>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</si>
  <si>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</si>
  <si>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</si>
  <si>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</si>
  <si>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</si>
  <si>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</si>
  <si>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</si>
  <si>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</si>
  <si>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</si>
  <si>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</si>
  <si>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</si>
  <si>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</si>
  <si>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</si>
  <si>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</si>
  <si>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</si>
  <si>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</si>
  <si>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</si>
  <si>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</si>
  <si>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</si>
  <si>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</si>
  <si>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</si>
  <si>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</si>
  <si>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</si>
  <si>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</si>
  <si>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</si>
  <si>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</si>
  <si>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</si>
  <si>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</si>
  <si>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</si>
  <si>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</si>
  <si>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</si>
  <si>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</si>
  <si>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</si>
  <si>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</si>
  <si>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</si>
  <si>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</si>
  <si>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</si>
  <si>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</si>
  <si>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</si>
  <si>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</si>
  <si>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</si>
  <si>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</si>
  <si>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</si>
  <si>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</si>
  <si>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</si>
  <si>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</si>
  <si>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</si>
  <si>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</si>
  <si>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</si>
  <si>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</si>
  <si>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</si>
  <si>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</si>
  <si>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</si>
  <si>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</si>
  <si>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</si>
  <si>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</si>
  <si>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</si>
  <si>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</si>
  <si>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</si>
  <si>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</si>
  <si>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</si>
  <si>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</si>
  <si>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</si>
  <si>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</si>
  <si>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</si>
  <si>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</si>
  <si>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</si>
  <si>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</si>
  <si>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</si>
  <si>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</si>
  <si>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</si>
  <si>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</si>
  <si>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</si>
  <si>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</si>
  <si>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</si>
  <si>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</si>
  <si>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</si>
  <si>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</si>
  <si>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</si>
  <si>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</si>
  <si>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</si>
  <si>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</si>
  <si>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</si>
  <si>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</si>
  <si>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</si>
  <si>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</si>
  <si>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</si>
  <si>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</si>
  <si>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</si>
  <si>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</si>
  <si>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</si>
  <si>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</si>
  <si>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</si>
  <si>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</si>
  <si>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</si>
  <si>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</si>
  <si>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</si>
  <si>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</si>
  <si>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</si>
  <si>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</si>
  <si>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</si>
  <si>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</si>
  <si>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</si>
  <si>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</si>
  <si>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</si>
  <si>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</si>
  <si>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</si>
  <si>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</si>
  <si>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</si>
  <si>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</si>
  <si>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</si>
  <si>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</si>
  <si>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</si>
  <si>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</si>
  <si>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</si>
  <si>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</si>
  <si>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</si>
  <si>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</si>
  <si>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</si>
  <si>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</si>
  <si>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</si>
  <si>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</si>
  <si>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</si>
  <si>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</si>
  <si>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</si>
  <si>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</si>
  <si>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</si>
  <si>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</si>
  <si>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</si>
  <si>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</si>
  <si>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</si>
  <si>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</si>
  <si>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</si>
  <si>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</si>
  <si>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</si>
  <si>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</si>
  <si>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</si>
  <si>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</si>
  <si>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</si>
  <si>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</si>
  <si>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</si>
  <si>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</si>
  <si>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</si>
  <si>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</si>
  <si>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</si>
  <si>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</si>
  <si>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</si>
  <si>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</si>
  <si>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</si>
  <si>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</si>
  <si>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</si>
  <si>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</si>
  <si>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</si>
  <si>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</si>
  <si>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</si>
  <si>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</si>
  <si>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</si>
  <si>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</si>
  <si>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</si>
  <si>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</si>
  <si>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</si>
  <si>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</si>
  <si>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</si>
  <si>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</si>
  <si>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</si>
  <si>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</si>
  <si>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</si>
  <si>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</si>
  <si>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</si>
  <si>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</si>
  <si>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</si>
  <si>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</si>
  <si>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</si>
  <si>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</si>
  <si>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</si>
  <si>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</si>
  <si>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</si>
  <si>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</si>
  <si>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</si>
  <si>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</si>
  <si>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</si>
  <si>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</si>
  <si>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</si>
  <si>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</si>
  <si>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</si>
  <si>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</si>
  <si>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</si>
  <si>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</si>
  <si>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</si>
  <si>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</si>
  <si>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</si>
  <si>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</si>
  <si>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</si>
  <si>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</si>
  <si>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</si>
  <si>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</si>
  <si>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</si>
  <si>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</si>
  <si>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</si>
  <si>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</si>
  <si>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</si>
  <si>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</si>
  <si>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</si>
  <si>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</si>
  <si>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</si>
  <si>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</si>
  <si>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</si>
  <si>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</si>
  <si>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</si>
  <si>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</si>
  <si>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</si>
  <si>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</si>
  <si>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</si>
  <si>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</si>
  <si>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</si>
  <si>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</si>
  <si>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</si>
  <si>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</si>
  <si>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</si>
  <si>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</si>
  <si>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</si>
  <si>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</si>
  <si>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</si>
  <si>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</si>
  <si>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</si>
  <si>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</si>
  <si>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</si>
  <si>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</si>
  <si>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</si>
  <si>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</si>
  <si>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</si>
  <si>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</si>
  <si>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</si>
  <si>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</si>
  <si>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</si>
  <si>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</si>
  <si>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</si>
  <si>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</si>
  <si>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</si>
  <si>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</si>
  <si>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</si>
  <si>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</si>
  <si>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</si>
  <si>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</si>
  <si>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</si>
  <si>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</si>
  <si>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</si>
  <si>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</si>
  <si>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</si>
  <si>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</si>
  <si>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</si>
  <si>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</si>
  <si>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</si>
  <si>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</si>
  <si>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</si>
  <si>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</si>
  <si>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</si>
  <si>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</si>
  <si>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</si>
  <si>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</si>
  <si>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</si>
  <si>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</si>
  <si>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</si>
  <si>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</si>
  <si>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</si>
  <si>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</si>
  <si>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</si>
  <si>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</si>
  <si>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</si>
  <si>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</si>
  <si>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</si>
  <si>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</si>
  <si>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</si>
  <si>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</si>
  <si>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</si>
  <si>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</si>
  <si>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</si>
  <si>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</si>
  <si>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</si>
  <si>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</si>
  <si>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</si>
  <si>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</si>
  <si>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</si>
  <si>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</si>
  <si>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</si>
  <si>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</si>
  <si>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</si>
  <si>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</si>
  <si>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</si>
  <si>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</si>
  <si>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</si>
  <si>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</si>
  <si>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</si>
  <si>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</si>
  <si>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</si>
  <si>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</si>
  <si>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</si>
  <si>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</si>
  <si>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</si>
  <si>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</si>
  <si>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</si>
  <si>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</si>
  <si>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</si>
  <si>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</si>
  <si>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</si>
  <si>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</si>
  <si>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</si>
  <si>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</si>
  <si>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</si>
  <si>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</si>
  <si>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</si>
  <si>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</si>
  <si>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</si>
  <si>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</si>
  <si>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</si>
  <si>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</si>
  <si>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</si>
  <si>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</si>
  <si>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</si>
  <si>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</si>
  <si>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</si>
  <si>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</si>
  <si>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</si>
  <si>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</si>
  <si>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</si>
  <si>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</si>
  <si>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</si>
  <si>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</si>
  <si>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</si>
  <si>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</si>
  <si>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</si>
  <si>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</si>
  <si>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</si>
  <si>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</si>
  <si>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</si>
  <si>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</si>
  <si>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</si>
  <si>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</si>
  <si>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</si>
  <si>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</si>
  <si>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</si>
  <si>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</si>
  <si>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</si>
  <si>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</si>
  <si>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</si>
  <si>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</si>
  <si>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</si>
  <si>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</si>
  <si>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</si>
  <si>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</si>
  <si>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</si>
  <si>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</si>
  <si>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</si>
  <si>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</si>
  <si>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</si>
  <si>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</si>
  <si>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</si>
  <si>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</si>
  <si>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</si>
  <si>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</si>
  <si>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</si>
  <si>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</si>
  <si>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</si>
  <si>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</si>
  <si>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</si>
  <si>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</si>
  <si>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</si>
  <si>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</si>
  <si>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</si>
  <si>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</si>
  <si>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</si>
  <si>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</si>
  <si>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</si>
  <si>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</si>
  <si>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</si>
  <si>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</si>
  <si>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</si>
  <si>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</si>
  <si>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</si>
  <si>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</si>
  <si>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</si>
  <si>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</si>
  <si>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</si>
  <si>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</si>
  <si>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</si>
  <si>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</si>
  <si>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</si>
  <si>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</si>
  <si>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</si>
  <si>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</si>
  <si>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</si>
  <si>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</si>
  <si>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</si>
  <si>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</si>
  <si>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</si>
  <si>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</si>
  <si>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</si>
  <si>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</si>
  <si>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</si>
  <si>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</si>
  <si>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</si>
  <si>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</si>
  <si>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</si>
  <si>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</si>
  <si>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</si>
  <si>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</si>
  <si>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</si>
  <si>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</si>
  <si>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</si>
  <si>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</si>
  <si>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</si>
  <si>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</si>
  <si>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</si>
  <si>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</si>
  <si>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</si>
  <si>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</si>
  <si>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</si>
  <si>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</si>
  <si>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</si>
  <si>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</si>
  <si>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</si>
  <si>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</si>
  <si>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</si>
  <si>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</si>
  <si>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</si>
  <si>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</si>
  <si>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</si>
  <si>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</si>
  <si>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</si>
  <si>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</si>
  <si>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</si>
  <si>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</si>
  <si>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</si>
  <si>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</si>
  <si>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</si>
  <si>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</si>
  <si>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</si>
  <si>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</si>
  <si>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</si>
  <si>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</si>
  <si>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</si>
  <si>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</si>
  <si>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</si>
  <si>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</si>
  <si>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</si>
  <si>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</si>
  <si>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</si>
  <si>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</si>
  <si>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</si>
  <si>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</si>
  <si>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</si>
  <si>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</si>
  <si>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</si>
  <si>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</si>
  <si>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</si>
  <si>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</si>
  <si>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</si>
  <si>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</si>
  <si>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</si>
  <si>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</si>
  <si>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</si>
  <si>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</si>
  <si>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</si>
  <si>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</si>
  <si>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</si>
  <si>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</si>
  <si>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</si>
  <si>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</si>
  <si>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</si>
  <si>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</si>
  <si>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</si>
  <si>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</si>
  <si>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</si>
  <si>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</si>
  <si>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</si>
  <si>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</si>
  <si>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</si>
  <si>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</si>
  <si>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</si>
  <si>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</si>
  <si>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</si>
  <si>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</si>
  <si>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</si>
  <si>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</si>
  <si>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</si>
  <si>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</si>
  <si>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</si>
  <si>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</si>
  <si>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</si>
  <si>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</si>
  <si>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</si>
  <si>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</si>
  <si>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</si>
  <si>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</si>
  <si>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</si>
  <si>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</si>
  <si>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</si>
  <si>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</si>
  <si>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</si>
  <si>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</si>
  <si>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</si>
  <si>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</si>
  <si>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</si>
  <si>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</si>
  <si>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</si>
  <si>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</si>
  <si>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</si>
  <si>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</si>
  <si>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</si>
  <si>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</si>
  <si>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</si>
  <si>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</si>
  <si>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</si>
  <si>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</si>
  <si>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</si>
  <si>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</si>
  <si>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</si>
  <si>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</si>
  <si>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</si>
  <si>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</si>
  <si>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</si>
  <si>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</si>
  <si>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</si>
  <si>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</si>
  <si>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</si>
  <si>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</si>
  <si>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</si>
  <si>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</si>
  <si>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</si>
  <si>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</si>
  <si>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</si>
  <si>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</si>
  <si>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</si>
  <si>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</si>
  <si>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</si>
  <si>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</si>
  <si>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</si>
  <si>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</si>
  <si>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</si>
  <si>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</si>
  <si>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</si>
  <si>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</si>
  <si>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</si>
  <si>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</si>
  <si>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</si>
  <si>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</si>
  <si>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</si>
  <si>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</si>
  <si>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</si>
  <si>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</si>
  <si>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</si>
  <si>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</si>
  <si>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</si>
  <si>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</si>
  <si>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</si>
  <si>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</si>
  <si>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</si>
  <si>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</si>
  <si>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</si>
  <si>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</si>
  <si>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</si>
  <si>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</si>
  <si>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</si>
  <si>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</si>
  <si>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</si>
  <si>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</si>
  <si>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</si>
  <si>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</si>
  <si>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</si>
  <si>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</si>
  <si>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</si>
  <si>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</si>
  <si>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</si>
  <si>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</si>
  <si>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</si>
  <si>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</si>
  <si>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</si>
  <si>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</si>
  <si>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</si>
  <si>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</si>
  <si>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</si>
  <si>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</si>
  <si>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</si>
  <si>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</si>
  <si>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</si>
  <si>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</si>
  <si>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</si>
  <si>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</si>
  <si>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</si>
  <si>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</si>
  <si>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</si>
  <si>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</si>
  <si>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</si>
  <si>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</si>
  <si>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</si>
  <si>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</si>
  <si>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</si>
  <si>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</si>
  <si>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</si>
  <si>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</si>
  <si>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</si>
  <si>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</si>
  <si>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</si>
  <si>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</si>
  <si>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</si>
  <si>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</si>
  <si>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</si>
  <si>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</si>
  <si>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</si>
  <si>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</si>
  <si>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</si>
  <si>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</si>
  <si>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</si>
  <si>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</si>
  <si>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</si>
  <si>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</si>
  <si>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</si>
  <si>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</si>
  <si>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</si>
  <si>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</si>
  <si>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</si>
  <si>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</si>
  <si>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</si>
  <si>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</si>
  <si>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</si>
  <si>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</si>
  <si>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</si>
  <si>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</si>
  <si>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</si>
  <si>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</si>
  <si>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</si>
  <si>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</si>
  <si>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</si>
  <si>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</si>
  <si>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</si>
  <si>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</si>
  <si>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</si>
  <si>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</si>
  <si>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</si>
  <si>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</si>
  <si>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</si>
  <si>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</si>
  <si>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</si>
  <si>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</si>
  <si>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</si>
  <si>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</si>
  <si>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</si>
  <si>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</si>
  <si>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</si>
  <si>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</si>
  <si>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</si>
  <si>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</si>
  <si>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</si>
  <si>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</si>
  <si>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</si>
  <si>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</si>
  <si>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</si>
  <si>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</si>
  <si>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</si>
  <si>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</si>
  <si>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</si>
  <si>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</si>
  <si>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</si>
  <si>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</si>
  <si>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</si>
  <si>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</si>
  <si>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</si>
  <si>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</si>
  <si>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</si>
  <si>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</si>
  <si>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</si>
  <si>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</si>
  <si>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</si>
  <si>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</si>
  <si>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</si>
  <si>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</si>
  <si>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</si>
  <si>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</si>
  <si>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</si>
  <si>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</si>
  <si>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</si>
  <si>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</si>
  <si>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</si>
  <si>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</si>
  <si>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</si>
  <si>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</si>
  <si>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</si>
  <si>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</si>
  <si>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</si>
  <si>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</si>
  <si>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</si>
  <si>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</si>
  <si>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</si>
  <si>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</si>
  <si>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</si>
  <si>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</si>
  <si>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</si>
  <si>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</si>
  <si>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</si>
  <si>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</si>
  <si>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</si>
  <si>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</si>
  <si>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</si>
  <si>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</si>
  <si>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</si>
  <si>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</si>
  <si>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</si>
  <si>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</si>
  <si>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</si>
  <si>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</si>
  <si>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</si>
  <si>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</si>
  <si>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</si>
  <si>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</si>
  <si>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</si>
  <si>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</si>
  <si>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</si>
  <si>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</si>
  <si>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</si>
  <si>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</si>
  <si>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</si>
  <si>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</si>
  <si>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</si>
  <si>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</si>
  <si>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</si>
  <si>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</si>
  <si>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</si>
  <si>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</si>
  <si>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</si>
  <si>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</si>
  <si>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</si>
  <si>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</si>
  <si>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</si>
  <si>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</si>
  <si>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</si>
  <si>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</si>
  <si>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</si>
  <si>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</si>
  <si>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</si>
  <si>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</si>
  <si>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</si>
  <si>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</si>
  <si>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</si>
  <si>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</si>
  <si>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</si>
  <si>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</si>
  <si>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</si>
  <si>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</si>
  <si>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</si>
  <si>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</si>
  <si>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</si>
  <si>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</si>
  <si>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</si>
  <si>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</si>
  <si>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</si>
  <si>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</si>
  <si>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</si>
  <si>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</si>
  <si>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</si>
  <si>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</si>
  <si>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</si>
  <si>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</si>
  <si>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</si>
  <si>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</si>
  <si>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</si>
  <si>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</si>
  <si>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</si>
  <si>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</si>
  <si>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</si>
  <si>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</si>
  <si>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</si>
  <si>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</si>
  <si>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</si>
  <si>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</si>
  <si>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</si>
  <si>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</si>
  <si>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</si>
  <si>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</si>
  <si>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</si>
  <si>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</si>
  <si>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</si>
  <si>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</si>
  <si>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</si>
  <si>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</si>
  <si>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</si>
  <si>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</si>
  <si>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</si>
  <si>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</si>
  <si>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</si>
  <si>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</si>
  <si>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</si>
  <si>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</si>
  <si>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</si>
  <si>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</si>
  <si>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</si>
  <si>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</si>
  <si>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</si>
  <si>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</si>
  <si>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</si>
  <si>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</si>
  <si>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</si>
  <si>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</si>
  <si>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</si>
  <si>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</si>
  <si>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</si>
  <si>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</si>
  <si>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</si>
  <si>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</si>
  <si>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</si>
  <si>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</si>
  <si>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</si>
  <si>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</si>
  <si>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</si>
  <si>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</si>
  <si>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</si>
  <si>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</si>
  <si>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</si>
  <si>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</si>
  <si>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</si>
  <si>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</si>
  <si>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</si>
  <si>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</si>
  <si>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</si>
  <si>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</si>
  <si>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</si>
  <si>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</si>
  <si>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</si>
  <si>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</si>
  <si>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</si>
  <si>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</si>
  <si>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</si>
  <si>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</si>
  <si>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</si>
  <si>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</si>
  <si>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</si>
  <si>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</si>
  <si>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</si>
  <si>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</si>
  <si>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</si>
  <si>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</si>
  <si>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</si>
  <si>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</si>
  <si>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</si>
  <si>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</si>
  <si>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</si>
  <si>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</si>
  <si>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</si>
  <si>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</si>
  <si>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</si>
  <si>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</si>
  <si>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</si>
  <si>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</si>
  <si>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</si>
  <si>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</si>
  <si>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</si>
  <si>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</si>
  <si>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</si>
  <si>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</si>
  <si>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</si>
  <si>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</si>
  <si>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</si>
  <si>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</si>
  <si>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</si>
  <si>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</si>
  <si>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</si>
  <si>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</si>
  <si>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</si>
  <si>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</si>
  <si>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</si>
  <si>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</si>
  <si>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</si>
  <si>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</si>
  <si>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</si>
  <si>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</si>
  <si>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</si>
  <si>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</si>
  <si>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Justdial Ltd.</t>
  </si>
  <si>
    <t>HRTI PRIVATE LIMITED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</si>
  <si>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</si>
  <si>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</si>
  <si>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</si>
  <si>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</si>
  <si>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</si>
  <si>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</si>
  <si>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</si>
  <si>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</si>
  <si>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</si>
  <si>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</si>
  <si>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</si>
  <si>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</si>
  <si>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</si>
  <si>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</si>
  <si>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</si>
  <si>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</si>
  <si>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</si>
  <si>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</si>
  <si>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</si>
  <si>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</si>
  <si>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</si>
  <si>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</si>
  <si>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</si>
  <si>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</si>
  <si>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</si>
  <si>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</si>
  <si>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</si>
  <si>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</si>
  <si>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</si>
  <si>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</si>
  <si>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</si>
  <si>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</si>
  <si>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</si>
  <si>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</si>
  <si>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</si>
  <si>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</si>
  <si>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1190-1210</t>
  </si>
  <si>
    <t>1340-1360</t>
  </si>
  <si>
    <t>Profit of Rs.27.50/-</t>
  </si>
  <si>
    <t>ALPHA LEON ENTERPRISES LLP</t>
  </si>
  <si>
    <t>AGRO TRADE SOLUTIONS</t>
  </si>
  <si>
    <t>Reliance Capital Limited</t>
  </si>
  <si>
    <t>AXIS TRUSTEE SERVICES LIMITED</t>
  </si>
  <si>
    <t>Reliance Home Finance Ltd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</si>
  <si>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</si>
  <si>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</si>
  <si>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</si>
  <si>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</si>
  <si>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</si>
  <si>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</si>
  <si>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</si>
  <si>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</si>
  <si>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DJML</t>
  </si>
  <si>
    <t>DHANANJAYSUBHASHGOEL</t>
  </si>
  <si>
    <t>ANSHUGOEL</t>
  </si>
  <si>
    <t>Vodafone Idea Limited</t>
  </si>
  <si>
    <t>SHARE INDIA SECURITIES LIMITED</t>
  </si>
  <si>
    <t>TANISH TRADEFIN LLP</t>
  </si>
  <si>
    <t>Prakash Pipes Limited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</si>
  <si>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</si>
  <si>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</si>
  <si>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</si>
  <si>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</si>
  <si>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</si>
  <si>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</si>
  <si>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</si>
  <si>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</si>
  <si>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</si>
  <si>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</si>
  <si>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</si>
  <si>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</si>
  <si>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</si>
  <si>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</si>
  <si>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415-420</t>
  </si>
  <si>
    <t>BAJAJ-AUTO 2200 PE APR</t>
  </si>
  <si>
    <t>70-80</t>
  </si>
  <si>
    <t>330-335</t>
  </si>
  <si>
    <t>360-370</t>
  </si>
  <si>
    <t>CA LOTUS INVESTMENTS</t>
  </si>
  <si>
    <t>MARWADI SHARES AND FINANCE LIMITED</t>
  </si>
  <si>
    <t>SMALLCAP WORLD FUND INC</t>
  </si>
  <si>
    <t>MILLENNIUM STOCK BROKING PVT LTD</t>
  </si>
  <si>
    <t>SCHRODER INTL. SEL FD (SICAV) A/C SCHRODER INTL. SEL FD EMRG ASIA</t>
  </si>
  <si>
    <t>NORDEA 1 SICAV - EMERGING STARS EQUITY FUND</t>
  </si>
  <si>
    <t>CARE Ratings Ltd</t>
  </si>
  <si>
    <t>FPA FUNDS TRUST FPA INTERNATIONAL VALUE FUND</t>
  </si>
  <si>
    <t>Deep Industries Ltd</t>
  </si>
  <si>
    <t>ANTARA INDIA EVERGREEN FUND LTD</t>
  </si>
  <si>
    <t>Elgi Equipments Ltd</t>
  </si>
  <si>
    <t>SBI MUTUAL FUND</t>
  </si>
  <si>
    <t>Equitas Holdings Limited</t>
  </si>
  <si>
    <t>IndusInd Bank Ltd.</t>
  </si>
  <si>
    <t>GOLDMAN SACHS (SINGAPORE) PTE.- ODI</t>
  </si>
  <si>
    <t>Mangalam Cement Ltd</t>
  </si>
  <si>
    <t>SHAH SHREYANSBHAI SHANTILAL</t>
  </si>
  <si>
    <t>Metropolis Healthcare Ltd</t>
  </si>
  <si>
    <t>MARWADI SHARES AND FINANCE LTD.</t>
  </si>
  <si>
    <t>HEMANT  GUPTA</t>
  </si>
  <si>
    <t>PARTH INFIN BROKERS PVT LTD</t>
  </si>
  <si>
    <t>SHAH CHETAN RASIKLAL</t>
  </si>
  <si>
    <t>VORA PRITESH PRAVINCHANDRA (HUF)</t>
  </si>
  <si>
    <t>SETU SECURITIES PVT LTD</t>
  </si>
  <si>
    <t>BAOBAB GLOBAL FUND LTD</t>
  </si>
  <si>
    <t>PLUTUS TERRA INDIA FUND</t>
  </si>
  <si>
    <t>HIL Limited</t>
  </si>
  <si>
    <t>PATTABIRAMAN R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</si>
</sst>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1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8" sqref="D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43937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19" sqref="G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43937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4" t="s">
        <v>16</v>
      </c>
      <c r="B9" s="496" t="s">
        <v>17</v>
      </c>
      <c r="C9" s="496" t="s">
        <v>18</v>
      </c>
      <c r="D9" s="275" t="s">
        <v>19</v>
      </c>
      <c r="E9" s="275" t="s">
        <v>20</v>
      </c>
      <c r="F9" s="491" t="s">
        <v>21</v>
      </c>
      <c r="G9" s="492"/>
      <c r="H9" s="493"/>
      <c r="I9" s="491" t="s">
        <v>22</v>
      </c>
      <c r="J9" s="492"/>
      <c r="K9" s="493"/>
      <c r="L9" s="275"/>
      <c r="M9" s="282"/>
      <c r="N9" s="282"/>
      <c r="O9" s="282"/>
    </row>
    <row r="10" spans="1:15" ht="59.25" customHeight="1">
      <c r="A10" s="495"/>
      <c r="B10" s="497" t="s">
        <v>17</v>
      </c>
      <c r="C10" s="49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18989.7</v>
      </c>
      <c r="E11" s="304">
        <v>19290.033333333333</v>
      </c>
      <c r="F11" s="316">
        <v>18361.066666666666</v>
      </c>
      <c r="G11" s="316">
        <v>17732.433333333334</v>
      </c>
      <c r="H11" s="316">
        <v>16803.466666666667</v>
      </c>
      <c r="I11" s="316">
        <v>19918.666666666664</v>
      </c>
      <c r="J11" s="316">
        <v>20847.633333333331</v>
      </c>
      <c r="K11" s="316">
        <v>21476.266666666663</v>
      </c>
      <c r="L11" s="303">
        <v>20219</v>
      </c>
      <c r="M11" s="303">
        <v>18661.400000000001</v>
      </c>
      <c r="N11" s="320">
        <v>1350220</v>
      </c>
      <c r="O11" s="321">
        <v>0.15429069707798315</v>
      </c>
    </row>
    <row r="12" spans="1:15" ht="15">
      <c r="A12" s="278">
        <v>2</v>
      </c>
      <c r="B12" s="411" t="s">
        <v>34</v>
      </c>
      <c r="C12" s="278" t="s">
        <v>36</v>
      </c>
      <c r="D12" s="317">
        <v>8930.2999999999993</v>
      </c>
      <c r="E12" s="317">
        <v>9019.7833333333347</v>
      </c>
      <c r="F12" s="318">
        <v>8757.216666666669</v>
      </c>
      <c r="G12" s="318">
        <v>8584.133333333335</v>
      </c>
      <c r="H12" s="318">
        <v>8321.5666666666693</v>
      </c>
      <c r="I12" s="318">
        <v>9192.8666666666686</v>
      </c>
      <c r="J12" s="318">
        <v>9455.4333333333343</v>
      </c>
      <c r="K12" s="318">
        <v>9628.5166666666682</v>
      </c>
      <c r="L12" s="305">
        <v>9282.35</v>
      </c>
      <c r="M12" s="305">
        <v>8846.7000000000007</v>
      </c>
      <c r="N12" s="320">
        <v>11068425</v>
      </c>
      <c r="O12" s="321">
        <v>-3.9149174436168548E-2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12601</v>
      </c>
      <c r="E13" s="317">
        <v>12655.666666666666</v>
      </c>
      <c r="F13" s="318">
        <v>12360.333333333332</v>
      </c>
      <c r="G13" s="318">
        <v>12119.666666666666</v>
      </c>
      <c r="H13" s="318">
        <v>11824.333333333332</v>
      </c>
      <c r="I13" s="318">
        <v>12896.333333333332</v>
      </c>
      <c r="J13" s="318">
        <v>13191.666666666664</v>
      </c>
      <c r="K13" s="318">
        <v>13432.333333333332</v>
      </c>
      <c r="L13" s="305">
        <v>12951</v>
      </c>
      <c r="M13" s="305">
        <v>12415</v>
      </c>
      <c r="N13" s="320">
        <v>2100</v>
      </c>
      <c r="O13" s="321">
        <v>0.27272727272727271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1135.0999999999999</v>
      </c>
      <c r="E14" s="317">
        <v>1125.55</v>
      </c>
      <c r="F14" s="318">
        <v>1087.8999999999999</v>
      </c>
      <c r="G14" s="318">
        <v>1040.6999999999998</v>
      </c>
      <c r="H14" s="318">
        <v>1003.0499999999997</v>
      </c>
      <c r="I14" s="318">
        <v>1172.75</v>
      </c>
      <c r="J14" s="318">
        <v>1210.4000000000001</v>
      </c>
      <c r="K14" s="318">
        <v>1257.6000000000001</v>
      </c>
      <c r="L14" s="305">
        <v>1163.2</v>
      </c>
      <c r="M14" s="305">
        <v>1078.3499999999999</v>
      </c>
      <c r="N14" s="320">
        <v>1698400</v>
      </c>
      <c r="O14" s="321">
        <v>-0.14567404426559355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146.05000000000001</v>
      </c>
      <c r="E15" s="317">
        <v>147.31666666666666</v>
      </c>
      <c r="F15" s="318">
        <v>143.03333333333333</v>
      </c>
      <c r="G15" s="318">
        <v>140.01666666666668</v>
      </c>
      <c r="H15" s="318">
        <v>135.73333333333335</v>
      </c>
      <c r="I15" s="318">
        <v>150.33333333333331</v>
      </c>
      <c r="J15" s="318">
        <v>154.61666666666662</v>
      </c>
      <c r="K15" s="318">
        <v>157.6333333333333</v>
      </c>
      <c r="L15" s="305">
        <v>151.6</v>
      </c>
      <c r="M15" s="305">
        <v>144.30000000000001</v>
      </c>
      <c r="N15" s="320">
        <v>17500000</v>
      </c>
      <c r="O15" s="321">
        <v>5.1682692307692304E-2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269.64999999999998</v>
      </c>
      <c r="E16" s="317">
        <v>272.5</v>
      </c>
      <c r="F16" s="318">
        <v>263.75</v>
      </c>
      <c r="G16" s="318">
        <v>257.85000000000002</v>
      </c>
      <c r="H16" s="318">
        <v>249.10000000000002</v>
      </c>
      <c r="I16" s="318">
        <v>278.39999999999998</v>
      </c>
      <c r="J16" s="318">
        <v>287.14999999999998</v>
      </c>
      <c r="K16" s="318">
        <v>293.04999999999995</v>
      </c>
      <c r="L16" s="305">
        <v>281.25</v>
      </c>
      <c r="M16" s="305">
        <v>266.60000000000002</v>
      </c>
      <c r="N16" s="320">
        <v>31110000</v>
      </c>
      <c r="O16" s="321">
        <v>1.26953125E-2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29.55</v>
      </c>
      <c r="E17" s="317">
        <v>30.066666666666666</v>
      </c>
      <c r="F17" s="318">
        <v>28.783333333333331</v>
      </c>
      <c r="G17" s="318">
        <v>28.016666666666666</v>
      </c>
      <c r="H17" s="318">
        <v>26.733333333333331</v>
      </c>
      <c r="I17" s="318">
        <v>30.833333333333332</v>
      </c>
      <c r="J17" s="318">
        <v>32.116666666666674</v>
      </c>
      <c r="K17" s="318">
        <v>32.883333333333333</v>
      </c>
      <c r="L17" s="305">
        <v>31.35</v>
      </c>
      <c r="M17" s="305">
        <v>29.3</v>
      </c>
      <c r="N17" s="320">
        <v>60020000</v>
      </c>
      <c r="O17" s="321">
        <v>4.1471455838972757E-2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513.85</v>
      </c>
      <c r="E18" s="317">
        <v>516.26666666666665</v>
      </c>
      <c r="F18" s="318">
        <v>499.5333333333333</v>
      </c>
      <c r="G18" s="318">
        <v>485.21666666666664</v>
      </c>
      <c r="H18" s="318">
        <v>468.48333333333329</v>
      </c>
      <c r="I18" s="318">
        <v>530.58333333333326</v>
      </c>
      <c r="J18" s="318">
        <v>547.31666666666661</v>
      </c>
      <c r="K18" s="318">
        <v>561.63333333333333</v>
      </c>
      <c r="L18" s="305">
        <v>533</v>
      </c>
      <c r="M18" s="305">
        <v>501.95</v>
      </c>
      <c r="N18" s="320">
        <v>976000</v>
      </c>
      <c r="O18" s="321">
        <v>0.15311909262759923</v>
      </c>
    </row>
    <row r="19" spans="1:15" ht="15">
      <c r="A19" s="278">
        <v>9</v>
      </c>
      <c r="B19" s="411" t="s">
        <v>38</v>
      </c>
      <c r="C19" s="278" t="s">
        <v>47</v>
      </c>
      <c r="D19" s="317">
        <v>169.05</v>
      </c>
      <c r="E19" s="317">
        <v>170.31666666666669</v>
      </c>
      <c r="F19" s="318">
        <v>165.83333333333337</v>
      </c>
      <c r="G19" s="318">
        <v>162.61666666666667</v>
      </c>
      <c r="H19" s="318">
        <v>158.13333333333335</v>
      </c>
      <c r="I19" s="318">
        <v>173.53333333333339</v>
      </c>
      <c r="J19" s="318">
        <v>178.01666666666668</v>
      </c>
      <c r="K19" s="318">
        <v>181.23333333333341</v>
      </c>
      <c r="L19" s="305">
        <v>174.8</v>
      </c>
      <c r="M19" s="305">
        <v>167.1</v>
      </c>
      <c r="N19" s="320">
        <v>19977500</v>
      </c>
      <c r="O19" s="321">
        <v>-1.0647517642689118E-2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1349.15</v>
      </c>
      <c r="E20" s="317">
        <v>1355.1333333333334</v>
      </c>
      <c r="F20" s="318">
        <v>1295.3666666666668</v>
      </c>
      <c r="G20" s="318">
        <v>1241.5833333333333</v>
      </c>
      <c r="H20" s="318">
        <v>1181.8166666666666</v>
      </c>
      <c r="I20" s="318">
        <v>1408.916666666667</v>
      </c>
      <c r="J20" s="318">
        <v>1468.6833333333338</v>
      </c>
      <c r="K20" s="318">
        <v>1522.4666666666672</v>
      </c>
      <c r="L20" s="305">
        <v>1414.9</v>
      </c>
      <c r="M20" s="305">
        <v>1301.3499999999999</v>
      </c>
      <c r="N20" s="320">
        <v>798500</v>
      </c>
      <c r="O20" s="321">
        <v>-6.1140505584950031E-2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88</v>
      </c>
      <c r="E21" s="317">
        <v>88.166666666666671</v>
      </c>
      <c r="F21" s="318">
        <v>86.033333333333346</v>
      </c>
      <c r="G21" s="318">
        <v>84.066666666666677</v>
      </c>
      <c r="H21" s="318">
        <v>81.933333333333351</v>
      </c>
      <c r="I21" s="318">
        <v>90.13333333333334</v>
      </c>
      <c r="J21" s="318">
        <v>92.266666666666666</v>
      </c>
      <c r="K21" s="318">
        <v>94.233333333333334</v>
      </c>
      <c r="L21" s="305">
        <v>90.3</v>
      </c>
      <c r="M21" s="305">
        <v>86.2</v>
      </c>
      <c r="N21" s="320">
        <v>5562000</v>
      </c>
      <c r="O21" s="321">
        <v>2.3743787962451683E-2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46.85</v>
      </c>
      <c r="E22" s="317">
        <v>48.20000000000001</v>
      </c>
      <c r="F22" s="318">
        <v>44.850000000000023</v>
      </c>
      <c r="G22" s="318">
        <v>42.850000000000016</v>
      </c>
      <c r="H22" s="318">
        <v>39.500000000000028</v>
      </c>
      <c r="I22" s="318">
        <v>50.200000000000017</v>
      </c>
      <c r="J22" s="318">
        <v>53.55</v>
      </c>
      <c r="K22" s="318">
        <v>55.550000000000011</v>
      </c>
      <c r="L22" s="305">
        <v>51.55</v>
      </c>
      <c r="M22" s="305">
        <v>46.2</v>
      </c>
      <c r="N22" s="320">
        <v>33960000</v>
      </c>
      <c r="O22" s="321">
        <v>2.124645892351275E-3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1716.6</v>
      </c>
      <c r="E23" s="317">
        <v>1712.9000000000003</v>
      </c>
      <c r="F23" s="318">
        <v>1686.6000000000006</v>
      </c>
      <c r="G23" s="318">
        <v>1656.6000000000004</v>
      </c>
      <c r="H23" s="318">
        <v>1630.3000000000006</v>
      </c>
      <c r="I23" s="318">
        <v>1742.9000000000005</v>
      </c>
      <c r="J23" s="318">
        <v>1769.2000000000003</v>
      </c>
      <c r="K23" s="318">
        <v>1799.2000000000005</v>
      </c>
      <c r="L23" s="305">
        <v>1739.2</v>
      </c>
      <c r="M23" s="305">
        <v>1682.9</v>
      </c>
      <c r="N23" s="320">
        <v>5855400</v>
      </c>
      <c r="O23" s="321">
        <v>-3.1268612269207859E-2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516.5</v>
      </c>
      <c r="E24" s="317">
        <v>518.01666666666677</v>
      </c>
      <c r="F24" s="318">
        <v>496.88333333333355</v>
      </c>
      <c r="G24" s="318">
        <v>477.26666666666677</v>
      </c>
      <c r="H24" s="318">
        <v>456.13333333333355</v>
      </c>
      <c r="I24" s="318">
        <v>537.63333333333355</v>
      </c>
      <c r="J24" s="318">
        <v>558.76666666666677</v>
      </c>
      <c r="K24" s="318">
        <v>578.38333333333355</v>
      </c>
      <c r="L24" s="305">
        <v>539.15</v>
      </c>
      <c r="M24" s="305">
        <v>498.4</v>
      </c>
      <c r="N24" s="320">
        <v>7917000</v>
      </c>
      <c r="O24" s="321">
        <v>-2.3677395486496486E-2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416.9</v>
      </c>
      <c r="E25" s="317">
        <v>427.34999999999997</v>
      </c>
      <c r="F25" s="318">
        <v>402.09999999999991</v>
      </c>
      <c r="G25" s="318">
        <v>387.29999999999995</v>
      </c>
      <c r="H25" s="318">
        <v>362.0499999999999</v>
      </c>
      <c r="I25" s="318">
        <v>442.14999999999992</v>
      </c>
      <c r="J25" s="318">
        <v>467.40000000000003</v>
      </c>
      <c r="K25" s="318">
        <v>482.19999999999993</v>
      </c>
      <c r="L25" s="305">
        <v>452.6</v>
      </c>
      <c r="M25" s="305">
        <v>412.55</v>
      </c>
      <c r="N25" s="320">
        <v>49278000</v>
      </c>
      <c r="O25" s="321">
        <v>-1.0124141255875617E-2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2339.5</v>
      </c>
      <c r="E26" s="317">
        <v>2382.1666666666665</v>
      </c>
      <c r="F26" s="318">
        <v>2282.333333333333</v>
      </c>
      <c r="G26" s="318">
        <v>2225.1666666666665</v>
      </c>
      <c r="H26" s="318">
        <v>2125.333333333333</v>
      </c>
      <c r="I26" s="318">
        <v>2439.333333333333</v>
      </c>
      <c r="J26" s="318">
        <v>2539.1666666666661</v>
      </c>
      <c r="K26" s="318">
        <v>2596.333333333333</v>
      </c>
      <c r="L26" s="305">
        <v>2482</v>
      </c>
      <c r="M26" s="305">
        <v>2325</v>
      </c>
      <c r="N26" s="320">
        <v>1360000</v>
      </c>
      <c r="O26" s="321">
        <v>-2.6485325697924122E-2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4601.3500000000004</v>
      </c>
      <c r="E27" s="317">
        <v>4586.833333333333</v>
      </c>
      <c r="F27" s="318">
        <v>4478.6666666666661</v>
      </c>
      <c r="G27" s="318">
        <v>4355.9833333333327</v>
      </c>
      <c r="H27" s="318">
        <v>4247.8166666666657</v>
      </c>
      <c r="I27" s="318">
        <v>4709.5166666666664</v>
      </c>
      <c r="J27" s="318">
        <v>4817.6833333333325</v>
      </c>
      <c r="K27" s="318">
        <v>4940.3666666666668</v>
      </c>
      <c r="L27" s="305">
        <v>4695</v>
      </c>
      <c r="M27" s="305">
        <v>4464.1499999999996</v>
      </c>
      <c r="N27" s="320">
        <v>721375</v>
      </c>
      <c r="O27" s="321">
        <v>-5.5946343857353184E-2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2188.35</v>
      </c>
      <c r="E28" s="317">
        <v>2248.5666666666662</v>
      </c>
      <c r="F28" s="318">
        <v>2114.1833333333325</v>
      </c>
      <c r="G28" s="318">
        <v>2040.0166666666664</v>
      </c>
      <c r="H28" s="318">
        <v>1905.6333333333328</v>
      </c>
      <c r="I28" s="318">
        <v>2322.7333333333322</v>
      </c>
      <c r="J28" s="318">
        <v>2457.1166666666663</v>
      </c>
      <c r="K28" s="318">
        <v>2531.2833333333319</v>
      </c>
      <c r="L28" s="305">
        <v>2382.9499999999998</v>
      </c>
      <c r="M28" s="305">
        <v>2174.4</v>
      </c>
      <c r="N28" s="320">
        <v>4817500</v>
      </c>
      <c r="O28" s="321">
        <v>1.1123937454087521E-2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875.6</v>
      </c>
      <c r="E29" s="317">
        <v>881.76666666666677</v>
      </c>
      <c r="F29" s="318">
        <v>854.53333333333353</v>
      </c>
      <c r="G29" s="318">
        <v>833.46666666666681</v>
      </c>
      <c r="H29" s="318">
        <v>806.23333333333358</v>
      </c>
      <c r="I29" s="318">
        <v>902.83333333333348</v>
      </c>
      <c r="J29" s="318">
        <v>930.06666666666683</v>
      </c>
      <c r="K29" s="318">
        <v>951.13333333333344</v>
      </c>
      <c r="L29" s="305">
        <v>909</v>
      </c>
      <c r="M29" s="305">
        <v>860.7</v>
      </c>
      <c r="N29" s="320">
        <v>570400</v>
      </c>
      <c r="O29" s="321">
        <v>-4.0376850605652756E-2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187.3</v>
      </c>
      <c r="E30" s="317">
        <v>195.4</v>
      </c>
      <c r="F30" s="318">
        <v>177.55</v>
      </c>
      <c r="G30" s="318">
        <v>167.8</v>
      </c>
      <c r="H30" s="318">
        <v>149.95000000000002</v>
      </c>
      <c r="I30" s="318">
        <v>205.15</v>
      </c>
      <c r="J30" s="318">
        <v>222.99999999999997</v>
      </c>
      <c r="K30" s="318">
        <v>232.75</v>
      </c>
      <c r="L30" s="305">
        <v>213.25</v>
      </c>
      <c r="M30" s="305">
        <v>185.65</v>
      </c>
      <c r="N30" s="320">
        <v>11080800</v>
      </c>
      <c r="O30" s="321">
        <v>8.2913099566084197E-2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48.95</v>
      </c>
      <c r="E31" s="317">
        <v>49.833333333333336</v>
      </c>
      <c r="F31" s="318">
        <v>47.516666666666673</v>
      </c>
      <c r="G31" s="318">
        <v>46.083333333333336</v>
      </c>
      <c r="H31" s="318">
        <v>43.766666666666673</v>
      </c>
      <c r="I31" s="318">
        <v>51.266666666666673</v>
      </c>
      <c r="J31" s="318">
        <v>53.583333333333336</v>
      </c>
      <c r="K31" s="318">
        <v>55.016666666666673</v>
      </c>
      <c r="L31" s="305">
        <v>52.15</v>
      </c>
      <c r="M31" s="305">
        <v>48.4</v>
      </c>
      <c r="N31" s="320">
        <v>37227600</v>
      </c>
      <c r="O31" s="321">
        <v>3.0185295875672445E-2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1207.05</v>
      </c>
      <c r="E32" s="317">
        <v>1216.1166666666666</v>
      </c>
      <c r="F32" s="318">
        <v>1184.333333333333</v>
      </c>
      <c r="G32" s="318">
        <v>1161.6166666666666</v>
      </c>
      <c r="H32" s="318">
        <v>1129.833333333333</v>
      </c>
      <c r="I32" s="318">
        <v>1238.833333333333</v>
      </c>
      <c r="J32" s="318">
        <v>1270.6166666666663</v>
      </c>
      <c r="K32" s="318">
        <v>1293.333333333333</v>
      </c>
      <c r="L32" s="305">
        <v>1247.9000000000001</v>
      </c>
      <c r="M32" s="305">
        <v>1193.4000000000001</v>
      </c>
      <c r="N32" s="320">
        <v>1386550</v>
      </c>
      <c r="O32" s="321">
        <v>3.1834460803820135E-3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69.8</v>
      </c>
      <c r="E33" s="317">
        <v>70.86666666666666</v>
      </c>
      <c r="F33" s="318">
        <v>68.083333333333314</v>
      </c>
      <c r="G33" s="318">
        <v>66.36666666666666</v>
      </c>
      <c r="H33" s="318">
        <v>63.583333333333314</v>
      </c>
      <c r="I33" s="318">
        <v>72.583333333333314</v>
      </c>
      <c r="J33" s="318">
        <v>75.366666666666646</v>
      </c>
      <c r="K33" s="318">
        <v>77.083333333333314</v>
      </c>
      <c r="L33" s="305">
        <v>73.650000000000006</v>
      </c>
      <c r="M33" s="305">
        <v>69.150000000000006</v>
      </c>
      <c r="N33" s="320">
        <v>15462000</v>
      </c>
      <c r="O33" s="321">
        <v>-5.9489051094890513E-2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513.6</v>
      </c>
      <c r="E34" s="317">
        <v>512.26666666666665</v>
      </c>
      <c r="F34" s="318">
        <v>500.13333333333333</v>
      </c>
      <c r="G34" s="318">
        <v>486.66666666666669</v>
      </c>
      <c r="H34" s="318">
        <v>474.53333333333336</v>
      </c>
      <c r="I34" s="318">
        <v>525.73333333333335</v>
      </c>
      <c r="J34" s="318">
        <v>537.86666666666656</v>
      </c>
      <c r="K34" s="318">
        <v>551.33333333333326</v>
      </c>
      <c r="L34" s="305">
        <v>524.4</v>
      </c>
      <c r="M34" s="305">
        <v>498.8</v>
      </c>
      <c r="N34" s="320">
        <v>4824600</v>
      </c>
      <c r="O34" s="321">
        <v>-1.3051305130513051E-2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237.8</v>
      </c>
      <c r="E35" s="317">
        <v>242.85</v>
      </c>
      <c r="F35" s="318">
        <v>230.85</v>
      </c>
      <c r="G35" s="318">
        <v>223.9</v>
      </c>
      <c r="H35" s="318">
        <v>211.9</v>
      </c>
      <c r="I35" s="318">
        <v>249.79999999999998</v>
      </c>
      <c r="J35" s="318">
        <v>261.79999999999995</v>
      </c>
      <c r="K35" s="318">
        <v>268.75</v>
      </c>
      <c r="L35" s="305">
        <v>254.85</v>
      </c>
      <c r="M35" s="305">
        <v>235.9</v>
      </c>
      <c r="N35" s="320">
        <v>6644300</v>
      </c>
      <c r="O35" s="321">
        <v>1.9603999215840029E-3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511.1</v>
      </c>
      <c r="E36" s="317">
        <v>517.4</v>
      </c>
      <c r="F36" s="318">
        <v>498.4</v>
      </c>
      <c r="G36" s="318">
        <v>485.7</v>
      </c>
      <c r="H36" s="318">
        <v>466.7</v>
      </c>
      <c r="I36" s="318">
        <v>530.09999999999991</v>
      </c>
      <c r="J36" s="318">
        <v>549.09999999999991</v>
      </c>
      <c r="K36" s="318">
        <v>561.79999999999995</v>
      </c>
      <c r="L36" s="305">
        <v>536.4</v>
      </c>
      <c r="M36" s="305">
        <v>504.7</v>
      </c>
      <c r="N36" s="320">
        <v>52938600</v>
      </c>
      <c r="O36" s="321">
        <v>-5.0559373236397434E-2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21.55</v>
      </c>
      <c r="E37" s="317">
        <v>22.05</v>
      </c>
      <c r="F37" s="318">
        <v>20.8</v>
      </c>
      <c r="G37" s="318">
        <v>20.05</v>
      </c>
      <c r="H37" s="318">
        <v>18.8</v>
      </c>
      <c r="I37" s="318">
        <v>22.8</v>
      </c>
      <c r="J37" s="318">
        <v>24.05</v>
      </c>
      <c r="K37" s="318">
        <v>24.8</v>
      </c>
      <c r="L37" s="305">
        <v>23.3</v>
      </c>
      <c r="M37" s="305">
        <v>21.3</v>
      </c>
      <c r="N37" s="320">
        <v>54496000</v>
      </c>
      <c r="O37" s="321">
        <v>6.4175467099918768E-2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338.2</v>
      </c>
      <c r="E38" s="317">
        <v>340.56666666666666</v>
      </c>
      <c r="F38" s="318">
        <v>329.2833333333333</v>
      </c>
      <c r="G38" s="318">
        <v>320.36666666666662</v>
      </c>
      <c r="H38" s="318">
        <v>309.08333333333326</v>
      </c>
      <c r="I38" s="318">
        <v>349.48333333333335</v>
      </c>
      <c r="J38" s="318">
        <v>360.76666666666677</v>
      </c>
      <c r="K38" s="318">
        <v>369.68333333333339</v>
      </c>
      <c r="L38" s="305">
        <v>351.85</v>
      </c>
      <c r="M38" s="305">
        <v>331.65</v>
      </c>
      <c r="N38" s="320">
        <v>10428200</v>
      </c>
      <c r="O38" s="321">
        <v>-3.4497444633730834E-2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10528.85</v>
      </c>
      <c r="E39" s="317">
        <v>10564.783333333333</v>
      </c>
      <c r="F39" s="318">
        <v>10164.166666666666</v>
      </c>
      <c r="G39" s="318">
        <v>9799.4833333333336</v>
      </c>
      <c r="H39" s="318">
        <v>9398.8666666666668</v>
      </c>
      <c r="I39" s="318">
        <v>10929.466666666665</v>
      </c>
      <c r="J39" s="318">
        <v>11330.083333333334</v>
      </c>
      <c r="K39" s="318">
        <v>11694.766666666665</v>
      </c>
      <c r="L39" s="305">
        <v>10965.4</v>
      </c>
      <c r="M39" s="305">
        <v>10200.1</v>
      </c>
      <c r="N39" s="320">
        <v>125560</v>
      </c>
      <c r="O39" s="321">
        <v>3.3585775436285811E-2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354.5</v>
      </c>
      <c r="E40" s="317">
        <v>358.91666666666669</v>
      </c>
      <c r="F40" s="318">
        <v>346.98333333333335</v>
      </c>
      <c r="G40" s="318">
        <v>339.46666666666664</v>
      </c>
      <c r="H40" s="318">
        <v>327.5333333333333</v>
      </c>
      <c r="I40" s="318">
        <v>366.43333333333339</v>
      </c>
      <c r="J40" s="318">
        <v>378.36666666666667</v>
      </c>
      <c r="K40" s="318">
        <v>385.88333333333344</v>
      </c>
      <c r="L40" s="305">
        <v>370.85</v>
      </c>
      <c r="M40" s="305">
        <v>351.4</v>
      </c>
      <c r="N40" s="320">
        <v>15699600</v>
      </c>
      <c r="O40" s="321">
        <v>-3.0888888888888889E-2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2846.9</v>
      </c>
      <c r="E41" s="317">
        <v>2824.35</v>
      </c>
      <c r="F41" s="318">
        <v>2744.7</v>
      </c>
      <c r="G41" s="318">
        <v>2642.5</v>
      </c>
      <c r="H41" s="318">
        <v>2562.85</v>
      </c>
      <c r="I41" s="318">
        <v>2926.5499999999997</v>
      </c>
      <c r="J41" s="318">
        <v>3006.2000000000003</v>
      </c>
      <c r="K41" s="318">
        <v>3108.3999999999996</v>
      </c>
      <c r="L41" s="305">
        <v>2904</v>
      </c>
      <c r="M41" s="305">
        <v>2722.15</v>
      </c>
      <c r="N41" s="320">
        <v>1136000</v>
      </c>
      <c r="O41" s="321">
        <v>-9.5902353966870104E-3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340.6</v>
      </c>
      <c r="E42" s="317">
        <v>343.81666666666666</v>
      </c>
      <c r="F42" s="318">
        <v>328.5333333333333</v>
      </c>
      <c r="G42" s="318">
        <v>316.46666666666664</v>
      </c>
      <c r="H42" s="318">
        <v>301.18333333333328</v>
      </c>
      <c r="I42" s="318">
        <v>355.88333333333333</v>
      </c>
      <c r="J42" s="318">
        <v>371.16666666666674</v>
      </c>
      <c r="K42" s="318">
        <v>383.23333333333335</v>
      </c>
      <c r="L42" s="305">
        <v>359.1</v>
      </c>
      <c r="M42" s="305">
        <v>331.75</v>
      </c>
      <c r="N42" s="320">
        <v>4562800</v>
      </c>
      <c r="O42" s="321">
        <v>-3.400093153237075E-2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86.75</v>
      </c>
      <c r="E43" s="317">
        <v>88.433333333333337</v>
      </c>
      <c r="F43" s="318">
        <v>84.316666666666677</v>
      </c>
      <c r="G43" s="318">
        <v>81.88333333333334</v>
      </c>
      <c r="H43" s="318">
        <v>77.76666666666668</v>
      </c>
      <c r="I43" s="318">
        <v>90.866666666666674</v>
      </c>
      <c r="J43" s="318">
        <v>94.983333333333348</v>
      </c>
      <c r="K43" s="318">
        <v>97.416666666666671</v>
      </c>
      <c r="L43" s="305">
        <v>92.55</v>
      </c>
      <c r="M43" s="305">
        <v>86</v>
      </c>
      <c r="N43" s="320">
        <v>7256600</v>
      </c>
      <c r="O43" s="321">
        <v>2.1543985637342907E-3</v>
      </c>
    </row>
    <row r="44" spans="1:15" ht="15">
      <c r="A44" s="278">
        <v>34</v>
      </c>
      <c r="B44" s="411" t="s">
        <v>80</v>
      </c>
      <c r="C44" s="278" t="s">
        <v>81</v>
      </c>
      <c r="D44" s="317">
        <v>321.35000000000002</v>
      </c>
      <c r="E44" s="317">
        <v>328.58333333333331</v>
      </c>
      <c r="F44" s="318">
        <v>310.46666666666664</v>
      </c>
      <c r="G44" s="318">
        <v>299.58333333333331</v>
      </c>
      <c r="H44" s="318">
        <v>281.46666666666664</v>
      </c>
      <c r="I44" s="318">
        <v>339.46666666666664</v>
      </c>
      <c r="J44" s="318">
        <v>357.58333333333331</v>
      </c>
      <c r="K44" s="318">
        <v>368.46666666666664</v>
      </c>
      <c r="L44" s="305">
        <v>346.7</v>
      </c>
      <c r="M44" s="305">
        <v>317.7</v>
      </c>
      <c r="N44" s="320">
        <v>1761000</v>
      </c>
      <c r="O44" s="321">
        <v>-6.7681895093062603E-3</v>
      </c>
    </row>
    <row r="45" spans="1:15" ht="15">
      <c r="A45" s="278">
        <v>35</v>
      </c>
      <c r="B45" s="411" t="s">
        <v>43</v>
      </c>
      <c r="C45" s="278" t="s">
        <v>82</v>
      </c>
      <c r="D45" s="317">
        <v>504.4</v>
      </c>
      <c r="E45" s="317">
        <v>511.61666666666662</v>
      </c>
      <c r="F45" s="318">
        <v>494.93333333333328</v>
      </c>
      <c r="G45" s="318">
        <v>485.46666666666664</v>
      </c>
      <c r="H45" s="318">
        <v>468.7833333333333</v>
      </c>
      <c r="I45" s="318">
        <v>521.08333333333326</v>
      </c>
      <c r="J45" s="318">
        <v>537.76666666666654</v>
      </c>
      <c r="K45" s="318">
        <v>547.23333333333323</v>
      </c>
      <c r="L45" s="305">
        <v>528.29999999999995</v>
      </c>
      <c r="M45" s="305">
        <v>502.15</v>
      </c>
      <c r="N45" s="320">
        <v>904000</v>
      </c>
      <c r="O45" s="321">
        <v>-5.1217464315701094E-2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153.94999999999999</v>
      </c>
      <c r="E46" s="317">
        <v>154.58333333333331</v>
      </c>
      <c r="F46" s="318">
        <v>145.31666666666663</v>
      </c>
      <c r="G46" s="318">
        <v>136.68333333333331</v>
      </c>
      <c r="H46" s="318">
        <v>127.41666666666663</v>
      </c>
      <c r="I46" s="318">
        <v>163.21666666666664</v>
      </c>
      <c r="J46" s="318">
        <v>172.48333333333329</v>
      </c>
      <c r="K46" s="318">
        <v>181.11666666666665</v>
      </c>
      <c r="L46" s="305">
        <v>163.85</v>
      </c>
      <c r="M46" s="305">
        <v>145.94999999999999</v>
      </c>
      <c r="N46" s="320">
        <v>4332500</v>
      </c>
      <c r="O46" s="321">
        <v>-5.8152173913043476E-2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594.70000000000005</v>
      </c>
      <c r="E47" s="317">
        <v>597.33333333333337</v>
      </c>
      <c r="F47" s="318">
        <v>578.51666666666677</v>
      </c>
      <c r="G47" s="318">
        <v>562.33333333333337</v>
      </c>
      <c r="H47" s="318">
        <v>543.51666666666677</v>
      </c>
      <c r="I47" s="318">
        <v>613.51666666666677</v>
      </c>
      <c r="J47" s="318">
        <v>632.33333333333337</v>
      </c>
      <c r="K47" s="318">
        <v>648.51666666666677</v>
      </c>
      <c r="L47" s="305">
        <v>616.15</v>
      </c>
      <c r="M47" s="305">
        <v>581.15</v>
      </c>
      <c r="N47" s="320">
        <v>11013550</v>
      </c>
      <c r="O47" s="321">
        <v>3.7932155630215673E-2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147</v>
      </c>
      <c r="E48" s="317">
        <v>148.38333333333333</v>
      </c>
      <c r="F48" s="318">
        <v>144.61666666666665</v>
      </c>
      <c r="G48" s="318">
        <v>142.23333333333332</v>
      </c>
      <c r="H48" s="318">
        <v>138.46666666666664</v>
      </c>
      <c r="I48" s="318">
        <v>150.76666666666665</v>
      </c>
      <c r="J48" s="318">
        <v>154.5333333333333</v>
      </c>
      <c r="K48" s="318">
        <v>156.91666666666666</v>
      </c>
      <c r="L48" s="305">
        <v>152.15</v>
      </c>
      <c r="M48" s="305">
        <v>146</v>
      </c>
      <c r="N48" s="320">
        <v>23047200</v>
      </c>
      <c r="O48" s="321">
        <v>-2.5014277555682467E-2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1393.55</v>
      </c>
      <c r="E49" s="317">
        <v>1393.3666666666668</v>
      </c>
      <c r="F49" s="318">
        <v>1360.1833333333336</v>
      </c>
      <c r="G49" s="318">
        <v>1326.8166666666668</v>
      </c>
      <c r="H49" s="318">
        <v>1293.6333333333337</v>
      </c>
      <c r="I49" s="318">
        <v>1426.7333333333336</v>
      </c>
      <c r="J49" s="318">
        <v>1459.916666666667</v>
      </c>
      <c r="K49" s="318">
        <v>1493.2833333333335</v>
      </c>
      <c r="L49" s="305">
        <v>1426.55</v>
      </c>
      <c r="M49" s="305">
        <v>1360</v>
      </c>
      <c r="N49" s="320">
        <v>1824900</v>
      </c>
      <c r="O49" s="321">
        <v>0.15353982300884955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384.6</v>
      </c>
      <c r="E50" s="317">
        <v>388.7</v>
      </c>
      <c r="F50" s="318">
        <v>378.4</v>
      </c>
      <c r="G50" s="318">
        <v>372.2</v>
      </c>
      <c r="H50" s="318">
        <v>361.9</v>
      </c>
      <c r="I50" s="318">
        <v>394.9</v>
      </c>
      <c r="J50" s="318">
        <v>405.20000000000005</v>
      </c>
      <c r="K50" s="318">
        <v>411.4</v>
      </c>
      <c r="L50" s="305">
        <v>399</v>
      </c>
      <c r="M50" s="305">
        <v>382.5</v>
      </c>
      <c r="N50" s="320">
        <v>3693369</v>
      </c>
      <c r="O50" s="321">
        <v>-1.1297071129707114E-2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375.4</v>
      </c>
      <c r="E51" s="317">
        <v>375.66666666666669</v>
      </c>
      <c r="F51" s="318">
        <v>362.83333333333337</v>
      </c>
      <c r="G51" s="318">
        <v>350.26666666666671</v>
      </c>
      <c r="H51" s="318">
        <v>337.43333333333339</v>
      </c>
      <c r="I51" s="318">
        <v>388.23333333333335</v>
      </c>
      <c r="J51" s="318">
        <v>401.06666666666672</v>
      </c>
      <c r="K51" s="318">
        <v>413.63333333333333</v>
      </c>
      <c r="L51" s="305">
        <v>388.5</v>
      </c>
      <c r="M51" s="305">
        <v>363.1</v>
      </c>
      <c r="N51" s="320">
        <v>1433700</v>
      </c>
      <c r="O51" s="321">
        <v>-0.16465652857891977</v>
      </c>
    </row>
    <row r="52" spans="1:15" ht="15">
      <c r="A52" s="278">
        <v>42</v>
      </c>
      <c r="B52" s="411" t="s">
        <v>51</v>
      </c>
      <c r="C52" s="278" t="s">
        <v>89</v>
      </c>
      <c r="D52" s="317">
        <v>502.6</v>
      </c>
      <c r="E52" s="317">
        <v>497.01666666666671</v>
      </c>
      <c r="F52" s="318">
        <v>489.68333333333339</v>
      </c>
      <c r="G52" s="318">
        <v>476.76666666666671</v>
      </c>
      <c r="H52" s="318">
        <v>469.43333333333339</v>
      </c>
      <c r="I52" s="318">
        <v>509.93333333333339</v>
      </c>
      <c r="J52" s="318">
        <v>517.26666666666677</v>
      </c>
      <c r="K52" s="318">
        <v>530.18333333333339</v>
      </c>
      <c r="L52" s="305">
        <v>504.35</v>
      </c>
      <c r="M52" s="305">
        <v>484.1</v>
      </c>
      <c r="N52" s="320">
        <v>10766250</v>
      </c>
      <c r="O52" s="321">
        <v>-1.5432098765432098E-2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2399.85</v>
      </c>
      <c r="E53" s="317">
        <v>2386.5666666666666</v>
      </c>
      <c r="F53" s="318">
        <v>2348.2833333333333</v>
      </c>
      <c r="G53" s="318">
        <v>2296.7166666666667</v>
      </c>
      <c r="H53" s="318">
        <v>2258.4333333333334</v>
      </c>
      <c r="I53" s="318">
        <v>2438.1333333333332</v>
      </c>
      <c r="J53" s="318">
        <v>2476.4166666666661</v>
      </c>
      <c r="K53" s="318">
        <v>2527.9833333333331</v>
      </c>
      <c r="L53" s="305">
        <v>2424.85</v>
      </c>
      <c r="M53" s="305">
        <v>2335</v>
      </c>
      <c r="N53" s="320">
        <v>2201600</v>
      </c>
      <c r="O53" s="321">
        <v>2.3619118467546961E-2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140.15</v>
      </c>
      <c r="E54" s="317">
        <v>140.91666666666666</v>
      </c>
      <c r="F54" s="318">
        <v>136.93333333333331</v>
      </c>
      <c r="G54" s="318">
        <v>133.71666666666664</v>
      </c>
      <c r="H54" s="318">
        <v>129.73333333333329</v>
      </c>
      <c r="I54" s="318">
        <v>144.13333333333333</v>
      </c>
      <c r="J54" s="318">
        <v>148.11666666666667</v>
      </c>
      <c r="K54" s="318">
        <v>151.33333333333334</v>
      </c>
      <c r="L54" s="305">
        <v>144.9</v>
      </c>
      <c r="M54" s="305">
        <v>137.69999999999999</v>
      </c>
      <c r="N54" s="320">
        <v>25865400</v>
      </c>
      <c r="O54" s="321">
        <v>4.2280589365791162E-3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3810.55</v>
      </c>
      <c r="E55" s="317">
        <v>3825.3666666666668</v>
      </c>
      <c r="F55" s="318">
        <v>3753.3333333333335</v>
      </c>
      <c r="G55" s="318">
        <v>3696.1166666666668</v>
      </c>
      <c r="H55" s="318">
        <v>3624.0833333333335</v>
      </c>
      <c r="I55" s="318">
        <v>3882.5833333333335</v>
      </c>
      <c r="J55" s="318">
        <v>3954.6166666666663</v>
      </c>
      <c r="K55" s="318">
        <v>4011.8333333333335</v>
      </c>
      <c r="L55" s="305">
        <v>3897.4</v>
      </c>
      <c r="M55" s="305">
        <v>3768.15</v>
      </c>
      <c r="N55" s="320">
        <v>2095000</v>
      </c>
      <c r="O55" s="321">
        <v>5.3989202159568086E-3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13311</v>
      </c>
      <c r="E56" s="317">
        <v>13454.699999999999</v>
      </c>
      <c r="F56" s="318">
        <v>12959.399999999998</v>
      </c>
      <c r="G56" s="318">
        <v>12607.8</v>
      </c>
      <c r="H56" s="318">
        <v>12112.499999999998</v>
      </c>
      <c r="I56" s="318">
        <v>13806.299999999997</v>
      </c>
      <c r="J56" s="318">
        <v>14301.599999999997</v>
      </c>
      <c r="K56" s="318">
        <v>14653.199999999997</v>
      </c>
      <c r="L56" s="305">
        <v>13950</v>
      </c>
      <c r="M56" s="305">
        <v>13103.1</v>
      </c>
      <c r="N56" s="320">
        <v>267810</v>
      </c>
      <c r="O56" s="321">
        <v>-8.6618545252637423E-3</v>
      </c>
    </row>
    <row r="57" spans="1:15" ht="15">
      <c r="A57" s="278">
        <v>47</v>
      </c>
      <c r="B57" s="411" t="s">
        <v>58</v>
      </c>
      <c r="C57" s="278" t="s">
        <v>97</v>
      </c>
      <c r="D57" s="317">
        <v>39.1</v>
      </c>
      <c r="E57" s="317">
        <v>40.533333333333339</v>
      </c>
      <c r="F57" s="318">
        <v>37.26666666666668</v>
      </c>
      <c r="G57" s="318">
        <v>35.433333333333344</v>
      </c>
      <c r="H57" s="318">
        <v>32.166666666666686</v>
      </c>
      <c r="I57" s="318">
        <v>42.366666666666674</v>
      </c>
      <c r="J57" s="318">
        <v>45.63333333333334</v>
      </c>
      <c r="K57" s="318">
        <v>47.466666666666669</v>
      </c>
      <c r="L57" s="305">
        <v>43.8</v>
      </c>
      <c r="M57" s="305">
        <v>38.700000000000003</v>
      </c>
      <c r="N57" s="320">
        <v>6938400</v>
      </c>
      <c r="O57" s="321">
        <v>-1.11731843575419E-2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715.75</v>
      </c>
      <c r="E58" s="317">
        <v>731.33333333333337</v>
      </c>
      <c r="F58" s="318">
        <v>679.41666666666674</v>
      </c>
      <c r="G58" s="318">
        <v>643.08333333333337</v>
      </c>
      <c r="H58" s="318">
        <v>591.16666666666674</v>
      </c>
      <c r="I58" s="318">
        <v>767.66666666666674</v>
      </c>
      <c r="J58" s="318">
        <v>819.58333333333348</v>
      </c>
      <c r="K58" s="318">
        <v>855.91666666666674</v>
      </c>
      <c r="L58" s="305">
        <v>783.25</v>
      </c>
      <c r="M58" s="305">
        <v>695</v>
      </c>
      <c r="N58" s="320">
        <v>1322200</v>
      </c>
      <c r="O58" s="321">
        <v>4.069264069264069E-2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140.94999999999999</v>
      </c>
      <c r="E59" s="317">
        <v>142.81666666666666</v>
      </c>
      <c r="F59" s="318">
        <v>137.68333333333334</v>
      </c>
      <c r="G59" s="318">
        <v>134.41666666666669</v>
      </c>
      <c r="H59" s="318">
        <v>129.28333333333336</v>
      </c>
      <c r="I59" s="318">
        <v>146.08333333333331</v>
      </c>
      <c r="J59" s="318">
        <v>151.21666666666664</v>
      </c>
      <c r="K59" s="318">
        <v>154.48333333333329</v>
      </c>
      <c r="L59" s="305">
        <v>147.94999999999999</v>
      </c>
      <c r="M59" s="305">
        <v>139.55000000000001</v>
      </c>
      <c r="N59" s="320">
        <v>3819300</v>
      </c>
      <c r="O59" s="321">
        <v>6.8993506493506496E-2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41.55</v>
      </c>
      <c r="E60" s="317">
        <v>42.199999999999996</v>
      </c>
      <c r="F60" s="318">
        <v>40.399999999999991</v>
      </c>
      <c r="G60" s="318">
        <v>39.249999999999993</v>
      </c>
      <c r="H60" s="318">
        <v>37.449999999999989</v>
      </c>
      <c r="I60" s="318">
        <v>43.349999999999994</v>
      </c>
      <c r="J60" s="318">
        <v>45.149999999999991</v>
      </c>
      <c r="K60" s="318">
        <v>46.3</v>
      </c>
      <c r="L60" s="305">
        <v>44</v>
      </c>
      <c r="M60" s="305">
        <v>41.05</v>
      </c>
      <c r="N60" s="320">
        <v>42917000</v>
      </c>
      <c r="O60" s="321">
        <v>3.0247017308015458E-2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86.9</v>
      </c>
      <c r="E61" s="317">
        <v>87.8</v>
      </c>
      <c r="F61" s="318">
        <v>85.5</v>
      </c>
      <c r="G61" s="318">
        <v>84.100000000000009</v>
      </c>
      <c r="H61" s="318">
        <v>81.800000000000011</v>
      </c>
      <c r="I61" s="318">
        <v>89.199999999999989</v>
      </c>
      <c r="J61" s="318">
        <v>91.499999999999972</v>
      </c>
      <c r="K61" s="318">
        <v>92.899999999999977</v>
      </c>
      <c r="L61" s="305">
        <v>90.1</v>
      </c>
      <c r="M61" s="305">
        <v>86.4</v>
      </c>
      <c r="N61" s="320">
        <v>25576530</v>
      </c>
      <c r="O61" s="321">
        <v>1.0438413361169101E-3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321.25</v>
      </c>
      <c r="E62" s="317">
        <v>324.9666666666667</v>
      </c>
      <c r="F62" s="318">
        <v>306.98333333333341</v>
      </c>
      <c r="G62" s="318">
        <v>292.7166666666667</v>
      </c>
      <c r="H62" s="318">
        <v>274.73333333333341</v>
      </c>
      <c r="I62" s="318">
        <v>339.23333333333341</v>
      </c>
      <c r="J62" s="318">
        <v>357.21666666666675</v>
      </c>
      <c r="K62" s="318">
        <v>371.48333333333341</v>
      </c>
      <c r="L62" s="305">
        <v>342.95</v>
      </c>
      <c r="M62" s="305">
        <v>310.7</v>
      </c>
      <c r="N62" s="320">
        <v>2534000</v>
      </c>
      <c r="O62" s="321">
        <v>-5.1362683438155136E-2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</v>
      </c>
      <c r="E63" s="317">
        <v>17.183333333333334</v>
      </c>
      <c r="F63" s="318">
        <v>16.716666666666669</v>
      </c>
      <c r="G63" s="318">
        <v>16.433333333333334</v>
      </c>
      <c r="H63" s="318">
        <v>15.966666666666669</v>
      </c>
      <c r="I63" s="318">
        <v>17.466666666666669</v>
      </c>
      <c r="J63" s="318">
        <v>17.93333333333333</v>
      </c>
      <c r="K63" s="318">
        <v>18.216666666666669</v>
      </c>
      <c r="L63" s="305">
        <v>17.649999999999999</v>
      </c>
      <c r="M63" s="305">
        <v>16.899999999999999</v>
      </c>
      <c r="N63" s="320">
        <v>59805000</v>
      </c>
      <c r="O63" s="321">
        <v>-7.5156576200417533E-2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572</v>
      </c>
      <c r="E64" s="317">
        <v>577.85</v>
      </c>
      <c r="F64" s="318">
        <v>556.20000000000005</v>
      </c>
      <c r="G64" s="318">
        <v>540.4</v>
      </c>
      <c r="H64" s="318">
        <v>518.75</v>
      </c>
      <c r="I64" s="318">
        <v>593.65000000000009</v>
      </c>
      <c r="J64" s="318">
        <v>615.29999999999995</v>
      </c>
      <c r="K64" s="318">
        <v>631.10000000000014</v>
      </c>
      <c r="L64" s="305">
        <v>599.5</v>
      </c>
      <c r="M64" s="305">
        <v>562.04999999999995</v>
      </c>
      <c r="N64" s="320">
        <v>6051200</v>
      </c>
      <c r="O64" s="321">
        <v>-2.2424482258277274E-3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535.85</v>
      </c>
      <c r="E65" s="317">
        <v>546.78333333333342</v>
      </c>
      <c r="F65" s="318">
        <v>519.61666666666679</v>
      </c>
      <c r="G65" s="318">
        <v>503.38333333333333</v>
      </c>
      <c r="H65" s="318">
        <v>476.2166666666667</v>
      </c>
      <c r="I65" s="318">
        <v>563.01666666666688</v>
      </c>
      <c r="J65" s="318">
        <v>590.18333333333362</v>
      </c>
      <c r="K65" s="318">
        <v>606.41666666666697</v>
      </c>
      <c r="L65" s="305">
        <v>573.95000000000005</v>
      </c>
      <c r="M65" s="305">
        <v>530.54999999999995</v>
      </c>
      <c r="N65" s="320">
        <v>19176750</v>
      </c>
      <c r="O65" s="321">
        <v>-1.880348440078284E-2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540.65</v>
      </c>
      <c r="E66" s="317">
        <v>547.4666666666667</v>
      </c>
      <c r="F66" s="318">
        <v>526.78333333333342</v>
      </c>
      <c r="G66" s="318">
        <v>512.91666666666674</v>
      </c>
      <c r="H66" s="318">
        <v>492.23333333333346</v>
      </c>
      <c r="I66" s="318">
        <v>561.33333333333337</v>
      </c>
      <c r="J66" s="318">
        <v>582.01666666666677</v>
      </c>
      <c r="K66" s="318">
        <v>595.88333333333333</v>
      </c>
      <c r="L66" s="305">
        <v>568.15</v>
      </c>
      <c r="M66" s="305">
        <v>533.6</v>
      </c>
      <c r="N66" s="320">
        <v>5873000</v>
      </c>
      <c r="O66" s="321">
        <v>4.4460252534234392E-2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478.3</v>
      </c>
      <c r="E67" s="317">
        <v>474</v>
      </c>
      <c r="F67" s="318">
        <v>467.1</v>
      </c>
      <c r="G67" s="318">
        <v>455.90000000000003</v>
      </c>
      <c r="H67" s="318">
        <v>449.00000000000006</v>
      </c>
      <c r="I67" s="318">
        <v>485.2</v>
      </c>
      <c r="J67" s="318">
        <v>492.09999999999997</v>
      </c>
      <c r="K67" s="318">
        <v>503.29999999999995</v>
      </c>
      <c r="L67" s="305">
        <v>480.9</v>
      </c>
      <c r="M67" s="305">
        <v>462.8</v>
      </c>
      <c r="N67" s="320">
        <v>20798400</v>
      </c>
      <c r="O67" s="321">
        <v>2.3615140678766616E-3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1600.95</v>
      </c>
      <c r="E68" s="317">
        <v>1633.7333333333333</v>
      </c>
      <c r="F68" s="318">
        <v>1557.4666666666667</v>
      </c>
      <c r="G68" s="318">
        <v>1513.9833333333333</v>
      </c>
      <c r="H68" s="318">
        <v>1437.7166666666667</v>
      </c>
      <c r="I68" s="318">
        <v>1677.2166666666667</v>
      </c>
      <c r="J68" s="318">
        <v>1753.4833333333336</v>
      </c>
      <c r="K68" s="318">
        <v>1796.9666666666667</v>
      </c>
      <c r="L68" s="305">
        <v>1710</v>
      </c>
      <c r="M68" s="305">
        <v>1590.25</v>
      </c>
      <c r="N68" s="320">
        <v>28580250</v>
      </c>
      <c r="O68" s="321">
        <v>2.1564760026298486E-3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862.6</v>
      </c>
      <c r="E69" s="317">
        <v>875.76666666666677</v>
      </c>
      <c r="F69" s="318">
        <v>826.63333333333355</v>
      </c>
      <c r="G69" s="318">
        <v>790.66666666666674</v>
      </c>
      <c r="H69" s="318">
        <v>741.53333333333353</v>
      </c>
      <c r="I69" s="318">
        <v>911.73333333333358</v>
      </c>
      <c r="J69" s="318">
        <v>960.86666666666679</v>
      </c>
      <c r="K69" s="318">
        <v>996.8333333333336</v>
      </c>
      <c r="L69" s="305">
        <v>924.9</v>
      </c>
      <c r="M69" s="305">
        <v>839.8</v>
      </c>
      <c r="N69" s="320">
        <v>32359000</v>
      </c>
      <c r="O69" s="321">
        <v>3.5821173259726765E-3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472.8</v>
      </c>
      <c r="E70" s="317">
        <v>478.26666666666665</v>
      </c>
      <c r="F70" s="318">
        <v>464.5333333333333</v>
      </c>
      <c r="G70" s="318">
        <v>456.26666666666665</v>
      </c>
      <c r="H70" s="318">
        <v>442.5333333333333</v>
      </c>
      <c r="I70" s="318">
        <v>486.5333333333333</v>
      </c>
      <c r="J70" s="318">
        <v>500.26666666666665</v>
      </c>
      <c r="K70" s="318">
        <v>508.5333333333333</v>
      </c>
      <c r="L70" s="305">
        <v>492</v>
      </c>
      <c r="M70" s="305">
        <v>470</v>
      </c>
      <c r="N70" s="320">
        <v>10193400</v>
      </c>
      <c r="O70" s="321">
        <v>-1.289872755795712E-2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1831.1</v>
      </c>
      <c r="E71" s="317">
        <v>1879.3999999999999</v>
      </c>
      <c r="F71" s="318">
        <v>1772.6999999999998</v>
      </c>
      <c r="G71" s="318">
        <v>1714.3</v>
      </c>
      <c r="H71" s="318">
        <v>1607.6</v>
      </c>
      <c r="I71" s="318">
        <v>1937.7999999999997</v>
      </c>
      <c r="J71" s="318">
        <v>2044.5</v>
      </c>
      <c r="K71" s="318">
        <v>2102.8999999999996</v>
      </c>
      <c r="L71" s="305">
        <v>1986.1</v>
      </c>
      <c r="M71" s="305">
        <v>1821</v>
      </c>
      <c r="N71" s="320">
        <v>2040400</v>
      </c>
      <c r="O71" s="321">
        <v>2.2551869299388592E-2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115.5</v>
      </c>
      <c r="E72" s="317">
        <v>117.93333333333334</v>
      </c>
      <c r="F72" s="318">
        <v>111.76666666666668</v>
      </c>
      <c r="G72" s="318">
        <v>108.03333333333335</v>
      </c>
      <c r="H72" s="318">
        <v>101.86666666666669</v>
      </c>
      <c r="I72" s="318">
        <v>121.66666666666667</v>
      </c>
      <c r="J72" s="318">
        <v>127.83333333333333</v>
      </c>
      <c r="K72" s="318">
        <v>131.56666666666666</v>
      </c>
      <c r="L72" s="305">
        <v>124.1</v>
      </c>
      <c r="M72" s="305">
        <v>114.2</v>
      </c>
      <c r="N72" s="320">
        <v>30261000</v>
      </c>
      <c r="O72" s="321">
        <v>-2.7118262630809048E-2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209.15</v>
      </c>
      <c r="E73" s="317">
        <v>212.53333333333333</v>
      </c>
      <c r="F73" s="318">
        <v>203.66666666666666</v>
      </c>
      <c r="G73" s="318">
        <v>198.18333333333334</v>
      </c>
      <c r="H73" s="318">
        <v>189.31666666666666</v>
      </c>
      <c r="I73" s="318">
        <v>218.01666666666665</v>
      </c>
      <c r="J73" s="318">
        <v>226.88333333333333</v>
      </c>
      <c r="K73" s="318">
        <v>232.36666666666665</v>
      </c>
      <c r="L73" s="305">
        <v>221.4</v>
      </c>
      <c r="M73" s="305">
        <v>207.05</v>
      </c>
      <c r="N73" s="320">
        <v>12358500</v>
      </c>
      <c r="O73" s="321">
        <v>0.11289712556732225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2464.0500000000002</v>
      </c>
      <c r="E74" s="317">
        <v>2448.7833333333333</v>
      </c>
      <c r="F74" s="318">
        <v>2400.2666666666664</v>
      </c>
      <c r="G74" s="318">
        <v>2336.4833333333331</v>
      </c>
      <c r="H74" s="318">
        <v>2287.9666666666662</v>
      </c>
      <c r="I74" s="318">
        <v>2512.5666666666666</v>
      </c>
      <c r="J74" s="318">
        <v>2561.0833333333339</v>
      </c>
      <c r="K74" s="318">
        <v>2624.8666666666668</v>
      </c>
      <c r="L74" s="305">
        <v>2497.3000000000002</v>
      </c>
      <c r="M74" s="305">
        <v>2385</v>
      </c>
      <c r="N74" s="320">
        <v>13561200</v>
      </c>
      <c r="O74" s="321">
        <v>0.44819632216313193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91.2</v>
      </c>
      <c r="E75" s="317">
        <v>93.183333333333337</v>
      </c>
      <c r="F75" s="318">
        <v>88.066666666666677</v>
      </c>
      <c r="G75" s="318">
        <v>84.933333333333337</v>
      </c>
      <c r="H75" s="318">
        <v>79.816666666666677</v>
      </c>
      <c r="I75" s="318">
        <v>96.316666666666677</v>
      </c>
      <c r="J75" s="318">
        <v>101.43333333333335</v>
      </c>
      <c r="K75" s="318">
        <v>104.56666666666668</v>
      </c>
      <c r="L75" s="305">
        <v>98.3</v>
      </c>
      <c r="M75" s="305">
        <v>90.05</v>
      </c>
      <c r="N75" s="320">
        <v>9750000</v>
      </c>
      <c r="O75" s="321">
        <v>3.2139227642276426E-2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327.8</v>
      </c>
      <c r="E76" s="317">
        <v>335.43333333333334</v>
      </c>
      <c r="F76" s="318">
        <v>317.26666666666665</v>
      </c>
      <c r="G76" s="318">
        <v>306.73333333333329</v>
      </c>
      <c r="H76" s="318">
        <v>288.56666666666661</v>
      </c>
      <c r="I76" s="318">
        <v>345.9666666666667</v>
      </c>
      <c r="J76" s="318">
        <v>364.13333333333333</v>
      </c>
      <c r="K76" s="318">
        <v>374.66666666666674</v>
      </c>
      <c r="L76" s="305">
        <v>353.6</v>
      </c>
      <c r="M76" s="305">
        <v>324.89999999999998</v>
      </c>
      <c r="N76" s="320">
        <v>82229125</v>
      </c>
      <c r="O76" s="321">
        <v>-8.7188582605380489E-3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330.7</v>
      </c>
      <c r="E77" s="317">
        <v>338.40000000000003</v>
      </c>
      <c r="F77" s="318">
        <v>319.50000000000006</v>
      </c>
      <c r="G77" s="318">
        <v>308.3</v>
      </c>
      <c r="H77" s="318">
        <v>289.40000000000003</v>
      </c>
      <c r="I77" s="318">
        <v>349.60000000000008</v>
      </c>
      <c r="J77" s="318">
        <v>368.50000000000006</v>
      </c>
      <c r="K77" s="318">
        <v>379.7000000000001</v>
      </c>
      <c r="L77" s="305">
        <v>357.3</v>
      </c>
      <c r="M77" s="305">
        <v>327.2</v>
      </c>
      <c r="N77" s="320">
        <v>7528500</v>
      </c>
      <c r="O77" s="321">
        <v>1.5991902834008098E-2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4.25</v>
      </c>
      <c r="E78" s="317">
        <v>4.3999999999999995</v>
      </c>
      <c r="F78" s="318">
        <v>3.8999999999999986</v>
      </c>
      <c r="G78" s="318">
        <v>3.5499999999999989</v>
      </c>
      <c r="H78" s="318">
        <v>3.049999999999998</v>
      </c>
      <c r="I78" s="318">
        <v>4.7499999999999991</v>
      </c>
      <c r="J78" s="318">
        <v>5.2500000000000009</v>
      </c>
      <c r="K78" s="318">
        <v>5.6</v>
      </c>
      <c r="L78" s="305">
        <v>4.9000000000000004</v>
      </c>
      <c r="M78" s="305">
        <v>4.05</v>
      </c>
      <c r="N78" s="320">
        <v>292432000</v>
      </c>
      <c r="O78" s="321">
        <v>-0.11164036915748735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22.65</v>
      </c>
      <c r="E79" s="317">
        <v>22.633333333333329</v>
      </c>
      <c r="F79" s="318">
        <v>22.066666666666659</v>
      </c>
      <c r="G79" s="318">
        <v>21.483333333333331</v>
      </c>
      <c r="H79" s="318">
        <v>20.916666666666661</v>
      </c>
      <c r="I79" s="318">
        <v>23.216666666666658</v>
      </c>
      <c r="J79" s="318">
        <v>23.783333333333328</v>
      </c>
      <c r="K79" s="318">
        <v>24.366666666666656</v>
      </c>
      <c r="L79" s="305">
        <v>23.2</v>
      </c>
      <c r="M79" s="305">
        <v>22.05</v>
      </c>
      <c r="N79" s="320">
        <v>122820000</v>
      </c>
      <c r="O79" s="321">
        <v>3.9719626168224297E-2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455.3</v>
      </c>
      <c r="E80" s="317">
        <v>456.11666666666662</v>
      </c>
      <c r="F80" s="318">
        <v>446.18333333333322</v>
      </c>
      <c r="G80" s="318">
        <v>437.06666666666661</v>
      </c>
      <c r="H80" s="318">
        <v>427.13333333333321</v>
      </c>
      <c r="I80" s="318">
        <v>465.23333333333323</v>
      </c>
      <c r="J80" s="318">
        <v>475.16666666666663</v>
      </c>
      <c r="K80" s="318">
        <v>484.28333333333325</v>
      </c>
      <c r="L80" s="305">
        <v>466.05</v>
      </c>
      <c r="M80" s="305">
        <v>447</v>
      </c>
      <c r="N80" s="320">
        <v>4897750</v>
      </c>
      <c r="O80" s="321">
        <v>4.3350908025776215E-2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1009.3</v>
      </c>
      <c r="E81" s="317">
        <v>1013.7333333333332</v>
      </c>
      <c r="F81" s="318">
        <v>989.66666666666652</v>
      </c>
      <c r="G81" s="318">
        <v>970.0333333333333</v>
      </c>
      <c r="H81" s="318">
        <v>945.96666666666658</v>
      </c>
      <c r="I81" s="318">
        <v>1033.3666666666663</v>
      </c>
      <c r="J81" s="318">
        <v>1057.4333333333334</v>
      </c>
      <c r="K81" s="318">
        <v>1077.0666666666664</v>
      </c>
      <c r="L81" s="305">
        <v>1037.8</v>
      </c>
      <c r="M81" s="305">
        <v>994.1</v>
      </c>
      <c r="N81" s="320">
        <v>3340200</v>
      </c>
      <c r="O81" s="321">
        <v>-2.2561671495039945E-2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424.45</v>
      </c>
      <c r="E82" s="317">
        <v>428.08333333333331</v>
      </c>
      <c r="F82" s="318">
        <v>410.41666666666663</v>
      </c>
      <c r="G82" s="318">
        <v>396.38333333333333</v>
      </c>
      <c r="H82" s="318">
        <v>378.71666666666664</v>
      </c>
      <c r="I82" s="318">
        <v>442.11666666666662</v>
      </c>
      <c r="J82" s="318">
        <v>459.78333333333325</v>
      </c>
      <c r="K82" s="318">
        <v>473.81666666666661</v>
      </c>
      <c r="L82" s="305">
        <v>445.75</v>
      </c>
      <c r="M82" s="305">
        <v>414.05</v>
      </c>
      <c r="N82" s="320">
        <v>17125600</v>
      </c>
      <c r="O82" s="321">
        <v>-4.360452128847786E-2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174.6</v>
      </c>
      <c r="E83" s="317">
        <v>176.01666666666665</v>
      </c>
      <c r="F83" s="318">
        <v>171.08333333333331</v>
      </c>
      <c r="G83" s="318">
        <v>167.56666666666666</v>
      </c>
      <c r="H83" s="318">
        <v>162.63333333333333</v>
      </c>
      <c r="I83" s="318">
        <v>179.5333333333333</v>
      </c>
      <c r="J83" s="318">
        <v>184.46666666666664</v>
      </c>
      <c r="K83" s="318">
        <v>187.98333333333329</v>
      </c>
      <c r="L83" s="305">
        <v>180.95</v>
      </c>
      <c r="M83" s="305">
        <v>172.5</v>
      </c>
      <c r="N83" s="320">
        <v>6374000</v>
      </c>
      <c r="O83" s="321">
        <v>1.886199308393587E-3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641.29999999999995</v>
      </c>
      <c r="E84" s="317">
        <v>645.11666666666667</v>
      </c>
      <c r="F84" s="318">
        <v>634.23333333333335</v>
      </c>
      <c r="G84" s="318">
        <v>627.16666666666663</v>
      </c>
      <c r="H84" s="318">
        <v>616.2833333333333</v>
      </c>
      <c r="I84" s="318">
        <v>652.18333333333339</v>
      </c>
      <c r="J84" s="318">
        <v>663.06666666666683</v>
      </c>
      <c r="K84" s="318">
        <v>670.13333333333344</v>
      </c>
      <c r="L84" s="305">
        <v>656</v>
      </c>
      <c r="M84" s="305">
        <v>638.04999999999995</v>
      </c>
      <c r="N84" s="320">
        <v>39028800</v>
      </c>
      <c r="O84" s="321">
        <v>3.4555103048253735E-3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83.5</v>
      </c>
      <c r="E85" s="317">
        <v>84.483333333333334</v>
      </c>
      <c r="F85" s="318">
        <v>82.166666666666671</v>
      </c>
      <c r="G85" s="318">
        <v>80.833333333333343</v>
      </c>
      <c r="H85" s="318">
        <v>78.51666666666668</v>
      </c>
      <c r="I85" s="318">
        <v>85.816666666666663</v>
      </c>
      <c r="J85" s="318">
        <v>88.133333333333326</v>
      </c>
      <c r="K85" s="318">
        <v>89.466666666666654</v>
      </c>
      <c r="L85" s="305">
        <v>86.8</v>
      </c>
      <c r="M85" s="305">
        <v>83.15</v>
      </c>
      <c r="N85" s="320">
        <v>53204000</v>
      </c>
      <c r="O85" s="321">
        <v>8.41546626231994E-3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189.55</v>
      </c>
      <c r="E86" s="317">
        <v>188.88333333333335</v>
      </c>
      <c r="F86" s="318">
        <v>183.8666666666667</v>
      </c>
      <c r="G86" s="318">
        <v>178.18333333333334</v>
      </c>
      <c r="H86" s="318">
        <v>173.16666666666669</v>
      </c>
      <c r="I86" s="318">
        <v>194.56666666666672</v>
      </c>
      <c r="J86" s="318">
        <v>199.58333333333337</v>
      </c>
      <c r="K86" s="318">
        <v>205.26666666666674</v>
      </c>
      <c r="L86" s="305">
        <v>193.9</v>
      </c>
      <c r="M86" s="305">
        <v>183.2</v>
      </c>
      <c r="N86" s="320">
        <v>68925600</v>
      </c>
      <c r="O86" s="321">
        <v>-3.0058428180620756E-2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88.2</v>
      </c>
      <c r="E87" s="317">
        <v>90.55</v>
      </c>
      <c r="F87" s="318">
        <v>84.899999999999991</v>
      </c>
      <c r="G87" s="318">
        <v>81.599999999999994</v>
      </c>
      <c r="H87" s="318">
        <v>75.949999999999989</v>
      </c>
      <c r="I87" s="318">
        <v>93.85</v>
      </c>
      <c r="J87" s="318">
        <v>99.5</v>
      </c>
      <c r="K87" s="318">
        <v>102.8</v>
      </c>
      <c r="L87" s="305">
        <v>96.2</v>
      </c>
      <c r="M87" s="305">
        <v>87.25</v>
      </c>
      <c r="N87" s="320">
        <v>10930000</v>
      </c>
      <c r="O87" s="321">
        <v>-5.0803300043421623E-2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171.35</v>
      </c>
      <c r="E88" s="317">
        <v>170.7166666666667</v>
      </c>
      <c r="F88" s="318">
        <v>165.93333333333339</v>
      </c>
      <c r="G88" s="318">
        <v>160.51666666666671</v>
      </c>
      <c r="H88" s="318">
        <v>155.73333333333341</v>
      </c>
      <c r="I88" s="318">
        <v>176.13333333333338</v>
      </c>
      <c r="J88" s="318">
        <v>180.91666666666669</v>
      </c>
      <c r="K88" s="318">
        <v>186.33333333333337</v>
      </c>
      <c r="L88" s="305">
        <v>175.5</v>
      </c>
      <c r="M88" s="305">
        <v>165.3</v>
      </c>
      <c r="N88" s="320">
        <v>25891100</v>
      </c>
      <c r="O88" s="321">
        <v>-0.15487987987987989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1394.2</v>
      </c>
      <c r="E89" s="317">
        <v>1399.6666666666667</v>
      </c>
      <c r="F89" s="318">
        <v>1334.5333333333335</v>
      </c>
      <c r="G89" s="318">
        <v>1274.8666666666668</v>
      </c>
      <c r="H89" s="318">
        <v>1209.7333333333336</v>
      </c>
      <c r="I89" s="318">
        <v>1459.3333333333335</v>
      </c>
      <c r="J89" s="318">
        <v>1524.4666666666667</v>
      </c>
      <c r="K89" s="318">
        <v>1584.1333333333334</v>
      </c>
      <c r="L89" s="305">
        <v>1464.8</v>
      </c>
      <c r="M89" s="305">
        <v>1340</v>
      </c>
      <c r="N89" s="320">
        <v>1637000</v>
      </c>
      <c r="O89" s="321">
        <v>3.0207677784770296E-2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318.05</v>
      </c>
      <c r="E90" s="317">
        <v>322.75</v>
      </c>
      <c r="F90" s="318">
        <v>303.35000000000002</v>
      </c>
      <c r="G90" s="318">
        <v>288.65000000000003</v>
      </c>
      <c r="H90" s="318">
        <v>269.25000000000006</v>
      </c>
      <c r="I90" s="318">
        <v>337.45</v>
      </c>
      <c r="J90" s="318">
        <v>356.84999999999997</v>
      </c>
      <c r="K90" s="318">
        <v>371.54999999999995</v>
      </c>
      <c r="L90" s="305">
        <v>342.15</v>
      </c>
      <c r="M90" s="305">
        <v>308.05</v>
      </c>
      <c r="N90" s="320">
        <v>1346800</v>
      </c>
      <c r="O90" s="321">
        <v>0.19354838709677419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1167.95</v>
      </c>
      <c r="E91" s="317">
        <v>1191.0333333333333</v>
      </c>
      <c r="F91" s="318">
        <v>1119.0666666666666</v>
      </c>
      <c r="G91" s="318">
        <v>1070.1833333333334</v>
      </c>
      <c r="H91" s="318">
        <v>998.2166666666667</v>
      </c>
      <c r="I91" s="318">
        <v>1239.9166666666665</v>
      </c>
      <c r="J91" s="318">
        <v>1311.8833333333332</v>
      </c>
      <c r="K91" s="318">
        <v>1360.7666666666664</v>
      </c>
      <c r="L91" s="305">
        <v>1263</v>
      </c>
      <c r="M91" s="305">
        <v>1142.1500000000001</v>
      </c>
      <c r="N91" s="320">
        <v>9402000</v>
      </c>
      <c r="O91" s="321">
        <v>5.9738503155996395E-2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52.7</v>
      </c>
      <c r="E92" s="317">
        <v>53.566666666666663</v>
      </c>
      <c r="F92" s="318">
        <v>50.483333333333327</v>
      </c>
      <c r="G92" s="318">
        <v>48.266666666666666</v>
      </c>
      <c r="H92" s="318">
        <v>45.18333333333333</v>
      </c>
      <c r="I92" s="318">
        <v>55.783333333333324</v>
      </c>
      <c r="J92" s="318">
        <v>58.866666666666667</v>
      </c>
      <c r="K92" s="318">
        <v>61.083333333333321</v>
      </c>
      <c r="L92" s="305">
        <v>56.65</v>
      </c>
      <c r="M92" s="305">
        <v>51.35</v>
      </c>
      <c r="N92" s="320">
        <v>21649600</v>
      </c>
      <c r="O92" s="321">
        <v>3.1758740325593809E-2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247.9</v>
      </c>
      <c r="E93" s="317">
        <v>253.29999999999998</v>
      </c>
      <c r="F93" s="318">
        <v>241.34999999999997</v>
      </c>
      <c r="G93" s="318">
        <v>234.79999999999998</v>
      </c>
      <c r="H93" s="318">
        <v>222.84999999999997</v>
      </c>
      <c r="I93" s="318">
        <v>259.84999999999997</v>
      </c>
      <c r="J93" s="318">
        <v>271.79999999999995</v>
      </c>
      <c r="K93" s="318">
        <v>278.34999999999997</v>
      </c>
      <c r="L93" s="305">
        <v>265.25</v>
      </c>
      <c r="M93" s="305">
        <v>246.75</v>
      </c>
      <c r="N93" s="320">
        <v>7832500</v>
      </c>
      <c r="O93" s="321">
        <v>2.5008506294658048E-2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881.7</v>
      </c>
      <c r="E94" s="317">
        <v>893.76666666666677</v>
      </c>
      <c r="F94" s="318">
        <v>859.98333333333358</v>
      </c>
      <c r="G94" s="318">
        <v>838.26666666666677</v>
      </c>
      <c r="H94" s="318">
        <v>804.48333333333358</v>
      </c>
      <c r="I94" s="318">
        <v>915.48333333333358</v>
      </c>
      <c r="J94" s="318">
        <v>949.26666666666665</v>
      </c>
      <c r="K94" s="318">
        <v>970.98333333333358</v>
      </c>
      <c r="L94" s="305">
        <v>927.55</v>
      </c>
      <c r="M94" s="305">
        <v>872.05</v>
      </c>
      <c r="N94" s="320">
        <v>11736000</v>
      </c>
      <c r="O94" s="321">
        <v>-3.5532682054916949E-2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813.25</v>
      </c>
      <c r="E95" s="317">
        <v>821.1</v>
      </c>
      <c r="F95" s="318">
        <v>787.15000000000009</v>
      </c>
      <c r="G95" s="318">
        <v>761.05000000000007</v>
      </c>
      <c r="H95" s="318">
        <v>727.10000000000014</v>
      </c>
      <c r="I95" s="318">
        <v>847.2</v>
      </c>
      <c r="J95" s="318">
        <v>881.15000000000009</v>
      </c>
      <c r="K95" s="318">
        <v>907.25</v>
      </c>
      <c r="L95" s="305">
        <v>855.05</v>
      </c>
      <c r="M95" s="305">
        <v>795</v>
      </c>
      <c r="N95" s="320">
        <v>9880500</v>
      </c>
      <c r="O95" s="321">
        <v>2.0459803354540198E-2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353.5</v>
      </c>
      <c r="E96" s="317">
        <v>361.06666666666666</v>
      </c>
      <c r="F96" s="318">
        <v>341.23333333333335</v>
      </c>
      <c r="G96" s="318">
        <v>328.9666666666667</v>
      </c>
      <c r="H96" s="318">
        <v>309.13333333333338</v>
      </c>
      <c r="I96" s="318">
        <v>373.33333333333331</v>
      </c>
      <c r="J96" s="318">
        <v>393.16666666666669</v>
      </c>
      <c r="K96" s="318">
        <v>405.43333333333328</v>
      </c>
      <c r="L96" s="305">
        <v>380.9</v>
      </c>
      <c r="M96" s="305">
        <v>348.8</v>
      </c>
      <c r="N96" s="320">
        <v>13814000</v>
      </c>
      <c r="O96" s="321">
        <v>-7.2583542939274161E-3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156.19999999999999</v>
      </c>
      <c r="E97" s="317">
        <v>160.29999999999998</v>
      </c>
      <c r="F97" s="318">
        <v>150.89999999999998</v>
      </c>
      <c r="G97" s="318">
        <v>145.6</v>
      </c>
      <c r="H97" s="318">
        <v>136.19999999999999</v>
      </c>
      <c r="I97" s="318">
        <v>165.59999999999997</v>
      </c>
      <c r="J97" s="318">
        <v>175</v>
      </c>
      <c r="K97" s="318">
        <v>180.29999999999995</v>
      </c>
      <c r="L97" s="305">
        <v>169.7</v>
      </c>
      <c r="M97" s="305">
        <v>155</v>
      </c>
      <c r="N97" s="320">
        <v>10590400</v>
      </c>
      <c r="O97" s="321">
        <v>2.3978960396039604E-2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102.4</v>
      </c>
      <c r="E98" s="317">
        <v>104.76666666666667</v>
      </c>
      <c r="F98" s="318">
        <v>98.633333333333326</v>
      </c>
      <c r="G98" s="318">
        <v>94.86666666666666</v>
      </c>
      <c r="H98" s="318">
        <v>88.73333333333332</v>
      </c>
      <c r="I98" s="318">
        <v>108.53333333333333</v>
      </c>
      <c r="J98" s="318">
        <v>114.66666666666669</v>
      </c>
      <c r="K98" s="318">
        <v>118.43333333333334</v>
      </c>
      <c r="L98" s="305">
        <v>110.9</v>
      </c>
      <c r="M98" s="305">
        <v>101</v>
      </c>
      <c r="N98" s="320">
        <v>10230000</v>
      </c>
      <c r="O98" s="321">
        <v>-6.3186813186813184E-2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304.05</v>
      </c>
      <c r="E99" s="317">
        <v>301.95</v>
      </c>
      <c r="F99" s="318">
        <v>293.09999999999997</v>
      </c>
      <c r="G99" s="318">
        <v>282.14999999999998</v>
      </c>
      <c r="H99" s="318">
        <v>273.29999999999995</v>
      </c>
      <c r="I99" s="318">
        <v>312.89999999999998</v>
      </c>
      <c r="J99" s="318">
        <v>321.75</v>
      </c>
      <c r="K99" s="318">
        <v>332.7</v>
      </c>
      <c r="L99" s="305">
        <v>310.8</v>
      </c>
      <c r="M99" s="305">
        <v>291</v>
      </c>
      <c r="N99" s="320">
        <v>10452000</v>
      </c>
      <c r="O99" s="321">
        <v>5.1667756703727925E-2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5111.75</v>
      </c>
      <c r="E100" s="317">
        <v>5174.6500000000005</v>
      </c>
      <c r="F100" s="318">
        <v>4988.1000000000013</v>
      </c>
      <c r="G100" s="318">
        <v>4864.4500000000007</v>
      </c>
      <c r="H100" s="318">
        <v>4677.9000000000015</v>
      </c>
      <c r="I100" s="318">
        <v>5298.3000000000011</v>
      </c>
      <c r="J100" s="318">
        <v>5484.85</v>
      </c>
      <c r="K100" s="318">
        <v>5608.5000000000009</v>
      </c>
      <c r="L100" s="305">
        <v>5361.2</v>
      </c>
      <c r="M100" s="305">
        <v>5051</v>
      </c>
      <c r="N100" s="320">
        <v>2205800</v>
      </c>
      <c r="O100" s="321">
        <v>-1.8990438069824329E-2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561.35</v>
      </c>
      <c r="E101" s="317">
        <v>562.4666666666667</v>
      </c>
      <c r="F101" s="318">
        <v>545.53333333333342</v>
      </c>
      <c r="G101" s="318">
        <v>529.7166666666667</v>
      </c>
      <c r="H101" s="318">
        <v>512.78333333333342</v>
      </c>
      <c r="I101" s="318">
        <v>578.28333333333342</v>
      </c>
      <c r="J101" s="318">
        <v>595.21666666666681</v>
      </c>
      <c r="K101" s="318">
        <v>611.03333333333342</v>
      </c>
      <c r="L101" s="305">
        <v>579.4</v>
      </c>
      <c r="M101" s="305">
        <v>546.65</v>
      </c>
      <c r="N101" s="320">
        <v>9552500</v>
      </c>
      <c r="O101" s="321">
        <v>2.3299410819496519E-2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395.35</v>
      </c>
      <c r="E102" s="317">
        <v>390.63333333333338</v>
      </c>
      <c r="F102" s="318">
        <v>367.36666666666679</v>
      </c>
      <c r="G102" s="318">
        <v>339.38333333333338</v>
      </c>
      <c r="H102" s="318">
        <v>316.11666666666679</v>
      </c>
      <c r="I102" s="318">
        <v>418.61666666666679</v>
      </c>
      <c r="J102" s="318">
        <v>441.88333333333333</v>
      </c>
      <c r="K102" s="318">
        <v>469.86666666666679</v>
      </c>
      <c r="L102" s="305">
        <v>413.9</v>
      </c>
      <c r="M102" s="305">
        <v>362.65</v>
      </c>
      <c r="N102" s="320">
        <v>939900</v>
      </c>
      <c r="O102" s="321">
        <v>-0.33055555555555555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939.1</v>
      </c>
      <c r="E103" s="317">
        <v>944.23333333333323</v>
      </c>
      <c r="F103" s="318">
        <v>922.86666666666645</v>
      </c>
      <c r="G103" s="318">
        <v>906.63333333333321</v>
      </c>
      <c r="H103" s="318">
        <v>885.26666666666642</v>
      </c>
      <c r="I103" s="318">
        <v>960.46666666666647</v>
      </c>
      <c r="J103" s="318">
        <v>981.83333333333326</v>
      </c>
      <c r="K103" s="318">
        <v>998.06666666666649</v>
      </c>
      <c r="L103" s="305">
        <v>965.6</v>
      </c>
      <c r="M103" s="305">
        <v>928</v>
      </c>
      <c r="N103" s="320">
        <v>1381800</v>
      </c>
      <c r="O103" s="321">
        <v>-4.0416666666666663E-2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743.05</v>
      </c>
      <c r="E104" s="317">
        <v>741</v>
      </c>
      <c r="F104" s="318">
        <v>717.55</v>
      </c>
      <c r="G104" s="318">
        <v>692.05</v>
      </c>
      <c r="H104" s="318">
        <v>668.59999999999991</v>
      </c>
      <c r="I104" s="318">
        <v>766.5</v>
      </c>
      <c r="J104" s="318">
        <v>789.95</v>
      </c>
      <c r="K104" s="318">
        <v>815.45</v>
      </c>
      <c r="L104" s="305">
        <v>764.45</v>
      </c>
      <c r="M104" s="305">
        <v>715.5</v>
      </c>
      <c r="N104" s="320">
        <v>860000</v>
      </c>
      <c r="O104" s="321">
        <v>-2.2727272727272728E-2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71.099999999999994</v>
      </c>
      <c r="E105" s="317">
        <v>70.283333333333331</v>
      </c>
      <c r="F105" s="318">
        <v>65.716666666666669</v>
      </c>
      <c r="G105" s="318">
        <v>60.333333333333343</v>
      </c>
      <c r="H105" s="318">
        <v>55.76666666666668</v>
      </c>
      <c r="I105" s="318">
        <v>75.666666666666657</v>
      </c>
      <c r="J105" s="318">
        <v>80.23333333333332</v>
      </c>
      <c r="K105" s="318">
        <v>85.616666666666646</v>
      </c>
      <c r="L105" s="305">
        <v>74.849999999999994</v>
      </c>
      <c r="M105" s="305">
        <v>64.900000000000006</v>
      </c>
      <c r="N105" s="320">
        <v>22765000</v>
      </c>
      <c r="O105" s="321">
        <v>6.6526118528929493E-2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57423.75</v>
      </c>
      <c r="E106" s="317">
        <v>57483</v>
      </c>
      <c r="F106" s="318">
        <v>56566</v>
      </c>
      <c r="G106" s="318">
        <v>55708.25</v>
      </c>
      <c r="H106" s="318">
        <v>54791.25</v>
      </c>
      <c r="I106" s="318">
        <v>58340.75</v>
      </c>
      <c r="J106" s="318">
        <v>59257.75</v>
      </c>
      <c r="K106" s="318">
        <v>60115.5</v>
      </c>
      <c r="L106" s="305">
        <v>58400</v>
      </c>
      <c r="M106" s="305">
        <v>56625.25</v>
      </c>
      <c r="N106" s="320">
        <v>16020</v>
      </c>
      <c r="O106" s="321">
        <v>-6.8195908245505272E-3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694.75</v>
      </c>
      <c r="E107" s="317">
        <v>705.16666666666663</v>
      </c>
      <c r="F107" s="318">
        <v>668.33333333333326</v>
      </c>
      <c r="G107" s="318">
        <v>641.91666666666663</v>
      </c>
      <c r="H107" s="318">
        <v>605.08333333333326</v>
      </c>
      <c r="I107" s="318">
        <v>731.58333333333326</v>
      </c>
      <c r="J107" s="318">
        <v>768.41666666666652</v>
      </c>
      <c r="K107" s="318">
        <v>794.83333333333326</v>
      </c>
      <c r="L107" s="305">
        <v>742</v>
      </c>
      <c r="M107" s="305">
        <v>678.75</v>
      </c>
      <c r="N107" s="320">
        <v>1897500</v>
      </c>
      <c r="O107" s="321">
        <v>7.1126164267569861E-2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30.05</v>
      </c>
      <c r="E108" s="317">
        <v>30.383333333333336</v>
      </c>
      <c r="F108" s="318">
        <v>29.316666666666674</v>
      </c>
      <c r="G108" s="318">
        <v>28.583333333333336</v>
      </c>
      <c r="H108" s="318">
        <v>27.516666666666673</v>
      </c>
      <c r="I108" s="318">
        <v>31.116666666666674</v>
      </c>
      <c r="J108" s="318">
        <v>32.183333333333337</v>
      </c>
      <c r="K108" s="318">
        <v>32.916666666666671</v>
      </c>
      <c r="L108" s="305">
        <v>31.45</v>
      </c>
      <c r="M108" s="305">
        <v>29.65</v>
      </c>
      <c r="N108" s="320">
        <v>18392400</v>
      </c>
      <c r="O108" s="321">
        <v>1.9455252918287938E-2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2369.4</v>
      </c>
      <c r="E109" s="317">
        <v>2332.1333333333332</v>
      </c>
      <c r="F109" s="318">
        <v>2269.2666666666664</v>
      </c>
      <c r="G109" s="318">
        <v>2169.1333333333332</v>
      </c>
      <c r="H109" s="318">
        <v>2106.2666666666664</v>
      </c>
      <c r="I109" s="318">
        <v>2432.2666666666664</v>
      </c>
      <c r="J109" s="318">
        <v>2495.1333333333332</v>
      </c>
      <c r="K109" s="318">
        <v>2595.2666666666664</v>
      </c>
      <c r="L109" s="305">
        <v>2395</v>
      </c>
      <c r="M109" s="305">
        <v>2232</v>
      </c>
      <c r="N109" s="320">
        <v>641200</v>
      </c>
      <c r="O109" s="321">
        <v>-1.8371096142069811E-2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25.5</v>
      </c>
      <c r="E110" s="317">
        <v>25.849999999999998</v>
      </c>
      <c r="F110" s="318">
        <v>24.299999999999997</v>
      </c>
      <c r="G110" s="318">
        <v>23.099999999999998</v>
      </c>
      <c r="H110" s="318">
        <v>21.549999999999997</v>
      </c>
      <c r="I110" s="318">
        <v>27.049999999999997</v>
      </c>
      <c r="J110" s="318">
        <v>28.6</v>
      </c>
      <c r="K110" s="318">
        <v>29.799999999999997</v>
      </c>
      <c r="L110" s="305">
        <v>27.4</v>
      </c>
      <c r="M110" s="305">
        <v>24.65</v>
      </c>
      <c r="N110" s="320">
        <v>19926000</v>
      </c>
      <c r="O110" s="321">
        <v>-0.17140718562874252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17380.7</v>
      </c>
      <c r="E111" s="317">
        <v>17185.283333333336</v>
      </c>
      <c r="F111" s="318">
        <v>16920.966666666674</v>
      </c>
      <c r="G111" s="318">
        <v>16461.233333333337</v>
      </c>
      <c r="H111" s="318">
        <v>16196.916666666675</v>
      </c>
      <c r="I111" s="318">
        <v>17645.016666666674</v>
      </c>
      <c r="J111" s="318">
        <v>17909.333333333332</v>
      </c>
      <c r="K111" s="318">
        <v>18369.066666666673</v>
      </c>
      <c r="L111" s="305">
        <v>17449.599999999999</v>
      </c>
      <c r="M111" s="305">
        <v>16725.55</v>
      </c>
      <c r="N111" s="320">
        <v>351250</v>
      </c>
      <c r="O111" s="321">
        <v>-2.6738708783596563E-2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1086.4000000000001</v>
      </c>
      <c r="E112" s="317">
        <v>1092.6166666666668</v>
      </c>
      <c r="F112" s="318">
        <v>1054.2333333333336</v>
      </c>
      <c r="G112" s="318">
        <v>1022.0666666666668</v>
      </c>
      <c r="H112" s="318">
        <v>983.68333333333362</v>
      </c>
      <c r="I112" s="318">
        <v>1124.7833333333335</v>
      </c>
      <c r="J112" s="318">
        <v>1163.1666666666667</v>
      </c>
      <c r="K112" s="318">
        <v>1195.3333333333335</v>
      </c>
      <c r="L112" s="305">
        <v>1131</v>
      </c>
      <c r="M112" s="305">
        <v>1060.45</v>
      </c>
      <c r="N112" s="320">
        <v>344250</v>
      </c>
      <c r="O112" s="321">
        <v>0.10071942446043165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82.55</v>
      </c>
      <c r="E113" s="317">
        <v>83.649999999999991</v>
      </c>
      <c r="F113" s="318">
        <v>80.749999999999986</v>
      </c>
      <c r="G113" s="318">
        <v>78.949999999999989</v>
      </c>
      <c r="H113" s="318">
        <v>76.049999999999983</v>
      </c>
      <c r="I113" s="318">
        <v>85.449999999999989</v>
      </c>
      <c r="J113" s="318">
        <v>88.35</v>
      </c>
      <c r="K113" s="318">
        <v>90.149999999999991</v>
      </c>
      <c r="L113" s="305">
        <v>86.55</v>
      </c>
      <c r="M113" s="305">
        <v>81.849999999999994</v>
      </c>
      <c r="N113" s="320">
        <v>23820000</v>
      </c>
      <c r="O113" s="321">
        <v>-1.1946241911398706E-2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90.1</v>
      </c>
      <c r="E114" s="317">
        <v>91.216666666666654</v>
      </c>
      <c r="F114" s="318">
        <v>88.133333333333312</v>
      </c>
      <c r="G114" s="318">
        <v>86.166666666666657</v>
      </c>
      <c r="H114" s="318">
        <v>83.083333333333314</v>
      </c>
      <c r="I114" s="318">
        <v>93.183333333333309</v>
      </c>
      <c r="J114" s="318">
        <v>96.266666666666652</v>
      </c>
      <c r="K114" s="318">
        <v>98.233333333333306</v>
      </c>
      <c r="L114" s="305">
        <v>94.3</v>
      </c>
      <c r="M114" s="305">
        <v>89.25</v>
      </c>
      <c r="N114" s="320">
        <v>42172800</v>
      </c>
      <c r="O114" s="321">
        <v>-6.8193869975607169E-2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89.25</v>
      </c>
      <c r="E115" s="317">
        <v>89.3</v>
      </c>
      <c r="F115" s="318">
        <v>87.199999999999989</v>
      </c>
      <c r="G115" s="318">
        <v>85.149999999999991</v>
      </c>
      <c r="H115" s="318">
        <v>83.049999999999983</v>
      </c>
      <c r="I115" s="318">
        <v>91.35</v>
      </c>
      <c r="J115" s="318">
        <v>93.449999999999989</v>
      </c>
      <c r="K115" s="318">
        <v>95.5</v>
      </c>
      <c r="L115" s="305">
        <v>91.4</v>
      </c>
      <c r="M115" s="305">
        <v>87.25</v>
      </c>
      <c r="N115" s="320">
        <v>5234460</v>
      </c>
      <c r="O115" s="321">
        <v>-1.2187299550994226E-2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74.75</v>
      </c>
      <c r="E116" s="317">
        <v>75.100000000000009</v>
      </c>
      <c r="F116" s="318">
        <v>73.350000000000023</v>
      </c>
      <c r="G116" s="318">
        <v>71.950000000000017</v>
      </c>
      <c r="H116" s="318">
        <v>70.200000000000031</v>
      </c>
      <c r="I116" s="318">
        <v>76.500000000000014</v>
      </c>
      <c r="J116" s="318">
        <v>78.249999999999986</v>
      </c>
      <c r="K116" s="318">
        <v>79.650000000000006</v>
      </c>
      <c r="L116" s="305">
        <v>76.849999999999994</v>
      </c>
      <c r="M116" s="305">
        <v>73.7</v>
      </c>
      <c r="N116" s="320">
        <v>52574300</v>
      </c>
      <c r="O116" s="321">
        <v>-1.2780044653168066E-2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16821</v>
      </c>
      <c r="E117" s="317">
        <v>16807.55</v>
      </c>
      <c r="F117" s="318">
        <v>16448.849999999999</v>
      </c>
      <c r="G117" s="318">
        <v>16076.7</v>
      </c>
      <c r="H117" s="318">
        <v>15718</v>
      </c>
      <c r="I117" s="318">
        <v>17179.699999999997</v>
      </c>
      <c r="J117" s="318">
        <v>17538.400000000001</v>
      </c>
      <c r="K117" s="318">
        <v>17910.549999999996</v>
      </c>
      <c r="L117" s="305">
        <v>17166.25</v>
      </c>
      <c r="M117" s="305">
        <v>16435.400000000001</v>
      </c>
      <c r="N117" s="320">
        <v>127925</v>
      </c>
      <c r="O117" s="321">
        <v>-2.9216467463479414E-2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931.25</v>
      </c>
      <c r="E118" s="317">
        <v>951.7833333333333</v>
      </c>
      <c r="F118" s="318">
        <v>897.56666666666661</v>
      </c>
      <c r="G118" s="318">
        <v>863.88333333333333</v>
      </c>
      <c r="H118" s="318">
        <v>809.66666666666663</v>
      </c>
      <c r="I118" s="318">
        <v>985.46666666666658</v>
      </c>
      <c r="J118" s="318">
        <v>1039.6833333333334</v>
      </c>
      <c r="K118" s="318">
        <v>1073.3666666666666</v>
      </c>
      <c r="L118" s="305">
        <v>1006</v>
      </c>
      <c r="M118" s="305">
        <v>918.1</v>
      </c>
      <c r="N118" s="320">
        <v>2899656</v>
      </c>
      <c r="O118" s="321">
        <v>3.8857522417801396E-2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210.9</v>
      </c>
      <c r="E119" s="317">
        <v>214.6</v>
      </c>
      <c r="F119" s="318">
        <v>206.25</v>
      </c>
      <c r="G119" s="318">
        <v>201.6</v>
      </c>
      <c r="H119" s="318">
        <v>193.25</v>
      </c>
      <c r="I119" s="318">
        <v>219.25</v>
      </c>
      <c r="J119" s="318">
        <v>227.59999999999997</v>
      </c>
      <c r="K119" s="318">
        <v>232.25</v>
      </c>
      <c r="L119" s="305">
        <v>222.95</v>
      </c>
      <c r="M119" s="305">
        <v>209.95</v>
      </c>
      <c r="N119" s="320">
        <v>9783000</v>
      </c>
      <c r="O119" s="321">
        <v>1.90625E-2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88.65</v>
      </c>
      <c r="E120" s="317">
        <v>89.316666666666677</v>
      </c>
      <c r="F120" s="318">
        <v>86.233333333333348</v>
      </c>
      <c r="G120" s="318">
        <v>83.816666666666677</v>
      </c>
      <c r="H120" s="318">
        <v>80.733333333333348</v>
      </c>
      <c r="I120" s="318">
        <v>91.733333333333348</v>
      </c>
      <c r="J120" s="318">
        <v>94.816666666666691</v>
      </c>
      <c r="K120" s="318">
        <v>97.233333333333348</v>
      </c>
      <c r="L120" s="305">
        <v>92.4</v>
      </c>
      <c r="M120" s="305">
        <v>86.9</v>
      </c>
      <c r="N120" s="320">
        <v>35433000</v>
      </c>
      <c r="O120" s="321">
        <v>3.7016875340228635E-2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1476.35</v>
      </c>
      <c r="E121" s="317">
        <v>1456.7666666666664</v>
      </c>
      <c r="F121" s="318">
        <v>1424.6833333333329</v>
      </c>
      <c r="G121" s="318">
        <v>1373.0166666666664</v>
      </c>
      <c r="H121" s="318">
        <v>1340.9333333333329</v>
      </c>
      <c r="I121" s="318">
        <v>1508.4333333333329</v>
      </c>
      <c r="J121" s="318">
        <v>1540.5166666666664</v>
      </c>
      <c r="K121" s="318">
        <v>1592.1833333333329</v>
      </c>
      <c r="L121" s="305">
        <v>1488.85</v>
      </c>
      <c r="M121" s="305">
        <v>1405.1</v>
      </c>
      <c r="N121" s="320">
        <v>2273000</v>
      </c>
      <c r="O121" s="321">
        <v>-8.3652489417456163E-2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31.1</v>
      </c>
      <c r="E122" s="317">
        <v>31.483333333333334</v>
      </c>
      <c r="F122" s="318">
        <v>30.166666666666671</v>
      </c>
      <c r="G122" s="318">
        <v>29.233333333333338</v>
      </c>
      <c r="H122" s="318">
        <v>27.916666666666675</v>
      </c>
      <c r="I122" s="318">
        <v>32.416666666666671</v>
      </c>
      <c r="J122" s="318">
        <v>33.733333333333334</v>
      </c>
      <c r="K122" s="318">
        <v>34.666666666666664</v>
      </c>
      <c r="L122" s="305">
        <v>32.799999999999997</v>
      </c>
      <c r="M122" s="305">
        <v>30.55</v>
      </c>
      <c r="N122" s="320">
        <v>48945100</v>
      </c>
      <c r="O122" s="321">
        <v>9.9332077410515494E-3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160</v>
      </c>
      <c r="E123" s="317">
        <v>161.31666666666669</v>
      </c>
      <c r="F123" s="318">
        <v>157.83333333333337</v>
      </c>
      <c r="G123" s="318">
        <v>155.66666666666669</v>
      </c>
      <c r="H123" s="318">
        <v>152.18333333333337</v>
      </c>
      <c r="I123" s="318">
        <v>163.48333333333338</v>
      </c>
      <c r="J123" s="318">
        <v>166.96666666666667</v>
      </c>
      <c r="K123" s="318">
        <v>169.13333333333338</v>
      </c>
      <c r="L123" s="305">
        <v>164.8</v>
      </c>
      <c r="M123" s="305">
        <v>159.15</v>
      </c>
      <c r="N123" s="320">
        <v>39756000</v>
      </c>
      <c r="O123" s="321">
        <v>-8.6774386594853387E-3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997.9</v>
      </c>
      <c r="E124" s="317">
        <v>981.6</v>
      </c>
      <c r="F124" s="318">
        <v>946.5</v>
      </c>
      <c r="G124" s="318">
        <v>895.1</v>
      </c>
      <c r="H124" s="318">
        <v>860</v>
      </c>
      <c r="I124" s="318">
        <v>1033</v>
      </c>
      <c r="J124" s="318">
        <v>1068.1000000000001</v>
      </c>
      <c r="K124" s="318">
        <v>1119.5</v>
      </c>
      <c r="L124" s="305">
        <v>1016.7</v>
      </c>
      <c r="M124" s="305">
        <v>930.2</v>
      </c>
      <c r="N124" s="320">
        <v>1326400</v>
      </c>
      <c r="O124" s="321">
        <v>0.15138888888888888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518.4</v>
      </c>
      <c r="E125" s="317">
        <v>525.33333333333326</v>
      </c>
      <c r="F125" s="318">
        <v>501.86666666666656</v>
      </c>
      <c r="G125" s="318">
        <v>485.33333333333331</v>
      </c>
      <c r="H125" s="318">
        <v>461.86666666666662</v>
      </c>
      <c r="I125" s="318">
        <v>541.86666666666656</v>
      </c>
      <c r="J125" s="318">
        <v>565.33333333333326</v>
      </c>
      <c r="K125" s="318">
        <v>581.86666666666645</v>
      </c>
      <c r="L125" s="305">
        <v>548.79999999999995</v>
      </c>
      <c r="M125" s="305">
        <v>508.8</v>
      </c>
      <c r="N125" s="320">
        <v>638400</v>
      </c>
      <c r="O125" s="321">
        <v>0.1037344398340249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120.9</v>
      </c>
      <c r="E126" s="317">
        <v>122.65000000000002</v>
      </c>
      <c r="F126" s="318">
        <v>116.75000000000003</v>
      </c>
      <c r="G126" s="318">
        <v>112.60000000000001</v>
      </c>
      <c r="H126" s="318">
        <v>106.70000000000002</v>
      </c>
      <c r="I126" s="318">
        <v>126.80000000000004</v>
      </c>
      <c r="J126" s="318">
        <v>132.70000000000005</v>
      </c>
      <c r="K126" s="318">
        <v>136.85000000000005</v>
      </c>
      <c r="L126" s="305">
        <v>128.55000000000001</v>
      </c>
      <c r="M126" s="305">
        <v>118.5</v>
      </c>
      <c r="N126" s="320">
        <v>17931000</v>
      </c>
      <c r="O126" s="321">
        <v>-4.7490039840637453E-2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90.4</v>
      </c>
      <c r="E127" s="317">
        <v>90.899999999999991</v>
      </c>
      <c r="F127" s="318">
        <v>87.749999999999986</v>
      </c>
      <c r="G127" s="318">
        <v>85.1</v>
      </c>
      <c r="H127" s="318">
        <v>81.949999999999989</v>
      </c>
      <c r="I127" s="318">
        <v>93.549999999999983</v>
      </c>
      <c r="J127" s="318">
        <v>96.699999999999989</v>
      </c>
      <c r="K127" s="318">
        <v>99.34999999999998</v>
      </c>
      <c r="L127" s="305">
        <v>94.05</v>
      </c>
      <c r="M127" s="305">
        <v>88.25</v>
      </c>
      <c r="N127" s="320">
        <v>23232000</v>
      </c>
      <c r="O127" s="321">
        <v>-2.4930747922437674E-2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1153.3</v>
      </c>
      <c r="E128" s="317">
        <v>1180.1833333333332</v>
      </c>
      <c r="F128" s="318">
        <v>1119.7166666666662</v>
      </c>
      <c r="G128" s="318">
        <v>1086.133333333333</v>
      </c>
      <c r="H128" s="318">
        <v>1025.6666666666661</v>
      </c>
      <c r="I128" s="318">
        <v>1213.7666666666664</v>
      </c>
      <c r="J128" s="318">
        <v>1274.2333333333331</v>
      </c>
      <c r="K128" s="318">
        <v>1307.8166666666666</v>
      </c>
      <c r="L128" s="305">
        <v>1240.6500000000001</v>
      </c>
      <c r="M128" s="305">
        <v>1146.5999999999999</v>
      </c>
      <c r="N128" s="320">
        <v>39686500</v>
      </c>
      <c r="O128" s="321">
        <v>-2.844657698569103E-2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26.15</v>
      </c>
      <c r="E129" s="317">
        <v>26.400000000000002</v>
      </c>
      <c r="F129" s="318">
        <v>25.550000000000004</v>
      </c>
      <c r="G129" s="318">
        <v>24.950000000000003</v>
      </c>
      <c r="H129" s="318">
        <v>24.100000000000005</v>
      </c>
      <c r="I129" s="318">
        <v>27.000000000000004</v>
      </c>
      <c r="J129" s="318">
        <v>27.850000000000005</v>
      </c>
      <c r="K129" s="318">
        <v>28.450000000000003</v>
      </c>
      <c r="L129" s="305">
        <v>27.25</v>
      </c>
      <c r="M129" s="305">
        <v>25.8</v>
      </c>
      <c r="N129" s="320">
        <v>29798600</v>
      </c>
      <c r="O129" s="321">
        <v>0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182.2</v>
      </c>
      <c r="E130" s="317">
        <v>185.03333333333333</v>
      </c>
      <c r="F130" s="318">
        <v>176.81666666666666</v>
      </c>
      <c r="G130" s="318">
        <v>171.43333333333334</v>
      </c>
      <c r="H130" s="318">
        <v>163.21666666666667</v>
      </c>
      <c r="I130" s="318">
        <v>190.41666666666666</v>
      </c>
      <c r="J130" s="318">
        <v>198.6333333333333</v>
      </c>
      <c r="K130" s="318">
        <v>204.01666666666665</v>
      </c>
      <c r="L130" s="305">
        <v>193.25</v>
      </c>
      <c r="M130" s="305">
        <v>179.65</v>
      </c>
      <c r="N130" s="320">
        <v>92865000</v>
      </c>
      <c r="O130" s="321">
        <v>1.9698916230194024E-2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18134.55</v>
      </c>
      <c r="E131" s="317">
        <v>17890.8</v>
      </c>
      <c r="F131" s="318">
        <v>17269.599999999999</v>
      </c>
      <c r="G131" s="318">
        <v>16404.649999999998</v>
      </c>
      <c r="H131" s="318">
        <v>15783.449999999997</v>
      </c>
      <c r="I131" s="318">
        <v>18755.75</v>
      </c>
      <c r="J131" s="318">
        <v>19376.950000000004</v>
      </c>
      <c r="K131" s="318">
        <v>20241.900000000001</v>
      </c>
      <c r="L131" s="305">
        <v>18512</v>
      </c>
      <c r="M131" s="305">
        <v>17025.849999999999</v>
      </c>
      <c r="N131" s="320">
        <v>141300</v>
      </c>
      <c r="O131" s="321">
        <v>-0.12017434620174346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1196</v>
      </c>
      <c r="E132" s="317">
        <v>1212.95</v>
      </c>
      <c r="F132" s="318">
        <v>1172.1000000000001</v>
      </c>
      <c r="G132" s="318">
        <v>1148.2</v>
      </c>
      <c r="H132" s="318">
        <v>1107.3500000000001</v>
      </c>
      <c r="I132" s="318">
        <v>1236.8500000000001</v>
      </c>
      <c r="J132" s="318">
        <v>1277.7</v>
      </c>
      <c r="K132" s="318">
        <v>1301.6000000000001</v>
      </c>
      <c r="L132" s="305">
        <v>1253.8</v>
      </c>
      <c r="M132" s="305">
        <v>1189.05</v>
      </c>
      <c r="N132" s="320">
        <v>1272150</v>
      </c>
      <c r="O132" s="321">
        <v>-6.6962484872932632E-2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3355.9</v>
      </c>
      <c r="E133" s="317">
        <v>3369.4</v>
      </c>
      <c r="F133" s="318">
        <v>3248.8500000000004</v>
      </c>
      <c r="G133" s="318">
        <v>3141.8</v>
      </c>
      <c r="H133" s="318">
        <v>3021.2500000000005</v>
      </c>
      <c r="I133" s="318">
        <v>3476.4500000000003</v>
      </c>
      <c r="J133" s="318">
        <v>3597.0000000000005</v>
      </c>
      <c r="K133" s="318">
        <v>3704.05</v>
      </c>
      <c r="L133" s="305">
        <v>3489.95</v>
      </c>
      <c r="M133" s="305">
        <v>3262.35</v>
      </c>
      <c r="N133" s="320">
        <v>491500</v>
      </c>
      <c r="O133" s="321">
        <v>1.5495867768595042E-2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665.15</v>
      </c>
      <c r="E134" s="317">
        <v>671.36666666666667</v>
      </c>
      <c r="F134" s="318">
        <v>634.7833333333333</v>
      </c>
      <c r="G134" s="318">
        <v>604.41666666666663</v>
      </c>
      <c r="H134" s="318">
        <v>567.83333333333326</v>
      </c>
      <c r="I134" s="318">
        <v>701.73333333333335</v>
      </c>
      <c r="J134" s="318">
        <v>738.31666666666661</v>
      </c>
      <c r="K134" s="318">
        <v>768.68333333333339</v>
      </c>
      <c r="L134" s="305">
        <v>707.95</v>
      </c>
      <c r="M134" s="305">
        <v>641</v>
      </c>
      <c r="N134" s="320">
        <v>2082000</v>
      </c>
      <c r="O134" s="321">
        <v>9.5674139564256397E-2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451.1</v>
      </c>
      <c r="E135" s="317">
        <v>461.2</v>
      </c>
      <c r="F135" s="318">
        <v>433.9</v>
      </c>
      <c r="G135" s="318">
        <v>416.7</v>
      </c>
      <c r="H135" s="318">
        <v>389.4</v>
      </c>
      <c r="I135" s="318">
        <v>478.4</v>
      </c>
      <c r="J135" s="318">
        <v>505.70000000000005</v>
      </c>
      <c r="K135" s="318">
        <v>522.9</v>
      </c>
      <c r="L135" s="305">
        <v>488.5</v>
      </c>
      <c r="M135" s="305">
        <v>444</v>
      </c>
      <c r="N135" s="320">
        <v>48920000</v>
      </c>
      <c r="O135" s="321">
        <v>6.9728547536343751E-3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349.45</v>
      </c>
      <c r="E136" s="317">
        <v>350.38333333333338</v>
      </c>
      <c r="F136" s="318">
        <v>341.16666666666674</v>
      </c>
      <c r="G136" s="318">
        <v>332.88333333333338</v>
      </c>
      <c r="H136" s="318">
        <v>323.66666666666674</v>
      </c>
      <c r="I136" s="318">
        <v>358.66666666666674</v>
      </c>
      <c r="J136" s="318">
        <v>367.88333333333333</v>
      </c>
      <c r="K136" s="318">
        <v>376.16666666666674</v>
      </c>
      <c r="L136" s="305">
        <v>359.6</v>
      </c>
      <c r="M136" s="305">
        <v>342.1</v>
      </c>
      <c r="N136" s="320">
        <v>4251600</v>
      </c>
      <c r="O136" s="321">
        <v>4.0528634361233482E-2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241</v>
      </c>
      <c r="E137" s="317">
        <v>244.31666666666669</v>
      </c>
      <c r="F137" s="318">
        <v>235.78333333333339</v>
      </c>
      <c r="G137" s="318">
        <v>230.56666666666669</v>
      </c>
      <c r="H137" s="318">
        <v>222.03333333333339</v>
      </c>
      <c r="I137" s="318">
        <v>249.53333333333339</v>
      </c>
      <c r="J137" s="318">
        <v>258.06666666666672</v>
      </c>
      <c r="K137" s="318">
        <v>263.28333333333342</v>
      </c>
      <c r="L137" s="305">
        <v>252.85</v>
      </c>
      <c r="M137" s="305">
        <v>239.1</v>
      </c>
      <c r="N137" s="320">
        <v>1198800</v>
      </c>
      <c r="O137" s="321">
        <v>0.11371237458193979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316.35000000000002</v>
      </c>
      <c r="E138" s="317">
        <v>315.34999999999997</v>
      </c>
      <c r="F138" s="318">
        <v>307.49999999999994</v>
      </c>
      <c r="G138" s="318">
        <v>298.64999999999998</v>
      </c>
      <c r="H138" s="318">
        <v>290.79999999999995</v>
      </c>
      <c r="I138" s="318">
        <v>324.19999999999993</v>
      </c>
      <c r="J138" s="318">
        <v>332.04999999999995</v>
      </c>
      <c r="K138" s="318">
        <v>340.89999999999992</v>
      </c>
      <c r="L138" s="305">
        <v>323.2</v>
      </c>
      <c r="M138" s="305">
        <v>306.5</v>
      </c>
      <c r="N138" s="320">
        <v>7028100</v>
      </c>
      <c r="O138" s="321">
        <v>-1.9585687382297552E-2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72.900000000000006</v>
      </c>
      <c r="E139" s="317">
        <v>74.516666666666666</v>
      </c>
      <c r="F139" s="318">
        <v>70.083333333333329</v>
      </c>
      <c r="G139" s="318">
        <v>67.266666666666666</v>
      </c>
      <c r="H139" s="318">
        <v>62.833333333333329</v>
      </c>
      <c r="I139" s="318">
        <v>77.333333333333329</v>
      </c>
      <c r="J139" s="318">
        <v>81.766666666666666</v>
      </c>
      <c r="K139" s="318">
        <v>84.583333333333329</v>
      </c>
      <c r="L139" s="305">
        <v>78.95</v>
      </c>
      <c r="M139" s="305">
        <v>71.7</v>
      </c>
      <c r="N139" s="320">
        <v>56575100</v>
      </c>
      <c r="O139" s="321">
        <v>-4.3136067806871497E-3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35.200000000000003</v>
      </c>
      <c r="E140" s="317">
        <v>35.883333333333333</v>
      </c>
      <c r="F140" s="318">
        <v>34.066666666666663</v>
      </c>
      <c r="G140" s="318">
        <v>32.93333333333333</v>
      </c>
      <c r="H140" s="318">
        <v>31.11666666666666</v>
      </c>
      <c r="I140" s="318">
        <v>37.016666666666666</v>
      </c>
      <c r="J140" s="318">
        <v>38.833333333333343</v>
      </c>
      <c r="K140" s="318">
        <v>39.966666666666669</v>
      </c>
      <c r="L140" s="305">
        <v>37.700000000000003</v>
      </c>
      <c r="M140" s="305">
        <v>34.75</v>
      </c>
      <c r="N140" s="320">
        <v>42696000</v>
      </c>
      <c r="O140" s="321">
        <v>2.2854678740836569E-2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284.55</v>
      </c>
      <c r="E141" s="317">
        <v>287.68333333333334</v>
      </c>
      <c r="F141" s="318">
        <v>278.31666666666666</v>
      </c>
      <c r="G141" s="318">
        <v>272.08333333333331</v>
      </c>
      <c r="H141" s="318">
        <v>262.71666666666664</v>
      </c>
      <c r="I141" s="318">
        <v>293.91666666666669</v>
      </c>
      <c r="J141" s="318">
        <v>303.28333333333336</v>
      </c>
      <c r="K141" s="318">
        <v>309.51666666666671</v>
      </c>
      <c r="L141" s="305">
        <v>297.05</v>
      </c>
      <c r="M141" s="305">
        <v>281.45</v>
      </c>
      <c r="N141" s="320">
        <v>14049000</v>
      </c>
      <c r="O141" s="321">
        <v>-3.1937984496124033E-2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1740.65</v>
      </c>
      <c r="E142" s="317">
        <v>1763.9333333333334</v>
      </c>
      <c r="F142" s="318">
        <v>1708.9166666666667</v>
      </c>
      <c r="G142" s="318">
        <v>1677.1833333333334</v>
      </c>
      <c r="H142" s="318">
        <v>1622.1666666666667</v>
      </c>
      <c r="I142" s="318">
        <v>1795.6666666666667</v>
      </c>
      <c r="J142" s="318">
        <v>1850.6833333333332</v>
      </c>
      <c r="K142" s="318">
        <v>1882.4166666666667</v>
      </c>
      <c r="L142" s="305">
        <v>1818.95</v>
      </c>
      <c r="M142" s="305">
        <v>1732.2</v>
      </c>
      <c r="N142" s="320">
        <v>15280000</v>
      </c>
      <c r="O142" s="321">
        <v>-5.4673262171309554E-3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537.79999999999995</v>
      </c>
      <c r="E143" s="317">
        <v>539.73333333333323</v>
      </c>
      <c r="F143" s="318">
        <v>530.41666666666652</v>
      </c>
      <c r="G143" s="318">
        <v>523.0333333333333</v>
      </c>
      <c r="H143" s="318">
        <v>513.71666666666658</v>
      </c>
      <c r="I143" s="318">
        <v>547.11666666666645</v>
      </c>
      <c r="J143" s="318">
        <v>556.43333333333328</v>
      </c>
      <c r="K143" s="318">
        <v>563.81666666666638</v>
      </c>
      <c r="L143" s="305">
        <v>549.04999999999995</v>
      </c>
      <c r="M143" s="305">
        <v>532.35</v>
      </c>
      <c r="N143" s="320">
        <v>12165600</v>
      </c>
      <c r="O143" s="321">
        <v>6.9094857368473008E-4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948.1</v>
      </c>
      <c r="E144" s="317">
        <v>958.88333333333333</v>
      </c>
      <c r="F144" s="318">
        <v>926.2166666666667</v>
      </c>
      <c r="G144" s="318">
        <v>904.33333333333337</v>
      </c>
      <c r="H144" s="318">
        <v>871.66666666666674</v>
      </c>
      <c r="I144" s="318">
        <v>980.76666666666665</v>
      </c>
      <c r="J144" s="318">
        <v>1013.4333333333334</v>
      </c>
      <c r="K144" s="318">
        <v>1035.3166666666666</v>
      </c>
      <c r="L144" s="305">
        <v>991.55</v>
      </c>
      <c r="M144" s="305">
        <v>937</v>
      </c>
      <c r="N144" s="320">
        <v>6444000</v>
      </c>
      <c r="O144" s="321">
        <v>3.6804633763726322E-2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2309.1</v>
      </c>
      <c r="E145" s="317">
        <v>2349.5500000000002</v>
      </c>
      <c r="F145" s="318">
        <v>2227.1000000000004</v>
      </c>
      <c r="G145" s="318">
        <v>2145.1000000000004</v>
      </c>
      <c r="H145" s="318">
        <v>2022.6500000000005</v>
      </c>
      <c r="I145" s="318">
        <v>2431.5500000000002</v>
      </c>
      <c r="J145" s="318">
        <v>2554</v>
      </c>
      <c r="K145" s="318">
        <v>2636</v>
      </c>
      <c r="L145" s="305">
        <v>2472</v>
      </c>
      <c r="M145" s="305">
        <v>2267.5500000000002</v>
      </c>
      <c r="N145" s="320">
        <v>604500</v>
      </c>
      <c r="O145" s="321">
        <v>9.4117647058823528E-2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296.55</v>
      </c>
      <c r="E146" s="317">
        <v>300.16666666666669</v>
      </c>
      <c r="F146" s="318">
        <v>286.33333333333337</v>
      </c>
      <c r="G146" s="318">
        <v>276.11666666666667</v>
      </c>
      <c r="H146" s="318">
        <v>262.28333333333336</v>
      </c>
      <c r="I146" s="318">
        <v>310.38333333333338</v>
      </c>
      <c r="J146" s="318">
        <v>324.21666666666675</v>
      </c>
      <c r="K146" s="318">
        <v>334.43333333333339</v>
      </c>
      <c r="L146" s="305">
        <v>314</v>
      </c>
      <c r="M146" s="305">
        <v>289.95</v>
      </c>
      <c r="N146" s="320">
        <v>1239000</v>
      </c>
      <c r="O146" s="321">
        <v>-9.0308370044052858E-2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275.2</v>
      </c>
      <c r="E147" s="317">
        <v>282.2</v>
      </c>
      <c r="F147" s="318">
        <v>265</v>
      </c>
      <c r="G147" s="318">
        <v>254.8</v>
      </c>
      <c r="H147" s="318">
        <v>237.60000000000002</v>
      </c>
      <c r="I147" s="318">
        <v>292.39999999999998</v>
      </c>
      <c r="J147" s="318">
        <v>309.59999999999991</v>
      </c>
      <c r="K147" s="318">
        <v>319.79999999999995</v>
      </c>
      <c r="L147" s="305">
        <v>299.39999999999998</v>
      </c>
      <c r="M147" s="305">
        <v>272</v>
      </c>
      <c r="N147" s="320">
        <v>3215700</v>
      </c>
      <c r="O147" s="321">
        <v>4.2907180385288964E-2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915.9</v>
      </c>
      <c r="E148" s="317">
        <v>931.26666666666677</v>
      </c>
      <c r="F148" s="318">
        <v>893.13333333333355</v>
      </c>
      <c r="G148" s="318">
        <v>870.36666666666679</v>
      </c>
      <c r="H148" s="318">
        <v>832.23333333333358</v>
      </c>
      <c r="I148" s="318">
        <v>954.03333333333353</v>
      </c>
      <c r="J148" s="318">
        <v>992.16666666666674</v>
      </c>
      <c r="K148" s="318">
        <v>1014.9333333333335</v>
      </c>
      <c r="L148" s="305">
        <v>969.4</v>
      </c>
      <c r="M148" s="305">
        <v>908.5</v>
      </c>
      <c r="N148" s="320">
        <v>463400</v>
      </c>
      <c r="O148" s="321">
        <v>-3.3576642335766425E-2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153.80000000000001</v>
      </c>
      <c r="E149" s="317">
        <v>158.88333333333333</v>
      </c>
      <c r="F149" s="318">
        <v>145.81666666666666</v>
      </c>
      <c r="G149" s="318">
        <v>137.83333333333334</v>
      </c>
      <c r="H149" s="318">
        <v>124.76666666666668</v>
      </c>
      <c r="I149" s="318">
        <v>166.86666666666665</v>
      </c>
      <c r="J149" s="318">
        <v>179.93333333333331</v>
      </c>
      <c r="K149" s="318">
        <v>187.91666666666663</v>
      </c>
      <c r="L149" s="305">
        <v>171.95</v>
      </c>
      <c r="M149" s="305">
        <v>150.9</v>
      </c>
      <c r="N149" s="320">
        <v>1919300</v>
      </c>
      <c r="O149" s="321">
        <v>-3.5866780529461996E-2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3602.75</v>
      </c>
      <c r="E150" s="317">
        <v>3610.8333333333335</v>
      </c>
      <c r="F150" s="318">
        <v>3533.666666666667</v>
      </c>
      <c r="G150" s="318">
        <v>3464.5833333333335</v>
      </c>
      <c r="H150" s="318">
        <v>3387.416666666667</v>
      </c>
      <c r="I150" s="318">
        <v>3679.916666666667</v>
      </c>
      <c r="J150" s="318">
        <v>3757.0833333333339</v>
      </c>
      <c r="K150" s="318">
        <v>3826.166666666667</v>
      </c>
      <c r="L150" s="305">
        <v>3688</v>
      </c>
      <c r="M150" s="305">
        <v>3541.75</v>
      </c>
      <c r="N150" s="320">
        <v>1887800</v>
      </c>
      <c r="O150" s="321">
        <v>1.8450582649978422E-2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351.8</v>
      </c>
      <c r="E151" s="317">
        <v>355.56666666666661</v>
      </c>
      <c r="F151" s="318">
        <v>327.38333333333321</v>
      </c>
      <c r="G151" s="318">
        <v>302.96666666666658</v>
      </c>
      <c r="H151" s="318">
        <v>274.78333333333319</v>
      </c>
      <c r="I151" s="318">
        <v>379.98333333333323</v>
      </c>
      <c r="J151" s="318">
        <v>408.16666666666663</v>
      </c>
      <c r="K151" s="318">
        <v>432.58333333333326</v>
      </c>
      <c r="L151" s="305">
        <v>383.75</v>
      </c>
      <c r="M151" s="305">
        <v>331.15</v>
      </c>
      <c r="N151" s="320">
        <v>13828500</v>
      </c>
      <c r="O151" s="321">
        <v>3.8035400621537631E-2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78.900000000000006</v>
      </c>
      <c r="E152" s="317">
        <v>80.100000000000009</v>
      </c>
      <c r="F152" s="318">
        <v>76.600000000000023</v>
      </c>
      <c r="G152" s="318">
        <v>74.300000000000011</v>
      </c>
      <c r="H152" s="318">
        <v>70.800000000000026</v>
      </c>
      <c r="I152" s="318">
        <v>82.40000000000002</v>
      </c>
      <c r="J152" s="318">
        <v>85.899999999999991</v>
      </c>
      <c r="K152" s="318">
        <v>88.200000000000017</v>
      </c>
      <c r="L152" s="305">
        <v>83.6</v>
      </c>
      <c r="M152" s="305">
        <v>77.8</v>
      </c>
      <c r="N152" s="320">
        <v>90317500</v>
      </c>
      <c r="O152" s="321">
        <v>7.8897004257313594E-3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517.25</v>
      </c>
      <c r="E153" s="317">
        <v>522.30000000000007</v>
      </c>
      <c r="F153" s="318">
        <v>505.10000000000014</v>
      </c>
      <c r="G153" s="318">
        <v>492.95000000000005</v>
      </c>
      <c r="H153" s="318">
        <v>475.75000000000011</v>
      </c>
      <c r="I153" s="318">
        <v>534.45000000000016</v>
      </c>
      <c r="J153" s="318">
        <v>551.6500000000002</v>
      </c>
      <c r="K153" s="318">
        <v>563.80000000000018</v>
      </c>
      <c r="L153" s="305">
        <v>539.5</v>
      </c>
      <c r="M153" s="305">
        <v>510.15</v>
      </c>
      <c r="N153" s="320">
        <v>1259000</v>
      </c>
      <c r="O153" s="321">
        <v>-1.8706157443491817E-2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186.95</v>
      </c>
      <c r="E154" s="317">
        <v>188.98333333333335</v>
      </c>
      <c r="F154" s="318">
        <v>184.06666666666669</v>
      </c>
      <c r="G154" s="318">
        <v>181.18333333333334</v>
      </c>
      <c r="H154" s="318">
        <v>176.26666666666668</v>
      </c>
      <c r="I154" s="318">
        <v>191.8666666666667</v>
      </c>
      <c r="J154" s="318">
        <v>196.78333333333333</v>
      </c>
      <c r="K154" s="318">
        <v>199.66666666666671</v>
      </c>
      <c r="L154" s="305">
        <v>193.9</v>
      </c>
      <c r="M154" s="305">
        <v>186.1</v>
      </c>
      <c r="N154" s="320">
        <v>21056000</v>
      </c>
      <c r="O154" s="321">
        <v>7.7452104142786971E-2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24.1</v>
      </c>
      <c r="E155" s="317">
        <v>24.3</v>
      </c>
      <c r="F155" s="318">
        <v>23.05</v>
      </c>
      <c r="G155" s="318">
        <v>22</v>
      </c>
      <c r="H155" s="318">
        <v>20.75</v>
      </c>
      <c r="I155" s="318">
        <v>25.35</v>
      </c>
      <c r="J155" s="318">
        <v>26.6</v>
      </c>
      <c r="K155" s="318">
        <v>27.650000000000002</v>
      </c>
      <c r="L155" s="305">
        <v>25.55</v>
      </c>
      <c r="M155" s="305">
        <v>23.25</v>
      </c>
      <c r="N155" s="320">
        <v>55457600</v>
      </c>
      <c r="O155" s="321">
        <v>-8.1838212149826887E-3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133.80000000000001</v>
      </c>
      <c r="E156" s="317">
        <v>134.93333333333334</v>
      </c>
      <c r="F156" s="318">
        <v>128.36666666666667</v>
      </c>
      <c r="G156" s="318">
        <v>122.93333333333334</v>
      </c>
      <c r="H156" s="318">
        <v>116.36666666666667</v>
      </c>
      <c r="I156" s="318">
        <v>140.36666666666667</v>
      </c>
      <c r="J156" s="318">
        <v>146.93333333333334</v>
      </c>
      <c r="K156" s="318">
        <v>152.36666666666667</v>
      </c>
      <c r="L156" s="305">
        <v>141.5</v>
      </c>
      <c r="M156" s="305">
        <v>129.5</v>
      </c>
      <c r="N156" s="320">
        <v>20350700</v>
      </c>
      <c r="O156" s="321">
        <v>-7.4620678219053148E-3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43937</v>
      </c>
    </row>
    <row r="7" spans="1:15">
      <c r="A7"/>
    </row>
    <row r="8" spans="1:15" ht="28.5" customHeight="1">
      <c r="A8" s="499" t="s">
        <v>16</v>
      </c>
      <c r="B8" s="500" t="s">
        <v>18</v>
      </c>
      <c r="C8" s="498" t="s">
        <v>19</v>
      </c>
      <c r="D8" s="498" t="s">
        <v>20</v>
      </c>
      <c r="E8" s="498" t="s">
        <v>21</v>
      </c>
      <c r="F8" s="498"/>
      <c r="G8" s="498"/>
      <c r="H8" s="498" t="s">
        <v>22</v>
      </c>
      <c r="I8" s="498"/>
      <c r="J8" s="498"/>
      <c r="K8" s="275"/>
      <c r="L8" s="283"/>
      <c r="M8" s="283"/>
    </row>
    <row r="9" spans="1:15" ht="36" customHeight="1">
      <c r="A9" s="494"/>
      <c r="B9" s="496"/>
      <c r="C9" s="501" t="s">
        <v>23</v>
      </c>
      <c r="D9" s="50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8925.2999999999993</v>
      </c>
      <c r="D10" s="304">
        <v>9020.1999999999989</v>
      </c>
      <c r="E10" s="304">
        <v>8779.1999999999971</v>
      </c>
      <c r="F10" s="304">
        <v>8633.0999999999985</v>
      </c>
      <c r="G10" s="304">
        <v>8392.0999999999967</v>
      </c>
      <c r="H10" s="304">
        <v>9166.2999999999975</v>
      </c>
      <c r="I10" s="304">
        <v>9407.3000000000011</v>
      </c>
      <c r="J10" s="304">
        <v>9553.3999999999978</v>
      </c>
      <c r="K10" s="303">
        <v>9261.2000000000007</v>
      </c>
      <c r="L10" s="303">
        <v>8874.1</v>
      </c>
      <c r="M10" s="308"/>
    </row>
    <row r="11" spans="1:15">
      <c r="A11" s="302">
        <v>2</v>
      </c>
      <c r="B11" s="278" t="s">
        <v>221</v>
      </c>
      <c r="C11" s="305">
        <v>19057.05</v>
      </c>
      <c r="D11" s="280">
        <v>19339.3</v>
      </c>
      <c r="E11" s="280">
        <v>18494.5</v>
      </c>
      <c r="F11" s="280">
        <v>17931.95</v>
      </c>
      <c r="G11" s="280">
        <v>17087.150000000001</v>
      </c>
      <c r="H11" s="280">
        <v>19901.849999999999</v>
      </c>
      <c r="I11" s="280">
        <v>20746.649999999994</v>
      </c>
      <c r="J11" s="280">
        <v>21309.199999999997</v>
      </c>
      <c r="K11" s="305">
        <v>20184.099999999999</v>
      </c>
      <c r="L11" s="305">
        <v>18776.75</v>
      </c>
      <c r="M11" s="308"/>
    </row>
    <row r="12" spans="1:15">
      <c r="A12" s="302">
        <v>3</v>
      </c>
      <c r="B12" s="286" t="s">
        <v>222</v>
      </c>
      <c r="C12" s="305">
        <v>1377.9</v>
      </c>
      <c r="D12" s="280">
        <v>1389.9333333333334</v>
      </c>
      <c r="E12" s="280">
        <v>1359.1166666666668</v>
      </c>
      <c r="F12" s="280">
        <v>1340.3333333333335</v>
      </c>
      <c r="G12" s="280">
        <v>1309.5166666666669</v>
      </c>
      <c r="H12" s="280">
        <v>1408.7166666666667</v>
      </c>
      <c r="I12" s="280">
        <v>1439.5333333333333</v>
      </c>
      <c r="J12" s="280">
        <v>1458.3166666666666</v>
      </c>
      <c r="K12" s="305">
        <v>1420.75</v>
      </c>
      <c r="L12" s="305">
        <v>1371.15</v>
      </c>
      <c r="M12" s="308"/>
    </row>
    <row r="13" spans="1:15">
      <c r="A13" s="302">
        <v>4</v>
      </c>
      <c r="B13" s="278" t="s">
        <v>223</v>
      </c>
      <c r="C13" s="305">
        <v>2538.3000000000002</v>
      </c>
      <c r="D13" s="280">
        <v>2568.7000000000003</v>
      </c>
      <c r="E13" s="280">
        <v>2502.8500000000004</v>
      </c>
      <c r="F13" s="280">
        <v>2467.4</v>
      </c>
      <c r="G13" s="280">
        <v>2401.5500000000002</v>
      </c>
      <c r="H13" s="280">
        <v>2604.1500000000005</v>
      </c>
      <c r="I13" s="280">
        <v>2670</v>
      </c>
      <c r="J13" s="280">
        <v>2705.4500000000007</v>
      </c>
      <c r="K13" s="305">
        <v>2634.55</v>
      </c>
      <c r="L13" s="305">
        <v>2533.25</v>
      </c>
      <c r="M13" s="308"/>
    </row>
    <row r="14" spans="1:15">
      <c r="A14" s="302">
        <v>5</v>
      </c>
      <c r="B14" s="278" t="s">
        <v>224</v>
      </c>
      <c r="C14" s="305">
        <v>12702.6</v>
      </c>
      <c r="D14" s="280">
        <v>12771.666666666666</v>
      </c>
      <c r="E14" s="280">
        <v>12591.933333333332</v>
      </c>
      <c r="F14" s="280">
        <v>12481.266666666666</v>
      </c>
      <c r="G14" s="280">
        <v>12301.533333333333</v>
      </c>
      <c r="H14" s="280">
        <v>12882.333333333332</v>
      </c>
      <c r="I14" s="280">
        <v>13062.066666666666</v>
      </c>
      <c r="J14" s="280">
        <v>13172.733333333332</v>
      </c>
      <c r="K14" s="305">
        <v>12951.4</v>
      </c>
      <c r="L14" s="305">
        <v>12661</v>
      </c>
      <c r="M14" s="308"/>
    </row>
    <row r="15" spans="1:15">
      <c r="A15" s="302">
        <v>6</v>
      </c>
      <c r="B15" s="278" t="s">
        <v>225</v>
      </c>
      <c r="C15" s="305">
        <v>2343</v>
      </c>
      <c r="D15" s="280">
        <v>2366.3333333333335</v>
      </c>
      <c r="E15" s="280">
        <v>2310.0166666666669</v>
      </c>
      <c r="F15" s="280">
        <v>2277.0333333333333</v>
      </c>
      <c r="G15" s="280">
        <v>2220.7166666666667</v>
      </c>
      <c r="H15" s="280">
        <v>2399.3166666666671</v>
      </c>
      <c r="I15" s="280">
        <v>2455.6333333333337</v>
      </c>
      <c r="J15" s="280">
        <v>2488.6166666666672</v>
      </c>
      <c r="K15" s="305">
        <v>2422.65</v>
      </c>
      <c r="L15" s="305">
        <v>2333.35</v>
      </c>
      <c r="M15" s="308"/>
    </row>
    <row r="16" spans="1:15">
      <c r="A16" s="302">
        <v>7</v>
      </c>
      <c r="B16" s="278" t="s">
        <v>226</v>
      </c>
      <c r="C16" s="305">
        <v>3419.55</v>
      </c>
      <c r="D16" s="280">
        <v>3437.5333333333333</v>
      </c>
      <c r="E16" s="280">
        <v>3364.0666666666666</v>
      </c>
      <c r="F16" s="280">
        <v>3308.5833333333335</v>
      </c>
      <c r="G16" s="280">
        <v>3235.1166666666668</v>
      </c>
      <c r="H16" s="280">
        <v>3493.0166666666664</v>
      </c>
      <c r="I16" s="280">
        <v>3566.4833333333327</v>
      </c>
      <c r="J16" s="280">
        <v>3621.9666666666662</v>
      </c>
      <c r="K16" s="305">
        <v>3511</v>
      </c>
      <c r="L16" s="305">
        <v>3382.05</v>
      </c>
      <c r="M16" s="308"/>
    </row>
    <row r="17" spans="1:13">
      <c r="A17" s="302">
        <v>8</v>
      </c>
      <c r="B17" s="278" t="s">
        <v>39</v>
      </c>
      <c r="C17" s="278">
        <v>1137.95</v>
      </c>
      <c r="D17" s="280">
        <v>1126.0666666666666</v>
      </c>
      <c r="E17" s="280">
        <v>1089.1333333333332</v>
      </c>
      <c r="F17" s="280">
        <v>1040.3166666666666</v>
      </c>
      <c r="G17" s="280">
        <v>1003.3833333333332</v>
      </c>
      <c r="H17" s="280">
        <v>1174.8833333333332</v>
      </c>
      <c r="I17" s="280">
        <v>1211.8166666666666</v>
      </c>
      <c r="J17" s="280">
        <v>1260.6333333333332</v>
      </c>
      <c r="K17" s="278">
        <v>1163</v>
      </c>
      <c r="L17" s="278">
        <v>1077.25</v>
      </c>
      <c r="M17" s="278">
        <v>29.314879999999999</v>
      </c>
    </row>
    <row r="18" spans="1:13">
      <c r="A18" s="302">
        <v>9</v>
      </c>
      <c r="B18" s="278" t="s">
        <v>227</v>
      </c>
      <c r="C18" s="278">
        <v>502.25</v>
      </c>
      <c r="D18" s="280">
        <v>500.75</v>
      </c>
      <c r="E18" s="280">
        <v>492.5</v>
      </c>
      <c r="F18" s="280">
        <v>482.75</v>
      </c>
      <c r="G18" s="280">
        <v>474.5</v>
      </c>
      <c r="H18" s="280">
        <v>510.5</v>
      </c>
      <c r="I18" s="280">
        <v>518.75</v>
      </c>
      <c r="J18" s="280">
        <v>528.5</v>
      </c>
      <c r="K18" s="278">
        <v>509</v>
      </c>
      <c r="L18" s="278">
        <v>491</v>
      </c>
      <c r="M18" s="278">
        <v>6.4816000000000003</v>
      </c>
    </row>
    <row r="19" spans="1:13">
      <c r="A19" s="302">
        <v>10</v>
      </c>
      <c r="B19" s="278" t="s">
        <v>42</v>
      </c>
      <c r="C19" s="278">
        <v>268.89999999999998</v>
      </c>
      <c r="D19" s="280">
        <v>271.09999999999997</v>
      </c>
      <c r="E19" s="280">
        <v>262.79999999999995</v>
      </c>
      <c r="F19" s="280">
        <v>256.7</v>
      </c>
      <c r="G19" s="280">
        <v>248.39999999999998</v>
      </c>
      <c r="H19" s="280">
        <v>277.19999999999993</v>
      </c>
      <c r="I19" s="280">
        <v>285.5</v>
      </c>
      <c r="J19" s="280">
        <v>291.59999999999991</v>
      </c>
      <c r="K19" s="278">
        <v>279.39999999999998</v>
      </c>
      <c r="L19" s="278">
        <v>265</v>
      </c>
      <c r="M19" s="278">
        <v>76.06729</v>
      </c>
    </row>
    <row r="20" spans="1:13">
      <c r="A20" s="302">
        <v>11</v>
      </c>
      <c r="B20" s="278" t="s">
        <v>44</v>
      </c>
      <c r="C20" s="278">
        <v>29.3</v>
      </c>
      <c r="D20" s="280">
        <v>29.833333333333332</v>
      </c>
      <c r="E20" s="280">
        <v>28.516666666666666</v>
      </c>
      <c r="F20" s="280">
        <v>27.733333333333334</v>
      </c>
      <c r="G20" s="280">
        <v>26.416666666666668</v>
      </c>
      <c r="H20" s="280">
        <v>30.616666666666664</v>
      </c>
      <c r="I20" s="280">
        <v>31.933333333333334</v>
      </c>
      <c r="J20" s="280">
        <v>32.716666666666661</v>
      </c>
      <c r="K20" s="278">
        <v>31.15</v>
      </c>
      <c r="L20" s="278">
        <v>29.05</v>
      </c>
      <c r="M20" s="278">
        <v>161.72033999999999</v>
      </c>
    </row>
    <row r="21" spans="1:13">
      <c r="A21" s="302">
        <v>12</v>
      </c>
      <c r="B21" s="278" t="s">
        <v>228</v>
      </c>
      <c r="C21" s="278">
        <v>48.05</v>
      </c>
      <c r="D21" s="280">
        <v>48.333333333333336</v>
      </c>
      <c r="E21" s="280">
        <v>45.766666666666673</v>
      </c>
      <c r="F21" s="280">
        <v>43.483333333333334</v>
      </c>
      <c r="G21" s="280">
        <v>40.916666666666671</v>
      </c>
      <c r="H21" s="280">
        <v>50.616666666666674</v>
      </c>
      <c r="I21" s="280">
        <v>53.183333333333337</v>
      </c>
      <c r="J21" s="280">
        <v>55.466666666666676</v>
      </c>
      <c r="K21" s="278">
        <v>50.9</v>
      </c>
      <c r="L21" s="278">
        <v>46.05</v>
      </c>
      <c r="M21" s="278">
        <v>26.642399999999999</v>
      </c>
    </row>
    <row r="22" spans="1:13">
      <c r="A22" s="302">
        <v>13</v>
      </c>
      <c r="B22" s="278" t="s">
        <v>229</v>
      </c>
      <c r="C22" s="278">
        <v>145.6</v>
      </c>
      <c r="D22" s="280">
        <v>147.20000000000002</v>
      </c>
      <c r="E22" s="280">
        <v>140.90000000000003</v>
      </c>
      <c r="F22" s="280">
        <v>136.20000000000002</v>
      </c>
      <c r="G22" s="280">
        <v>129.90000000000003</v>
      </c>
      <c r="H22" s="280">
        <v>151.90000000000003</v>
      </c>
      <c r="I22" s="280">
        <v>158.20000000000005</v>
      </c>
      <c r="J22" s="280">
        <v>162.90000000000003</v>
      </c>
      <c r="K22" s="278">
        <v>153.5</v>
      </c>
      <c r="L22" s="278">
        <v>142.5</v>
      </c>
      <c r="M22" s="278">
        <v>12.27603</v>
      </c>
    </row>
    <row r="23" spans="1:13">
      <c r="A23" s="302">
        <v>14</v>
      </c>
      <c r="B23" s="278" t="s">
        <v>230</v>
      </c>
      <c r="C23" s="278">
        <v>1409.4</v>
      </c>
      <c r="D23" s="280">
        <v>1423.1333333333332</v>
      </c>
      <c r="E23" s="280">
        <v>1386.2666666666664</v>
      </c>
      <c r="F23" s="280">
        <v>1363.1333333333332</v>
      </c>
      <c r="G23" s="280">
        <v>1326.2666666666664</v>
      </c>
      <c r="H23" s="280">
        <v>1446.2666666666664</v>
      </c>
      <c r="I23" s="280">
        <v>1483.1333333333332</v>
      </c>
      <c r="J23" s="280">
        <v>1506.2666666666664</v>
      </c>
      <c r="K23" s="278">
        <v>1460</v>
      </c>
      <c r="L23" s="278">
        <v>1400</v>
      </c>
      <c r="M23" s="278">
        <v>1.73664</v>
      </c>
    </row>
    <row r="24" spans="1:13">
      <c r="A24" s="302">
        <v>15</v>
      </c>
      <c r="B24" s="278" t="s">
        <v>231</v>
      </c>
      <c r="C24" s="278">
        <v>2686.85</v>
      </c>
      <c r="D24" s="280">
        <v>2723.6</v>
      </c>
      <c r="E24" s="280">
        <v>2637.25</v>
      </c>
      <c r="F24" s="280">
        <v>2587.65</v>
      </c>
      <c r="G24" s="280">
        <v>2501.3000000000002</v>
      </c>
      <c r="H24" s="280">
        <v>2773.2</v>
      </c>
      <c r="I24" s="280">
        <v>2859.5499999999993</v>
      </c>
      <c r="J24" s="280">
        <v>2909.1499999999996</v>
      </c>
      <c r="K24" s="278">
        <v>2809.95</v>
      </c>
      <c r="L24" s="278">
        <v>2674</v>
      </c>
      <c r="M24" s="278">
        <v>1.5218400000000001</v>
      </c>
    </row>
    <row r="25" spans="1:13">
      <c r="A25" s="302">
        <v>16</v>
      </c>
      <c r="B25" s="278" t="s">
        <v>46</v>
      </c>
      <c r="C25" s="278">
        <v>511.2</v>
      </c>
      <c r="D25" s="280">
        <v>512.98333333333323</v>
      </c>
      <c r="E25" s="280">
        <v>497.31666666666649</v>
      </c>
      <c r="F25" s="280">
        <v>483.43333333333328</v>
      </c>
      <c r="G25" s="280">
        <v>467.76666666666654</v>
      </c>
      <c r="H25" s="280">
        <v>526.86666666666645</v>
      </c>
      <c r="I25" s="280">
        <v>542.53333333333319</v>
      </c>
      <c r="J25" s="280">
        <v>556.4166666666664</v>
      </c>
      <c r="K25" s="278">
        <v>528.65</v>
      </c>
      <c r="L25" s="278">
        <v>499.1</v>
      </c>
      <c r="M25" s="278">
        <v>9.48123</v>
      </c>
    </row>
    <row r="26" spans="1:13">
      <c r="A26" s="302">
        <v>17</v>
      </c>
      <c r="B26" s="278" t="s">
        <v>47</v>
      </c>
      <c r="C26" s="278">
        <v>168.55</v>
      </c>
      <c r="D26" s="280">
        <v>169.86666666666667</v>
      </c>
      <c r="E26" s="280">
        <v>165.78333333333336</v>
      </c>
      <c r="F26" s="280">
        <v>163.01666666666668</v>
      </c>
      <c r="G26" s="280">
        <v>158.93333333333337</v>
      </c>
      <c r="H26" s="280">
        <v>172.63333333333335</v>
      </c>
      <c r="I26" s="280">
        <v>176.71666666666667</v>
      </c>
      <c r="J26" s="280">
        <v>179.48333333333335</v>
      </c>
      <c r="K26" s="278">
        <v>173.95</v>
      </c>
      <c r="L26" s="278">
        <v>167.1</v>
      </c>
      <c r="M26" s="278">
        <v>99.090620000000001</v>
      </c>
    </row>
    <row r="27" spans="1:13">
      <c r="A27" s="302">
        <v>18</v>
      </c>
      <c r="B27" s="278" t="s">
        <v>48</v>
      </c>
      <c r="C27" s="278">
        <v>1360.55</v>
      </c>
      <c r="D27" s="280">
        <v>1355.7</v>
      </c>
      <c r="E27" s="280">
        <v>1296.45</v>
      </c>
      <c r="F27" s="280">
        <v>1232.3499999999999</v>
      </c>
      <c r="G27" s="280">
        <v>1173.0999999999999</v>
      </c>
      <c r="H27" s="280">
        <v>1419.8000000000002</v>
      </c>
      <c r="I27" s="280">
        <v>1479.0500000000002</v>
      </c>
      <c r="J27" s="280">
        <v>1543.1500000000003</v>
      </c>
      <c r="K27" s="278">
        <v>1414.95</v>
      </c>
      <c r="L27" s="278">
        <v>1291.5999999999999</v>
      </c>
      <c r="M27" s="278">
        <v>22.741299999999999</v>
      </c>
    </row>
    <row r="28" spans="1:13">
      <c r="A28" s="302">
        <v>19</v>
      </c>
      <c r="B28" s="278" t="s">
        <v>49</v>
      </c>
      <c r="C28" s="278">
        <v>88.15</v>
      </c>
      <c r="D28" s="280">
        <v>88.016666666666666</v>
      </c>
      <c r="E28" s="280">
        <v>86.133333333333326</v>
      </c>
      <c r="F28" s="280">
        <v>84.11666666666666</v>
      </c>
      <c r="G28" s="280">
        <v>82.23333333333332</v>
      </c>
      <c r="H28" s="280">
        <v>90.033333333333331</v>
      </c>
      <c r="I28" s="280">
        <v>91.916666666666686</v>
      </c>
      <c r="J28" s="280">
        <v>93.933333333333337</v>
      </c>
      <c r="K28" s="278">
        <v>89.9</v>
      </c>
      <c r="L28" s="278">
        <v>86</v>
      </c>
      <c r="M28" s="278">
        <v>60.590589999999999</v>
      </c>
    </row>
    <row r="29" spans="1:13">
      <c r="A29" s="302">
        <v>20</v>
      </c>
      <c r="B29" s="278" t="s">
        <v>50</v>
      </c>
      <c r="C29" s="278">
        <v>46.7</v>
      </c>
      <c r="D29" s="280">
        <v>48.1</v>
      </c>
      <c r="E29" s="280">
        <v>44.900000000000006</v>
      </c>
      <c r="F29" s="280">
        <v>43.1</v>
      </c>
      <c r="G29" s="280">
        <v>39.900000000000006</v>
      </c>
      <c r="H29" s="280">
        <v>49.900000000000006</v>
      </c>
      <c r="I29" s="280">
        <v>53.100000000000009</v>
      </c>
      <c r="J29" s="280">
        <v>54.900000000000006</v>
      </c>
      <c r="K29" s="278">
        <v>51.3</v>
      </c>
      <c r="L29" s="278">
        <v>46.3</v>
      </c>
      <c r="M29" s="278">
        <v>603.09613999999999</v>
      </c>
    </row>
    <row r="30" spans="1:13">
      <c r="A30" s="302">
        <v>21</v>
      </c>
      <c r="B30" s="278" t="s">
        <v>52</v>
      </c>
      <c r="C30" s="278">
        <v>1718.2</v>
      </c>
      <c r="D30" s="280">
        <v>1712.9166666666667</v>
      </c>
      <c r="E30" s="280">
        <v>1689.0833333333335</v>
      </c>
      <c r="F30" s="280">
        <v>1659.9666666666667</v>
      </c>
      <c r="G30" s="280">
        <v>1636.1333333333334</v>
      </c>
      <c r="H30" s="280">
        <v>1742.0333333333335</v>
      </c>
      <c r="I30" s="280">
        <v>1765.866666666667</v>
      </c>
      <c r="J30" s="280">
        <v>1794.9833333333336</v>
      </c>
      <c r="K30" s="278">
        <v>1736.75</v>
      </c>
      <c r="L30" s="278">
        <v>1683.8</v>
      </c>
      <c r="M30" s="278">
        <v>25.082799999999999</v>
      </c>
    </row>
    <row r="31" spans="1:13">
      <c r="A31" s="302">
        <v>22</v>
      </c>
      <c r="B31" s="278" t="s">
        <v>54</v>
      </c>
      <c r="C31" s="278">
        <v>514.70000000000005</v>
      </c>
      <c r="D31" s="280">
        <v>516.31666666666672</v>
      </c>
      <c r="E31" s="280">
        <v>495.13333333333344</v>
      </c>
      <c r="F31" s="280">
        <v>475.56666666666672</v>
      </c>
      <c r="G31" s="280">
        <v>454.38333333333344</v>
      </c>
      <c r="H31" s="280">
        <v>535.88333333333344</v>
      </c>
      <c r="I31" s="280">
        <v>557.06666666666661</v>
      </c>
      <c r="J31" s="280">
        <v>576.63333333333344</v>
      </c>
      <c r="K31" s="278">
        <v>537.5</v>
      </c>
      <c r="L31" s="278">
        <v>496.75</v>
      </c>
      <c r="M31" s="278">
        <v>126.44934000000001</v>
      </c>
    </row>
    <row r="32" spans="1:13">
      <c r="A32" s="302">
        <v>23</v>
      </c>
      <c r="B32" s="278" t="s">
        <v>232</v>
      </c>
      <c r="C32" s="278">
        <v>2180.9</v>
      </c>
      <c r="D32" s="280">
        <v>2220.1</v>
      </c>
      <c r="E32" s="280">
        <v>2120.1999999999998</v>
      </c>
      <c r="F32" s="280">
        <v>2059.5</v>
      </c>
      <c r="G32" s="280">
        <v>1959.6</v>
      </c>
      <c r="H32" s="280">
        <v>2280.7999999999997</v>
      </c>
      <c r="I32" s="280">
        <v>2380.7000000000003</v>
      </c>
      <c r="J32" s="280">
        <v>2441.3999999999996</v>
      </c>
      <c r="K32" s="278">
        <v>2320</v>
      </c>
      <c r="L32" s="278">
        <v>2159.4</v>
      </c>
      <c r="M32" s="278">
        <v>6.34856</v>
      </c>
    </row>
    <row r="33" spans="1:13">
      <c r="A33" s="302">
        <v>24</v>
      </c>
      <c r="B33" s="278" t="s">
        <v>56</v>
      </c>
      <c r="C33" s="278">
        <v>417.3</v>
      </c>
      <c r="D33" s="280">
        <v>427.13333333333338</v>
      </c>
      <c r="E33" s="280">
        <v>402.61666666666679</v>
      </c>
      <c r="F33" s="280">
        <v>387.93333333333339</v>
      </c>
      <c r="G33" s="280">
        <v>363.4166666666668</v>
      </c>
      <c r="H33" s="280">
        <v>441.81666666666678</v>
      </c>
      <c r="I33" s="280">
        <v>466.33333333333331</v>
      </c>
      <c r="J33" s="280">
        <v>481.01666666666677</v>
      </c>
      <c r="K33" s="278">
        <v>451.65</v>
      </c>
      <c r="L33" s="278">
        <v>412.45</v>
      </c>
      <c r="M33" s="278">
        <v>483.15084000000002</v>
      </c>
    </row>
    <row r="34" spans="1:13">
      <c r="A34" s="302">
        <v>25</v>
      </c>
      <c r="B34" s="278" t="s">
        <v>57</v>
      </c>
      <c r="C34" s="278">
        <v>2335.15</v>
      </c>
      <c r="D34" s="280">
        <v>2379.6</v>
      </c>
      <c r="E34" s="280">
        <v>2275.6</v>
      </c>
      <c r="F34" s="280">
        <v>2216.0500000000002</v>
      </c>
      <c r="G34" s="280">
        <v>2112.0500000000002</v>
      </c>
      <c r="H34" s="280">
        <v>2439.1499999999996</v>
      </c>
      <c r="I34" s="280">
        <v>2543.1499999999996</v>
      </c>
      <c r="J34" s="280">
        <v>2602.6999999999994</v>
      </c>
      <c r="K34" s="278">
        <v>2483.6</v>
      </c>
      <c r="L34" s="278">
        <v>2320.0500000000002</v>
      </c>
      <c r="M34" s="278">
        <v>9.8674999999999997</v>
      </c>
    </row>
    <row r="35" spans="1:13">
      <c r="A35" s="302">
        <v>26</v>
      </c>
      <c r="B35" s="278" t="s">
        <v>60</v>
      </c>
      <c r="C35" s="278">
        <v>2182.4499999999998</v>
      </c>
      <c r="D35" s="280">
        <v>2239.6166666666668</v>
      </c>
      <c r="E35" s="280">
        <v>2111.2333333333336</v>
      </c>
      <c r="F35" s="280">
        <v>2040.0166666666669</v>
      </c>
      <c r="G35" s="280">
        <v>1911.6333333333337</v>
      </c>
      <c r="H35" s="280">
        <v>2310.8333333333335</v>
      </c>
      <c r="I35" s="280">
        <v>2439.2166666666667</v>
      </c>
      <c r="J35" s="280">
        <v>2510.4333333333334</v>
      </c>
      <c r="K35" s="278">
        <v>2368</v>
      </c>
      <c r="L35" s="278">
        <v>2168.4</v>
      </c>
      <c r="M35" s="278">
        <v>93.33672</v>
      </c>
    </row>
    <row r="36" spans="1:13">
      <c r="A36" s="302">
        <v>27</v>
      </c>
      <c r="B36" s="278" t="s">
        <v>59</v>
      </c>
      <c r="C36" s="278">
        <v>4599.1000000000004</v>
      </c>
      <c r="D36" s="280">
        <v>4581.1166666666668</v>
      </c>
      <c r="E36" s="280">
        <v>4497.9833333333336</v>
      </c>
      <c r="F36" s="280">
        <v>4396.8666666666668</v>
      </c>
      <c r="G36" s="280">
        <v>4313.7333333333336</v>
      </c>
      <c r="H36" s="280">
        <v>4682.2333333333336</v>
      </c>
      <c r="I36" s="280">
        <v>4765.3666666666668</v>
      </c>
      <c r="J36" s="280">
        <v>4866.4833333333336</v>
      </c>
      <c r="K36" s="278">
        <v>4664.25</v>
      </c>
      <c r="L36" s="278">
        <v>4480</v>
      </c>
      <c r="M36" s="278">
        <v>9.8307099999999998</v>
      </c>
    </row>
    <row r="37" spans="1:13">
      <c r="A37" s="302">
        <v>28</v>
      </c>
      <c r="B37" s="278" t="s">
        <v>233</v>
      </c>
      <c r="C37" s="278">
        <v>2088.5</v>
      </c>
      <c r="D37" s="280">
        <v>2051.15</v>
      </c>
      <c r="E37" s="280">
        <v>1947.3500000000004</v>
      </c>
      <c r="F37" s="280">
        <v>1806.2000000000003</v>
      </c>
      <c r="G37" s="280">
        <v>1702.4000000000005</v>
      </c>
      <c r="H37" s="280">
        <v>2192.3000000000002</v>
      </c>
      <c r="I37" s="280">
        <v>2296.1000000000004</v>
      </c>
      <c r="J37" s="280">
        <v>2437.25</v>
      </c>
      <c r="K37" s="278">
        <v>2154.9499999999998</v>
      </c>
      <c r="L37" s="278">
        <v>1910</v>
      </c>
      <c r="M37" s="278">
        <v>0.34275</v>
      </c>
    </row>
    <row r="38" spans="1:13">
      <c r="A38" s="302">
        <v>29</v>
      </c>
      <c r="B38" s="278" t="s">
        <v>61</v>
      </c>
      <c r="C38" s="278">
        <v>872.1</v>
      </c>
      <c r="D38" s="280">
        <v>877.31666666666661</v>
      </c>
      <c r="E38" s="280">
        <v>851.63333333333321</v>
      </c>
      <c r="F38" s="280">
        <v>831.16666666666663</v>
      </c>
      <c r="G38" s="280">
        <v>805.48333333333323</v>
      </c>
      <c r="H38" s="280">
        <v>897.78333333333319</v>
      </c>
      <c r="I38" s="280">
        <v>923.46666666666658</v>
      </c>
      <c r="J38" s="280">
        <v>943.93333333333317</v>
      </c>
      <c r="K38" s="278">
        <v>903</v>
      </c>
      <c r="L38" s="278">
        <v>856.85</v>
      </c>
      <c r="M38" s="278">
        <v>5.56182</v>
      </c>
    </row>
    <row r="39" spans="1:13">
      <c r="A39" s="302">
        <v>30</v>
      </c>
      <c r="B39" s="278" t="s">
        <v>234</v>
      </c>
      <c r="C39" s="278">
        <v>186.8</v>
      </c>
      <c r="D39" s="280">
        <v>194.70000000000002</v>
      </c>
      <c r="E39" s="280">
        <v>177.10000000000002</v>
      </c>
      <c r="F39" s="280">
        <v>167.4</v>
      </c>
      <c r="G39" s="280">
        <v>149.80000000000001</v>
      </c>
      <c r="H39" s="280">
        <v>204.40000000000003</v>
      </c>
      <c r="I39" s="280">
        <v>222</v>
      </c>
      <c r="J39" s="280">
        <v>231.70000000000005</v>
      </c>
      <c r="K39" s="278">
        <v>212.3</v>
      </c>
      <c r="L39" s="278">
        <v>185</v>
      </c>
      <c r="M39" s="278">
        <v>241.76595</v>
      </c>
    </row>
    <row r="40" spans="1:13">
      <c r="A40" s="302">
        <v>31</v>
      </c>
      <c r="B40" s="278" t="s">
        <v>62</v>
      </c>
      <c r="C40" s="278">
        <v>48.95</v>
      </c>
      <c r="D40" s="280">
        <v>49.783333333333331</v>
      </c>
      <c r="E40" s="280">
        <v>47.666666666666664</v>
      </c>
      <c r="F40" s="280">
        <v>46.383333333333333</v>
      </c>
      <c r="G40" s="280">
        <v>44.266666666666666</v>
      </c>
      <c r="H40" s="280">
        <v>51.066666666666663</v>
      </c>
      <c r="I40" s="280">
        <v>53.183333333333337</v>
      </c>
      <c r="J40" s="280">
        <v>54.466666666666661</v>
      </c>
      <c r="K40" s="278">
        <v>51.9</v>
      </c>
      <c r="L40" s="278">
        <v>48.5</v>
      </c>
      <c r="M40" s="278">
        <v>202.43132</v>
      </c>
    </row>
    <row r="41" spans="1:13">
      <c r="A41" s="302">
        <v>32</v>
      </c>
      <c r="B41" s="278" t="s">
        <v>63</v>
      </c>
      <c r="C41" s="278">
        <v>34.299999999999997</v>
      </c>
      <c r="D41" s="280">
        <v>34.233333333333334</v>
      </c>
      <c r="E41" s="280">
        <v>33.766666666666666</v>
      </c>
      <c r="F41" s="280">
        <v>33.233333333333334</v>
      </c>
      <c r="G41" s="280">
        <v>32.766666666666666</v>
      </c>
      <c r="H41" s="280">
        <v>34.766666666666666</v>
      </c>
      <c r="I41" s="280">
        <v>35.233333333333334</v>
      </c>
      <c r="J41" s="280">
        <v>35.766666666666666</v>
      </c>
      <c r="K41" s="278">
        <v>34.700000000000003</v>
      </c>
      <c r="L41" s="278">
        <v>33.700000000000003</v>
      </c>
      <c r="M41" s="278">
        <v>13.23418</v>
      </c>
    </row>
    <row r="42" spans="1:13">
      <c r="A42" s="302">
        <v>33</v>
      </c>
      <c r="B42" s="278" t="s">
        <v>64</v>
      </c>
      <c r="C42" s="278">
        <v>1203.75</v>
      </c>
      <c r="D42" s="280">
        <v>1212.6333333333334</v>
      </c>
      <c r="E42" s="280">
        <v>1180.2666666666669</v>
      </c>
      <c r="F42" s="280">
        <v>1156.7833333333335</v>
      </c>
      <c r="G42" s="280">
        <v>1124.416666666667</v>
      </c>
      <c r="H42" s="280">
        <v>1236.1166666666668</v>
      </c>
      <c r="I42" s="280">
        <v>1268.4833333333331</v>
      </c>
      <c r="J42" s="280">
        <v>1291.9666666666667</v>
      </c>
      <c r="K42" s="278">
        <v>1245</v>
      </c>
      <c r="L42" s="278">
        <v>1189.1500000000001</v>
      </c>
      <c r="M42" s="278">
        <v>10.882020000000001</v>
      </c>
    </row>
    <row r="43" spans="1:13">
      <c r="A43" s="302">
        <v>34</v>
      </c>
      <c r="B43" s="278" t="s">
        <v>67</v>
      </c>
      <c r="C43" s="278">
        <v>512.65</v>
      </c>
      <c r="D43" s="280">
        <v>511.43333333333334</v>
      </c>
      <c r="E43" s="280">
        <v>498.91666666666663</v>
      </c>
      <c r="F43" s="280">
        <v>485.18333333333328</v>
      </c>
      <c r="G43" s="280">
        <v>472.66666666666657</v>
      </c>
      <c r="H43" s="280">
        <v>525.16666666666674</v>
      </c>
      <c r="I43" s="280">
        <v>537.68333333333339</v>
      </c>
      <c r="J43" s="280">
        <v>551.41666666666674</v>
      </c>
      <c r="K43" s="278">
        <v>523.95000000000005</v>
      </c>
      <c r="L43" s="278">
        <v>497.7</v>
      </c>
      <c r="M43" s="278">
        <v>24.180759999999999</v>
      </c>
    </row>
    <row r="44" spans="1:13">
      <c r="A44" s="302">
        <v>35</v>
      </c>
      <c r="B44" s="278" t="s">
        <v>66</v>
      </c>
      <c r="C44" s="278">
        <v>69.599999999999994</v>
      </c>
      <c r="D44" s="280">
        <v>70.583333333333329</v>
      </c>
      <c r="E44" s="280">
        <v>67.916666666666657</v>
      </c>
      <c r="F44" s="280">
        <v>66.233333333333334</v>
      </c>
      <c r="G44" s="280">
        <v>63.566666666666663</v>
      </c>
      <c r="H44" s="280">
        <v>72.266666666666652</v>
      </c>
      <c r="I44" s="280">
        <v>74.933333333333309</v>
      </c>
      <c r="J44" s="280">
        <v>76.616666666666646</v>
      </c>
      <c r="K44" s="278">
        <v>73.25</v>
      </c>
      <c r="L44" s="278">
        <v>68.900000000000006</v>
      </c>
      <c r="M44" s="278">
        <v>114.8631</v>
      </c>
    </row>
    <row r="45" spans="1:13">
      <c r="A45" s="302">
        <v>36</v>
      </c>
      <c r="B45" s="278" t="s">
        <v>68</v>
      </c>
      <c r="C45" s="278">
        <v>237.3</v>
      </c>
      <c r="D45" s="280">
        <v>241.78333333333333</v>
      </c>
      <c r="E45" s="280">
        <v>230.56666666666666</v>
      </c>
      <c r="F45" s="280">
        <v>223.83333333333334</v>
      </c>
      <c r="G45" s="280">
        <v>212.61666666666667</v>
      </c>
      <c r="H45" s="280">
        <v>248.51666666666665</v>
      </c>
      <c r="I45" s="280">
        <v>259.73333333333329</v>
      </c>
      <c r="J45" s="280">
        <v>266.46666666666664</v>
      </c>
      <c r="K45" s="278">
        <v>253</v>
      </c>
      <c r="L45" s="278">
        <v>235.05</v>
      </c>
      <c r="M45" s="278">
        <v>18.752179999999999</v>
      </c>
    </row>
    <row r="46" spans="1:13">
      <c r="A46" s="302">
        <v>37</v>
      </c>
      <c r="B46" s="278" t="s">
        <v>71</v>
      </c>
      <c r="C46" s="278">
        <v>21.45</v>
      </c>
      <c r="D46" s="280">
        <v>21.966666666666665</v>
      </c>
      <c r="E46" s="280">
        <v>20.783333333333331</v>
      </c>
      <c r="F46" s="280">
        <v>20.116666666666667</v>
      </c>
      <c r="G46" s="280">
        <v>18.933333333333334</v>
      </c>
      <c r="H46" s="280">
        <v>22.633333333333329</v>
      </c>
      <c r="I46" s="280">
        <v>23.816666666666659</v>
      </c>
      <c r="J46" s="280">
        <v>24.483333333333327</v>
      </c>
      <c r="K46" s="278">
        <v>23.15</v>
      </c>
      <c r="L46" s="278">
        <v>21.3</v>
      </c>
      <c r="M46" s="278">
        <v>401.78521000000001</v>
      </c>
    </row>
    <row r="47" spans="1:13">
      <c r="A47" s="302">
        <v>38</v>
      </c>
      <c r="B47" s="278" t="s">
        <v>75</v>
      </c>
      <c r="C47" s="278">
        <v>353.85</v>
      </c>
      <c r="D47" s="280">
        <v>358.43333333333339</v>
      </c>
      <c r="E47" s="280">
        <v>346.51666666666677</v>
      </c>
      <c r="F47" s="280">
        <v>339.18333333333339</v>
      </c>
      <c r="G47" s="280">
        <v>327.26666666666677</v>
      </c>
      <c r="H47" s="280">
        <v>365.76666666666677</v>
      </c>
      <c r="I47" s="280">
        <v>377.68333333333339</v>
      </c>
      <c r="J47" s="280">
        <v>385.01666666666677</v>
      </c>
      <c r="K47" s="278">
        <v>370.35</v>
      </c>
      <c r="L47" s="278">
        <v>351.1</v>
      </c>
      <c r="M47" s="278">
        <v>62.994819999999997</v>
      </c>
    </row>
    <row r="48" spans="1:13">
      <c r="A48" s="302">
        <v>39</v>
      </c>
      <c r="B48" s="278" t="s">
        <v>70</v>
      </c>
      <c r="C48" s="278">
        <v>510.5</v>
      </c>
      <c r="D48" s="280">
        <v>517.16666666666663</v>
      </c>
      <c r="E48" s="280">
        <v>498.38333333333321</v>
      </c>
      <c r="F48" s="280">
        <v>486.26666666666659</v>
      </c>
      <c r="G48" s="280">
        <v>467.48333333333318</v>
      </c>
      <c r="H48" s="280">
        <v>529.2833333333333</v>
      </c>
      <c r="I48" s="280">
        <v>548.06666666666683</v>
      </c>
      <c r="J48" s="280">
        <v>560.18333333333328</v>
      </c>
      <c r="K48" s="278">
        <v>535.95000000000005</v>
      </c>
      <c r="L48" s="278">
        <v>505.05</v>
      </c>
      <c r="M48" s="278">
        <v>257.93155000000002</v>
      </c>
    </row>
    <row r="49" spans="1:13">
      <c r="A49" s="302">
        <v>40</v>
      </c>
      <c r="B49" s="278" t="s">
        <v>126</v>
      </c>
      <c r="C49" s="278">
        <v>173.8</v>
      </c>
      <c r="D49" s="280">
        <v>175.63333333333333</v>
      </c>
      <c r="E49" s="280">
        <v>170.26666666666665</v>
      </c>
      <c r="F49" s="280">
        <v>166.73333333333332</v>
      </c>
      <c r="G49" s="280">
        <v>161.36666666666665</v>
      </c>
      <c r="H49" s="280">
        <v>179.16666666666666</v>
      </c>
      <c r="I49" s="280">
        <v>184.53333333333333</v>
      </c>
      <c r="J49" s="280">
        <v>188.06666666666666</v>
      </c>
      <c r="K49" s="278">
        <v>181</v>
      </c>
      <c r="L49" s="278">
        <v>172.1</v>
      </c>
      <c r="M49" s="278">
        <v>45.258780000000002</v>
      </c>
    </row>
    <row r="50" spans="1:13">
      <c r="A50" s="302">
        <v>41</v>
      </c>
      <c r="B50" s="278" t="s">
        <v>72</v>
      </c>
      <c r="C50" s="278">
        <v>336.85</v>
      </c>
      <c r="D50" s="280">
        <v>340</v>
      </c>
      <c r="E50" s="280">
        <v>327</v>
      </c>
      <c r="F50" s="280">
        <v>317.14999999999998</v>
      </c>
      <c r="G50" s="280">
        <v>304.14999999999998</v>
      </c>
      <c r="H50" s="280">
        <v>349.85</v>
      </c>
      <c r="I50" s="280">
        <v>362.85</v>
      </c>
      <c r="J50" s="280">
        <v>372.70000000000005</v>
      </c>
      <c r="K50" s="278">
        <v>353</v>
      </c>
      <c r="L50" s="278">
        <v>330.15</v>
      </c>
      <c r="M50" s="278">
        <v>84.363650000000007</v>
      </c>
    </row>
    <row r="51" spans="1:13">
      <c r="A51" s="302">
        <v>42</v>
      </c>
      <c r="B51" s="278" t="s">
        <v>235</v>
      </c>
      <c r="C51" s="278">
        <v>806.7</v>
      </c>
      <c r="D51" s="280">
        <v>817.26666666666677</v>
      </c>
      <c r="E51" s="280">
        <v>789.53333333333353</v>
      </c>
      <c r="F51" s="280">
        <v>772.36666666666679</v>
      </c>
      <c r="G51" s="280">
        <v>744.63333333333355</v>
      </c>
      <c r="H51" s="280">
        <v>834.43333333333351</v>
      </c>
      <c r="I51" s="280">
        <v>862.16666666666686</v>
      </c>
      <c r="J51" s="280">
        <v>879.33333333333348</v>
      </c>
      <c r="K51" s="278">
        <v>845</v>
      </c>
      <c r="L51" s="278">
        <v>800.1</v>
      </c>
      <c r="M51" s="278">
        <v>0.80149000000000004</v>
      </c>
    </row>
    <row r="52" spans="1:13">
      <c r="A52" s="302">
        <v>43</v>
      </c>
      <c r="B52" s="278" t="s">
        <v>73</v>
      </c>
      <c r="C52" s="278">
        <v>10524.45</v>
      </c>
      <c r="D52" s="280">
        <v>10494.883333333333</v>
      </c>
      <c r="E52" s="280">
        <v>10089.766666666666</v>
      </c>
      <c r="F52" s="280">
        <v>9655.0833333333339</v>
      </c>
      <c r="G52" s="280">
        <v>9249.9666666666672</v>
      </c>
      <c r="H52" s="280">
        <v>10929.566666666666</v>
      </c>
      <c r="I52" s="280">
        <v>11334.683333333331</v>
      </c>
      <c r="J52" s="280">
        <v>11769.366666666665</v>
      </c>
      <c r="K52" s="278">
        <v>10900</v>
      </c>
      <c r="L52" s="278">
        <v>10060.200000000001</v>
      </c>
      <c r="M52" s="278">
        <v>0.55034000000000005</v>
      </c>
    </row>
    <row r="53" spans="1:13">
      <c r="A53" s="302">
        <v>44</v>
      </c>
      <c r="B53" s="278" t="s">
        <v>76</v>
      </c>
      <c r="C53" s="278">
        <v>2837.35</v>
      </c>
      <c r="D53" s="280">
        <v>2833.5166666666664</v>
      </c>
      <c r="E53" s="280">
        <v>2758.5333333333328</v>
      </c>
      <c r="F53" s="280">
        <v>2679.7166666666662</v>
      </c>
      <c r="G53" s="280">
        <v>2604.7333333333327</v>
      </c>
      <c r="H53" s="280">
        <v>2912.333333333333</v>
      </c>
      <c r="I53" s="280">
        <v>2987.3166666666666</v>
      </c>
      <c r="J53" s="280">
        <v>3066.1333333333332</v>
      </c>
      <c r="K53" s="278">
        <v>2908.5</v>
      </c>
      <c r="L53" s="278">
        <v>2754.7</v>
      </c>
      <c r="M53" s="278">
        <v>10.116910000000001</v>
      </c>
    </row>
    <row r="54" spans="1:13">
      <c r="A54" s="302">
        <v>45</v>
      </c>
      <c r="B54" s="278" t="s">
        <v>82</v>
      </c>
      <c r="C54" s="278">
        <v>503.95</v>
      </c>
      <c r="D54" s="280">
        <v>510.81666666666666</v>
      </c>
      <c r="E54" s="280">
        <v>492.83333333333337</v>
      </c>
      <c r="F54" s="280">
        <v>481.7166666666667</v>
      </c>
      <c r="G54" s="280">
        <v>463.73333333333341</v>
      </c>
      <c r="H54" s="280">
        <v>521.93333333333339</v>
      </c>
      <c r="I54" s="280">
        <v>539.91666666666652</v>
      </c>
      <c r="J54" s="280">
        <v>551.0333333333333</v>
      </c>
      <c r="K54" s="278">
        <v>528.79999999999995</v>
      </c>
      <c r="L54" s="278">
        <v>499.7</v>
      </c>
      <c r="M54" s="278">
        <v>9.7673799999999993</v>
      </c>
    </row>
    <row r="55" spans="1:13">
      <c r="A55" s="302">
        <v>46</v>
      </c>
      <c r="B55" s="278" t="s">
        <v>77</v>
      </c>
      <c r="C55" s="278">
        <v>339.1</v>
      </c>
      <c r="D55" s="280">
        <v>342.65000000000003</v>
      </c>
      <c r="E55" s="280">
        <v>327.30000000000007</v>
      </c>
      <c r="F55" s="280">
        <v>315.50000000000006</v>
      </c>
      <c r="G55" s="280">
        <v>300.15000000000009</v>
      </c>
      <c r="H55" s="280">
        <v>354.45000000000005</v>
      </c>
      <c r="I55" s="280">
        <v>369.80000000000007</v>
      </c>
      <c r="J55" s="280">
        <v>381.6</v>
      </c>
      <c r="K55" s="278">
        <v>358</v>
      </c>
      <c r="L55" s="278">
        <v>330.85</v>
      </c>
      <c r="M55" s="278">
        <v>114.80952000000001</v>
      </c>
    </row>
    <row r="56" spans="1:13">
      <c r="A56" s="302">
        <v>47</v>
      </c>
      <c r="B56" s="278" t="s">
        <v>78</v>
      </c>
      <c r="C56" s="278">
        <v>86.45</v>
      </c>
      <c r="D56" s="280">
        <v>88.09999999999998</v>
      </c>
      <c r="E56" s="280">
        <v>84.19999999999996</v>
      </c>
      <c r="F56" s="280">
        <v>81.949999999999974</v>
      </c>
      <c r="G56" s="280">
        <v>78.049999999999955</v>
      </c>
      <c r="H56" s="280">
        <v>90.349999999999966</v>
      </c>
      <c r="I56" s="280">
        <v>94.249999999999972</v>
      </c>
      <c r="J56" s="280">
        <v>96.499999999999972</v>
      </c>
      <c r="K56" s="278">
        <v>92</v>
      </c>
      <c r="L56" s="278">
        <v>85.85</v>
      </c>
      <c r="M56" s="278">
        <v>110.08091</v>
      </c>
    </row>
    <row r="57" spans="1:13">
      <c r="A57" s="302">
        <v>48</v>
      </c>
      <c r="B57" s="278" t="s">
        <v>79</v>
      </c>
      <c r="C57" s="278">
        <v>113.2</v>
      </c>
      <c r="D57" s="280">
        <v>113.75</v>
      </c>
      <c r="E57" s="280">
        <v>110.75</v>
      </c>
      <c r="F57" s="280">
        <v>108.3</v>
      </c>
      <c r="G57" s="280">
        <v>105.3</v>
      </c>
      <c r="H57" s="280">
        <v>116.2</v>
      </c>
      <c r="I57" s="280">
        <v>119.2</v>
      </c>
      <c r="J57" s="280">
        <v>121.65</v>
      </c>
      <c r="K57" s="278">
        <v>116.75</v>
      </c>
      <c r="L57" s="278">
        <v>111.3</v>
      </c>
      <c r="M57" s="278">
        <v>17.301200000000001</v>
      </c>
    </row>
    <row r="58" spans="1:13">
      <c r="A58" s="302">
        <v>49</v>
      </c>
      <c r="B58" s="278" t="s">
        <v>83</v>
      </c>
      <c r="C58" s="278">
        <v>153.65</v>
      </c>
      <c r="D58" s="280">
        <v>153.76666666666668</v>
      </c>
      <c r="E58" s="280">
        <v>144.88333333333335</v>
      </c>
      <c r="F58" s="280">
        <v>136.11666666666667</v>
      </c>
      <c r="G58" s="280">
        <v>127.23333333333335</v>
      </c>
      <c r="H58" s="280">
        <v>162.53333333333336</v>
      </c>
      <c r="I58" s="280">
        <v>171.41666666666669</v>
      </c>
      <c r="J58" s="280">
        <v>180.18333333333337</v>
      </c>
      <c r="K58" s="278">
        <v>162.65</v>
      </c>
      <c r="L58" s="278">
        <v>145</v>
      </c>
      <c r="M58" s="278">
        <v>59.599350000000001</v>
      </c>
    </row>
    <row r="59" spans="1:13">
      <c r="A59" s="302">
        <v>50</v>
      </c>
      <c r="B59" s="278" t="s">
        <v>84</v>
      </c>
      <c r="C59" s="278">
        <v>592.35</v>
      </c>
      <c r="D59" s="280">
        <v>594.98333333333323</v>
      </c>
      <c r="E59" s="280">
        <v>575.96666666666647</v>
      </c>
      <c r="F59" s="280">
        <v>559.58333333333326</v>
      </c>
      <c r="G59" s="280">
        <v>540.56666666666649</v>
      </c>
      <c r="H59" s="280">
        <v>611.36666666666645</v>
      </c>
      <c r="I59" s="280">
        <v>630.3833333333331</v>
      </c>
      <c r="J59" s="280">
        <v>646.76666666666642</v>
      </c>
      <c r="K59" s="278">
        <v>614</v>
      </c>
      <c r="L59" s="278">
        <v>578.6</v>
      </c>
      <c r="M59" s="278">
        <v>162.13848999999999</v>
      </c>
    </row>
    <row r="60" spans="1:13">
      <c r="A60" s="302">
        <v>51</v>
      </c>
      <c r="B60" s="278" t="s">
        <v>236</v>
      </c>
      <c r="C60" s="278">
        <v>129.25</v>
      </c>
      <c r="D60" s="280">
        <v>131.63333333333333</v>
      </c>
      <c r="E60" s="280">
        <v>124.31666666666666</v>
      </c>
      <c r="F60" s="280">
        <v>119.38333333333334</v>
      </c>
      <c r="G60" s="280">
        <v>112.06666666666668</v>
      </c>
      <c r="H60" s="280">
        <v>136.56666666666666</v>
      </c>
      <c r="I60" s="280">
        <v>143.88333333333333</v>
      </c>
      <c r="J60" s="280">
        <v>148.81666666666663</v>
      </c>
      <c r="K60" s="278">
        <v>138.94999999999999</v>
      </c>
      <c r="L60" s="278">
        <v>126.7</v>
      </c>
      <c r="M60" s="278">
        <v>18.55884</v>
      </c>
    </row>
    <row r="61" spans="1:13">
      <c r="A61" s="302">
        <v>52</v>
      </c>
      <c r="B61" s="278" t="s">
        <v>85</v>
      </c>
      <c r="C61" s="278">
        <v>146.85</v>
      </c>
      <c r="D61" s="280">
        <v>148.15</v>
      </c>
      <c r="E61" s="280">
        <v>144.70000000000002</v>
      </c>
      <c r="F61" s="280">
        <v>142.55000000000001</v>
      </c>
      <c r="G61" s="280">
        <v>139.10000000000002</v>
      </c>
      <c r="H61" s="280">
        <v>150.30000000000001</v>
      </c>
      <c r="I61" s="280">
        <v>153.75</v>
      </c>
      <c r="J61" s="280">
        <v>155.9</v>
      </c>
      <c r="K61" s="278">
        <v>151.6</v>
      </c>
      <c r="L61" s="278">
        <v>146</v>
      </c>
      <c r="M61" s="278">
        <v>104.87978</v>
      </c>
    </row>
    <row r="62" spans="1:13">
      <c r="A62" s="302">
        <v>53</v>
      </c>
      <c r="B62" s="278" t="s">
        <v>86</v>
      </c>
      <c r="C62" s="278">
        <v>1388.25</v>
      </c>
      <c r="D62" s="280">
        <v>1389.2166666666665</v>
      </c>
      <c r="E62" s="280">
        <v>1356.4333333333329</v>
      </c>
      <c r="F62" s="280">
        <v>1324.6166666666666</v>
      </c>
      <c r="G62" s="280">
        <v>1291.833333333333</v>
      </c>
      <c r="H62" s="280">
        <v>1421.0333333333328</v>
      </c>
      <c r="I62" s="280">
        <v>1453.8166666666662</v>
      </c>
      <c r="J62" s="280">
        <v>1485.6333333333328</v>
      </c>
      <c r="K62" s="278">
        <v>1422</v>
      </c>
      <c r="L62" s="278">
        <v>1357.4</v>
      </c>
      <c r="M62" s="278">
        <v>10.627509999999999</v>
      </c>
    </row>
    <row r="63" spans="1:13">
      <c r="A63" s="302">
        <v>54</v>
      </c>
      <c r="B63" s="278" t="s">
        <v>87</v>
      </c>
      <c r="C63" s="278">
        <v>383.55</v>
      </c>
      <c r="D63" s="280">
        <v>387.66666666666669</v>
      </c>
      <c r="E63" s="280">
        <v>376.53333333333336</v>
      </c>
      <c r="F63" s="280">
        <v>369.51666666666665</v>
      </c>
      <c r="G63" s="280">
        <v>358.38333333333333</v>
      </c>
      <c r="H63" s="280">
        <v>394.68333333333339</v>
      </c>
      <c r="I63" s="280">
        <v>405.81666666666672</v>
      </c>
      <c r="J63" s="280">
        <v>412.83333333333343</v>
      </c>
      <c r="K63" s="278">
        <v>398.8</v>
      </c>
      <c r="L63" s="278">
        <v>380.65</v>
      </c>
      <c r="M63" s="278">
        <v>17.249759999999998</v>
      </c>
    </row>
    <row r="64" spans="1:13">
      <c r="A64" s="302">
        <v>55</v>
      </c>
      <c r="B64" s="278" t="s">
        <v>237</v>
      </c>
      <c r="C64" s="278">
        <v>528.54999999999995</v>
      </c>
      <c r="D64" s="280">
        <v>527.5</v>
      </c>
      <c r="E64" s="280">
        <v>513.04999999999995</v>
      </c>
      <c r="F64" s="280">
        <v>497.54999999999995</v>
      </c>
      <c r="G64" s="280">
        <v>483.09999999999991</v>
      </c>
      <c r="H64" s="280">
        <v>543</v>
      </c>
      <c r="I64" s="280">
        <v>557.45000000000005</v>
      </c>
      <c r="J64" s="280">
        <v>572.95000000000005</v>
      </c>
      <c r="K64" s="278">
        <v>541.95000000000005</v>
      </c>
      <c r="L64" s="278">
        <v>512</v>
      </c>
      <c r="M64" s="278">
        <v>2.14723</v>
      </c>
    </row>
    <row r="65" spans="1:13">
      <c r="A65" s="302">
        <v>56</v>
      </c>
      <c r="B65" s="278" t="s">
        <v>238</v>
      </c>
      <c r="C65" s="278">
        <v>219.15</v>
      </c>
      <c r="D65" s="280">
        <v>216.83333333333334</v>
      </c>
      <c r="E65" s="280">
        <v>212.31666666666669</v>
      </c>
      <c r="F65" s="280">
        <v>205.48333333333335</v>
      </c>
      <c r="G65" s="280">
        <v>200.9666666666667</v>
      </c>
      <c r="H65" s="280">
        <v>223.66666666666669</v>
      </c>
      <c r="I65" s="280">
        <v>228.18333333333334</v>
      </c>
      <c r="J65" s="280">
        <v>235.01666666666668</v>
      </c>
      <c r="K65" s="278">
        <v>221.35</v>
      </c>
      <c r="L65" s="278">
        <v>210</v>
      </c>
      <c r="M65" s="278">
        <v>8.2204300000000003</v>
      </c>
    </row>
    <row r="66" spans="1:13">
      <c r="A66" s="302">
        <v>57</v>
      </c>
      <c r="B66" s="278" t="s">
        <v>88</v>
      </c>
      <c r="C66" s="278">
        <v>375.4</v>
      </c>
      <c r="D66" s="280">
        <v>374.51666666666665</v>
      </c>
      <c r="E66" s="280">
        <v>361.0333333333333</v>
      </c>
      <c r="F66" s="280">
        <v>346.66666666666663</v>
      </c>
      <c r="G66" s="280">
        <v>333.18333333333328</v>
      </c>
      <c r="H66" s="280">
        <v>388.88333333333333</v>
      </c>
      <c r="I66" s="280">
        <v>402.36666666666667</v>
      </c>
      <c r="J66" s="280">
        <v>416.73333333333335</v>
      </c>
      <c r="K66" s="278">
        <v>388</v>
      </c>
      <c r="L66" s="278">
        <v>360.15</v>
      </c>
      <c r="M66" s="278">
        <v>23.146270000000001</v>
      </c>
    </row>
    <row r="67" spans="1:13">
      <c r="A67" s="302">
        <v>58</v>
      </c>
      <c r="B67" s="278" t="s">
        <v>94</v>
      </c>
      <c r="C67" s="278">
        <v>140.30000000000001</v>
      </c>
      <c r="D67" s="280">
        <v>140.91666666666669</v>
      </c>
      <c r="E67" s="280">
        <v>137.18333333333337</v>
      </c>
      <c r="F67" s="280">
        <v>134.06666666666669</v>
      </c>
      <c r="G67" s="280">
        <v>130.33333333333337</v>
      </c>
      <c r="H67" s="280">
        <v>144.03333333333336</v>
      </c>
      <c r="I67" s="280">
        <v>147.76666666666671</v>
      </c>
      <c r="J67" s="280">
        <v>150.88333333333335</v>
      </c>
      <c r="K67" s="278">
        <v>144.65</v>
      </c>
      <c r="L67" s="278">
        <v>137.80000000000001</v>
      </c>
      <c r="M67" s="278">
        <v>98.215519999999998</v>
      </c>
    </row>
    <row r="68" spans="1:13">
      <c r="A68" s="302">
        <v>59</v>
      </c>
      <c r="B68" s="278" t="s">
        <v>89</v>
      </c>
      <c r="C68" s="278">
        <v>502.85</v>
      </c>
      <c r="D68" s="280">
        <v>496.2833333333333</v>
      </c>
      <c r="E68" s="280">
        <v>486.56666666666661</v>
      </c>
      <c r="F68" s="280">
        <v>470.2833333333333</v>
      </c>
      <c r="G68" s="280">
        <v>460.56666666666661</v>
      </c>
      <c r="H68" s="280">
        <v>512.56666666666661</v>
      </c>
      <c r="I68" s="280">
        <v>522.2833333333333</v>
      </c>
      <c r="J68" s="280">
        <v>538.56666666666661</v>
      </c>
      <c r="K68" s="278">
        <v>506</v>
      </c>
      <c r="L68" s="278">
        <v>480</v>
      </c>
      <c r="M68" s="278">
        <v>43.433149999999998</v>
      </c>
    </row>
    <row r="69" spans="1:13">
      <c r="A69" s="302">
        <v>60</v>
      </c>
      <c r="B69" s="278" t="s">
        <v>239</v>
      </c>
      <c r="C69" s="278">
        <v>536.75</v>
      </c>
      <c r="D69" s="280">
        <v>534.33333333333337</v>
      </c>
      <c r="E69" s="280">
        <v>508.66666666666674</v>
      </c>
      <c r="F69" s="280">
        <v>480.58333333333337</v>
      </c>
      <c r="G69" s="280">
        <v>454.91666666666674</v>
      </c>
      <c r="H69" s="280">
        <v>562.41666666666674</v>
      </c>
      <c r="I69" s="280">
        <v>588.08333333333348</v>
      </c>
      <c r="J69" s="280">
        <v>616.16666666666674</v>
      </c>
      <c r="K69" s="278">
        <v>560</v>
      </c>
      <c r="L69" s="278">
        <v>506.25</v>
      </c>
      <c r="M69" s="278">
        <v>4.1048099999999996</v>
      </c>
    </row>
    <row r="70" spans="1:13">
      <c r="A70" s="302">
        <v>61</v>
      </c>
      <c r="B70" s="278" t="s">
        <v>92</v>
      </c>
      <c r="C70" s="278">
        <v>2395.4499999999998</v>
      </c>
      <c r="D70" s="280">
        <v>2381.15</v>
      </c>
      <c r="E70" s="280">
        <v>2344.3000000000002</v>
      </c>
      <c r="F70" s="280">
        <v>2293.15</v>
      </c>
      <c r="G70" s="280">
        <v>2256.3000000000002</v>
      </c>
      <c r="H70" s="280">
        <v>2432.3000000000002</v>
      </c>
      <c r="I70" s="280">
        <v>2469.1499999999996</v>
      </c>
      <c r="J70" s="280">
        <v>2520.3000000000002</v>
      </c>
      <c r="K70" s="278">
        <v>2418</v>
      </c>
      <c r="L70" s="278">
        <v>2330</v>
      </c>
      <c r="M70" s="278">
        <v>11.36727</v>
      </c>
    </row>
    <row r="71" spans="1:13">
      <c r="A71" s="302">
        <v>62</v>
      </c>
      <c r="B71" s="278" t="s">
        <v>95</v>
      </c>
      <c r="C71" s="278">
        <v>3807.6</v>
      </c>
      <c r="D71" s="280">
        <v>3825.7333333333336</v>
      </c>
      <c r="E71" s="280">
        <v>3757.8666666666672</v>
      </c>
      <c r="F71" s="280">
        <v>3708.1333333333337</v>
      </c>
      <c r="G71" s="280">
        <v>3640.2666666666673</v>
      </c>
      <c r="H71" s="280">
        <v>3875.4666666666672</v>
      </c>
      <c r="I71" s="280">
        <v>3943.3333333333339</v>
      </c>
      <c r="J71" s="280">
        <v>3993.0666666666671</v>
      </c>
      <c r="K71" s="278">
        <v>3893.6</v>
      </c>
      <c r="L71" s="278">
        <v>3776</v>
      </c>
      <c r="M71" s="278">
        <v>17.25113</v>
      </c>
    </row>
    <row r="72" spans="1:13">
      <c r="A72" s="302">
        <v>63</v>
      </c>
      <c r="B72" s="278" t="s">
        <v>240</v>
      </c>
      <c r="C72" s="278">
        <v>34.6</v>
      </c>
      <c r="D72" s="280">
        <v>34.9</v>
      </c>
      <c r="E72" s="280">
        <v>33.65</v>
      </c>
      <c r="F72" s="280">
        <v>32.700000000000003</v>
      </c>
      <c r="G72" s="280">
        <v>31.450000000000003</v>
      </c>
      <c r="H72" s="280">
        <v>35.849999999999994</v>
      </c>
      <c r="I72" s="280">
        <v>37.099999999999994</v>
      </c>
      <c r="J72" s="280">
        <v>38.04999999999999</v>
      </c>
      <c r="K72" s="278">
        <v>36.15</v>
      </c>
      <c r="L72" s="278">
        <v>33.950000000000003</v>
      </c>
      <c r="M72" s="278">
        <v>28.51266</v>
      </c>
    </row>
    <row r="73" spans="1:13">
      <c r="A73" s="302">
        <v>64</v>
      </c>
      <c r="B73" s="278" t="s">
        <v>96</v>
      </c>
      <c r="C73" s="278">
        <v>13314.9</v>
      </c>
      <c r="D73" s="280">
        <v>13436.516666666668</v>
      </c>
      <c r="E73" s="280">
        <v>13001.083333333336</v>
      </c>
      <c r="F73" s="280">
        <v>12687.266666666668</v>
      </c>
      <c r="G73" s="280">
        <v>12251.833333333336</v>
      </c>
      <c r="H73" s="280">
        <v>13750.333333333336</v>
      </c>
      <c r="I73" s="280">
        <v>14185.766666666666</v>
      </c>
      <c r="J73" s="280">
        <v>14499.583333333336</v>
      </c>
      <c r="K73" s="278">
        <v>13871.95</v>
      </c>
      <c r="L73" s="278">
        <v>13122.7</v>
      </c>
      <c r="M73" s="278">
        <v>2.7559399999999998</v>
      </c>
    </row>
    <row r="74" spans="1:13">
      <c r="A74" s="302">
        <v>65</v>
      </c>
      <c r="B74" s="278" t="s">
        <v>241</v>
      </c>
      <c r="C74" s="278">
        <v>226.75</v>
      </c>
      <c r="D74" s="280">
        <v>227.75</v>
      </c>
      <c r="E74" s="280">
        <v>223</v>
      </c>
      <c r="F74" s="280">
        <v>219.25</v>
      </c>
      <c r="G74" s="280">
        <v>214.5</v>
      </c>
      <c r="H74" s="280">
        <v>231.5</v>
      </c>
      <c r="I74" s="280">
        <v>236.25</v>
      </c>
      <c r="J74" s="280">
        <v>240</v>
      </c>
      <c r="K74" s="278">
        <v>232.5</v>
      </c>
      <c r="L74" s="278">
        <v>224</v>
      </c>
      <c r="M74" s="278">
        <v>5.6866199999999996</v>
      </c>
    </row>
    <row r="75" spans="1:13">
      <c r="A75" s="302">
        <v>66</v>
      </c>
      <c r="B75" s="278" t="s">
        <v>242</v>
      </c>
      <c r="C75" s="278">
        <v>595.25</v>
      </c>
      <c r="D75" s="280">
        <v>595.65</v>
      </c>
      <c r="E75" s="280">
        <v>586.29999999999995</v>
      </c>
      <c r="F75" s="280">
        <v>577.35</v>
      </c>
      <c r="G75" s="280">
        <v>568</v>
      </c>
      <c r="H75" s="280">
        <v>604.59999999999991</v>
      </c>
      <c r="I75" s="280">
        <v>613.95000000000005</v>
      </c>
      <c r="J75" s="280">
        <v>622.89999999999986</v>
      </c>
      <c r="K75" s="278">
        <v>605</v>
      </c>
      <c r="L75" s="278">
        <v>586.70000000000005</v>
      </c>
      <c r="M75" s="278">
        <v>2.55707</v>
      </c>
    </row>
    <row r="76" spans="1:13">
      <c r="A76" s="302">
        <v>67</v>
      </c>
      <c r="B76" s="278" t="s">
        <v>243</v>
      </c>
      <c r="C76" s="278">
        <v>67.05</v>
      </c>
      <c r="D76" s="280">
        <v>66.7</v>
      </c>
      <c r="E76" s="280">
        <v>65.45</v>
      </c>
      <c r="F76" s="280">
        <v>63.849999999999994</v>
      </c>
      <c r="G76" s="280">
        <v>62.599999999999994</v>
      </c>
      <c r="H76" s="280">
        <v>68.300000000000011</v>
      </c>
      <c r="I76" s="280">
        <v>69.550000000000011</v>
      </c>
      <c r="J76" s="280">
        <v>71.15000000000002</v>
      </c>
      <c r="K76" s="278">
        <v>67.95</v>
      </c>
      <c r="L76" s="278">
        <v>65.099999999999994</v>
      </c>
      <c r="M76" s="278">
        <v>11.34695</v>
      </c>
    </row>
    <row r="77" spans="1:13">
      <c r="A77" s="302">
        <v>68</v>
      </c>
      <c r="B77" s="278" t="s">
        <v>98</v>
      </c>
      <c r="C77" s="278">
        <v>714.7</v>
      </c>
      <c r="D77" s="280">
        <v>735.13333333333321</v>
      </c>
      <c r="E77" s="280">
        <v>677.61666666666645</v>
      </c>
      <c r="F77" s="280">
        <v>640.53333333333319</v>
      </c>
      <c r="G77" s="280">
        <v>583.01666666666642</v>
      </c>
      <c r="H77" s="280">
        <v>772.21666666666647</v>
      </c>
      <c r="I77" s="280">
        <v>829.73333333333335</v>
      </c>
      <c r="J77" s="280">
        <v>866.81666666666649</v>
      </c>
      <c r="K77" s="278">
        <v>792.65</v>
      </c>
      <c r="L77" s="278">
        <v>698.05</v>
      </c>
      <c r="M77" s="278">
        <v>67.830889999999997</v>
      </c>
    </row>
    <row r="78" spans="1:13">
      <c r="A78" s="302">
        <v>69</v>
      </c>
      <c r="B78" s="278" t="s">
        <v>99</v>
      </c>
      <c r="C78" s="278">
        <v>140.44999999999999</v>
      </c>
      <c r="D78" s="280">
        <v>142.21666666666667</v>
      </c>
      <c r="E78" s="280">
        <v>137.23333333333335</v>
      </c>
      <c r="F78" s="280">
        <v>134.01666666666668</v>
      </c>
      <c r="G78" s="280">
        <v>129.03333333333336</v>
      </c>
      <c r="H78" s="280">
        <v>145.43333333333334</v>
      </c>
      <c r="I78" s="280">
        <v>150.41666666666663</v>
      </c>
      <c r="J78" s="280">
        <v>153.63333333333333</v>
      </c>
      <c r="K78" s="278">
        <v>147.19999999999999</v>
      </c>
      <c r="L78" s="278">
        <v>139</v>
      </c>
      <c r="M78" s="278">
        <v>30.26934</v>
      </c>
    </row>
    <row r="79" spans="1:13">
      <c r="A79" s="302">
        <v>70</v>
      </c>
      <c r="B79" s="278" t="s">
        <v>100</v>
      </c>
      <c r="C79" s="278">
        <v>41.4</v>
      </c>
      <c r="D79" s="280">
        <v>42.066666666666663</v>
      </c>
      <c r="E79" s="280">
        <v>40.333333333333329</v>
      </c>
      <c r="F79" s="280">
        <v>39.266666666666666</v>
      </c>
      <c r="G79" s="280">
        <v>37.533333333333331</v>
      </c>
      <c r="H79" s="280">
        <v>43.133333333333326</v>
      </c>
      <c r="I79" s="280">
        <v>44.86666666666666</v>
      </c>
      <c r="J79" s="280">
        <v>45.933333333333323</v>
      </c>
      <c r="K79" s="278">
        <v>43.8</v>
      </c>
      <c r="L79" s="278">
        <v>41</v>
      </c>
      <c r="M79" s="278">
        <v>278.00697000000002</v>
      </c>
    </row>
    <row r="80" spans="1:13">
      <c r="A80" s="302">
        <v>71</v>
      </c>
      <c r="B80" s="278" t="s">
        <v>371</v>
      </c>
      <c r="C80" s="278">
        <v>121</v>
      </c>
      <c r="D80" s="280">
        <v>122.18333333333332</v>
      </c>
      <c r="E80" s="280">
        <v>118.91666666666664</v>
      </c>
      <c r="F80" s="280">
        <v>116.83333333333331</v>
      </c>
      <c r="G80" s="280">
        <v>113.56666666666663</v>
      </c>
      <c r="H80" s="280">
        <v>124.26666666666665</v>
      </c>
      <c r="I80" s="280">
        <v>127.53333333333333</v>
      </c>
      <c r="J80" s="280">
        <v>129.61666666666667</v>
      </c>
      <c r="K80" s="278">
        <v>125.45</v>
      </c>
      <c r="L80" s="278">
        <v>120.1</v>
      </c>
      <c r="M80" s="278">
        <v>17.43665</v>
      </c>
    </row>
    <row r="81" spans="1:13">
      <c r="A81" s="302">
        <v>72</v>
      </c>
      <c r="B81" s="278" t="s">
        <v>244</v>
      </c>
      <c r="C81" s="278">
        <v>6.75</v>
      </c>
      <c r="D81" s="280">
        <v>6.6499999999999995</v>
      </c>
      <c r="E81" s="280">
        <v>6.5499999999999989</v>
      </c>
      <c r="F81" s="280">
        <v>6.35</v>
      </c>
      <c r="G81" s="280">
        <v>6.2499999999999991</v>
      </c>
      <c r="H81" s="280">
        <v>6.8499999999999988</v>
      </c>
      <c r="I81" s="280">
        <v>6.9499999999999984</v>
      </c>
      <c r="J81" s="280">
        <v>7.1499999999999986</v>
      </c>
      <c r="K81" s="278">
        <v>6.75</v>
      </c>
      <c r="L81" s="278">
        <v>6.45</v>
      </c>
      <c r="M81" s="278">
        <v>44.600630000000002</v>
      </c>
    </row>
    <row r="82" spans="1:13">
      <c r="A82" s="302">
        <v>73</v>
      </c>
      <c r="B82" s="278" t="s">
        <v>245</v>
      </c>
      <c r="C82" s="278">
        <v>73</v>
      </c>
      <c r="D82" s="280">
        <v>72.466666666666669</v>
      </c>
      <c r="E82" s="280">
        <v>71.933333333333337</v>
      </c>
      <c r="F82" s="280">
        <v>70.866666666666674</v>
      </c>
      <c r="G82" s="280">
        <v>70.333333333333343</v>
      </c>
      <c r="H82" s="280">
        <v>73.533333333333331</v>
      </c>
      <c r="I82" s="280">
        <v>74.066666666666663</v>
      </c>
      <c r="J82" s="280">
        <v>75.133333333333326</v>
      </c>
      <c r="K82" s="278">
        <v>73</v>
      </c>
      <c r="L82" s="278">
        <v>71.400000000000006</v>
      </c>
      <c r="M82" s="278">
        <v>15.3697</v>
      </c>
    </row>
    <row r="83" spans="1:13">
      <c r="A83" s="302">
        <v>74</v>
      </c>
      <c r="B83" s="278" t="s">
        <v>101</v>
      </c>
      <c r="C83" s="278">
        <v>86.6</v>
      </c>
      <c r="D83" s="280">
        <v>87.566666666666663</v>
      </c>
      <c r="E83" s="280">
        <v>85.133333333333326</v>
      </c>
      <c r="F83" s="280">
        <v>83.666666666666657</v>
      </c>
      <c r="G83" s="280">
        <v>81.23333333333332</v>
      </c>
      <c r="H83" s="280">
        <v>89.033333333333331</v>
      </c>
      <c r="I83" s="280">
        <v>91.466666666666669</v>
      </c>
      <c r="J83" s="280">
        <v>92.933333333333337</v>
      </c>
      <c r="K83" s="278">
        <v>90</v>
      </c>
      <c r="L83" s="278">
        <v>86.1</v>
      </c>
      <c r="M83" s="278">
        <v>134.27323000000001</v>
      </c>
    </row>
    <row r="84" spans="1:13">
      <c r="A84" s="302">
        <v>75</v>
      </c>
      <c r="B84" s="278" t="s">
        <v>104</v>
      </c>
      <c r="C84" s="278">
        <v>17</v>
      </c>
      <c r="D84" s="280">
        <v>17.2</v>
      </c>
      <c r="E84" s="280">
        <v>16.649999999999999</v>
      </c>
      <c r="F84" s="280">
        <v>16.3</v>
      </c>
      <c r="G84" s="280">
        <v>15.75</v>
      </c>
      <c r="H84" s="280">
        <v>17.549999999999997</v>
      </c>
      <c r="I84" s="280">
        <v>18.100000000000001</v>
      </c>
      <c r="J84" s="280">
        <v>18.449999999999996</v>
      </c>
      <c r="K84" s="278">
        <v>17.75</v>
      </c>
      <c r="L84" s="278">
        <v>16.850000000000001</v>
      </c>
      <c r="M84" s="278">
        <v>324.27104000000003</v>
      </c>
    </row>
    <row r="85" spans="1:13">
      <c r="A85" s="302">
        <v>76</v>
      </c>
      <c r="B85" s="278" t="s">
        <v>246</v>
      </c>
      <c r="C85" s="278">
        <v>124.25</v>
      </c>
      <c r="D85" s="280">
        <v>122.21666666666665</v>
      </c>
      <c r="E85" s="280">
        <v>120.0333333333333</v>
      </c>
      <c r="F85" s="280">
        <v>115.81666666666665</v>
      </c>
      <c r="G85" s="280">
        <v>113.6333333333333</v>
      </c>
      <c r="H85" s="280">
        <v>126.43333333333331</v>
      </c>
      <c r="I85" s="280">
        <v>128.61666666666667</v>
      </c>
      <c r="J85" s="280">
        <v>132.83333333333331</v>
      </c>
      <c r="K85" s="278">
        <v>124.4</v>
      </c>
      <c r="L85" s="278">
        <v>118</v>
      </c>
      <c r="M85" s="278">
        <v>2.34748</v>
      </c>
    </row>
    <row r="86" spans="1:13">
      <c r="A86" s="302">
        <v>77</v>
      </c>
      <c r="B86" s="278" t="s">
        <v>102</v>
      </c>
      <c r="C86" s="278">
        <v>319.75</v>
      </c>
      <c r="D86" s="280">
        <v>323.81666666666666</v>
      </c>
      <c r="E86" s="280">
        <v>305.13333333333333</v>
      </c>
      <c r="F86" s="280">
        <v>290.51666666666665</v>
      </c>
      <c r="G86" s="280">
        <v>271.83333333333331</v>
      </c>
      <c r="H86" s="280">
        <v>338.43333333333334</v>
      </c>
      <c r="I86" s="280">
        <v>357.11666666666662</v>
      </c>
      <c r="J86" s="280">
        <v>371.73333333333335</v>
      </c>
      <c r="K86" s="278">
        <v>342.5</v>
      </c>
      <c r="L86" s="278">
        <v>309.2</v>
      </c>
      <c r="M86" s="278">
        <v>217.89838</v>
      </c>
    </row>
    <row r="87" spans="1:13">
      <c r="A87" s="302">
        <v>78</v>
      </c>
      <c r="B87" s="278" t="s">
        <v>247</v>
      </c>
      <c r="C87" s="278">
        <v>385.75</v>
      </c>
      <c r="D87" s="280">
        <v>388.38333333333338</v>
      </c>
      <c r="E87" s="280">
        <v>361.76666666666677</v>
      </c>
      <c r="F87" s="280">
        <v>337.78333333333336</v>
      </c>
      <c r="G87" s="280">
        <v>311.16666666666674</v>
      </c>
      <c r="H87" s="280">
        <v>412.36666666666679</v>
      </c>
      <c r="I87" s="280">
        <v>438.98333333333346</v>
      </c>
      <c r="J87" s="280">
        <v>462.96666666666681</v>
      </c>
      <c r="K87" s="278">
        <v>415</v>
      </c>
      <c r="L87" s="278">
        <v>364.4</v>
      </c>
      <c r="M87" s="278">
        <v>2.8249900000000001</v>
      </c>
    </row>
    <row r="88" spans="1:13">
      <c r="A88" s="302">
        <v>79</v>
      </c>
      <c r="B88" s="278" t="s">
        <v>105</v>
      </c>
      <c r="C88" s="278">
        <v>571.65</v>
      </c>
      <c r="D88" s="280">
        <v>577.80000000000007</v>
      </c>
      <c r="E88" s="280">
        <v>556.70000000000016</v>
      </c>
      <c r="F88" s="280">
        <v>541.75000000000011</v>
      </c>
      <c r="G88" s="280">
        <v>520.6500000000002</v>
      </c>
      <c r="H88" s="280">
        <v>592.75000000000011</v>
      </c>
      <c r="I88" s="280">
        <v>613.85</v>
      </c>
      <c r="J88" s="280">
        <v>628.80000000000007</v>
      </c>
      <c r="K88" s="278">
        <v>598.9</v>
      </c>
      <c r="L88" s="278">
        <v>562.85</v>
      </c>
      <c r="M88" s="278">
        <v>27.783950000000001</v>
      </c>
    </row>
    <row r="89" spans="1:13">
      <c r="A89" s="302">
        <v>80</v>
      </c>
      <c r="B89" s="278" t="s">
        <v>248</v>
      </c>
      <c r="C89" s="278">
        <v>273.10000000000002</v>
      </c>
      <c r="D89" s="280">
        <v>275.01666666666665</v>
      </c>
      <c r="E89" s="280">
        <v>270.08333333333331</v>
      </c>
      <c r="F89" s="280">
        <v>267.06666666666666</v>
      </c>
      <c r="G89" s="280">
        <v>262.13333333333333</v>
      </c>
      <c r="H89" s="280">
        <v>278.0333333333333</v>
      </c>
      <c r="I89" s="280">
        <v>282.9666666666667</v>
      </c>
      <c r="J89" s="280">
        <v>285.98333333333329</v>
      </c>
      <c r="K89" s="278">
        <v>279.95</v>
      </c>
      <c r="L89" s="278">
        <v>272</v>
      </c>
      <c r="M89" s="278">
        <v>4.0111600000000003</v>
      </c>
    </row>
    <row r="90" spans="1:13">
      <c r="A90" s="302">
        <v>81</v>
      </c>
      <c r="B90" s="278" t="s">
        <v>249</v>
      </c>
      <c r="C90" s="278">
        <v>655.29999999999995</v>
      </c>
      <c r="D90" s="280">
        <v>659.06666666666661</v>
      </c>
      <c r="E90" s="280">
        <v>640.13333333333321</v>
      </c>
      <c r="F90" s="280">
        <v>624.96666666666658</v>
      </c>
      <c r="G90" s="280">
        <v>606.03333333333319</v>
      </c>
      <c r="H90" s="280">
        <v>674.23333333333323</v>
      </c>
      <c r="I90" s="280">
        <v>693.16666666666663</v>
      </c>
      <c r="J90" s="280">
        <v>708.33333333333326</v>
      </c>
      <c r="K90" s="278">
        <v>678</v>
      </c>
      <c r="L90" s="278">
        <v>643.9</v>
      </c>
      <c r="M90" s="278">
        <v>3.2535400000000001</v>
      </c>
    </row>
    <row r="91" spans="1:13">
      <c r="A91" s="302">
        <v>82</v>
      </c>
      <c r="B91" s="278" t="s">
        <v>250</v>
      </c>
      <c r="C91" s="278">
        <v>178.9</v>
      </c>
      <c r="D91" s="280">
        <v>176.6</v>
      </c>
      <c r="E91" s="280">
        <v>174.29999999999998</v>
      </c>
      <c r="F91" s="280">
        <v>169.7</v>
      </c>
      <c r="G91" s="280">
        <v>167.39999999999998</v>
      </c>
      <c r="H91" s="280">
        <v>181.2</v>
      </c>
      <c r="I91" s="280">
        <v>183.5</v>
      </c>
      <c r="J91" s="280">
        <v>188.1</v>
      </c>
      <c r="K91" s="278">
        <v>178.9</v>
      </c>
      <c r="L91" s="278">
        <v>172</v>
      </c>
      <c r="M91" s="278">
        <v>3.9897300000000002</v>
      </c>
    </row>
    <row r="92" spans="1:13">
      <c r="A92" s="302">
        <v>83</v>
      </c>
      <c r="B92" s="278" t="s">
        <v>106</v>
      </c>
      <c r="C92" s="278">
        <v>535.4</v>
      </c>
      <c r="D92" s="280">
        <v>546.13333333333333</v>
      </c>
      <c r="E92" s="280">
        <v>519.41666666666663</v>
      </c>
      <c r="F92" s="280">
        <v>503.43333333333328</v>
      </c>
      <c r="G92" s="280">
        <v>476.71666666666658</v>
      </c>
      <c r="H92" s="280">
        <v>562.11666666666667</v>
      </c>
      <c r="I92" s="280">
        <v>588.83333333333337</v>
      </c>
      <c r="J92" s="280">
        <v>604.81666666666672</v>
      </c>
      <c r="K92" s="278">
        <v>572.85</v>
      </c>
      <c r="L92" s="278">
        <v>530.15</v>
      </c>
      <c r="M92" s="278">
        <v>21.253360000000001</v>
      </c>
    </row>
    <row r="93" spans="1:13">
      <c r="A93" s="302">
        <v>84</v>
      </c>
      <c r="B93" s="278" t="s">
        <v>251</v>
      </c>
      <c r="C93" s="278">
        <v>199.85</v>
      </c>
      <c r="D93" s="280">
        <v>196.11666666666667</v>
      </c>
      <c r="E93" s="280">
        <v>189.48333333333335</v>
      </c>
      <c r="F93" s="280">
        <v>179.11666666666667</v>
      </c>
      <c r="G93" s="280">
        <v>172.48333333333335</v>
      </c>
      <c r="H93" s="280">
        <v>206.48333333333335</v>
      </c>
      <c r="I93" s="280">
        <v>213.11666666666667</v>
      </c>
      <c r="J93" s="280">
        <v>223.48333333333335</v>
      </c>
      <c r="K93" s="278">
        <v>202.75</v>
      </c>
      <c r="L93" s="278">
        <v>185.75</v>
      </c>
      <c r="M93" s="278">
        <v>9.4902599999999993</v>
      </c>
    </row>
    <row r="94" spans="1:13">
      <c r="A94" s="302">
        <v>85</v>
      </c>
      <c r="B94" s="278" t="s">
        <v>252</v>
      </c>
      <c r="C94" s="278">
        <v>710.9</v>
      </c>
      <c r="D94" s="280">
        <v>703.93333333333339</v>
      </c>
      <c r="E94" s="280">
        <v>696.96666666666681</v>
      </c>
      <c r="F94" s="280">
        <v>683.03333333333342</v>
      </c>
      <c r="G94" s="280">
        <v>676.06666666666683</v>
      </c>
      <c r="H94" s="280">
        <v>717.86666666666679</v>
      </c>
      <c r="I94" s="280">
        <v>724.83333333333348</v>
      </c>
      <c r="J94" s="280">
        <v>738.76666666666677</v>
      </c>
      <c r="K94" s="278">
        <v>710.9</v>
      </c>
      <c r="L94" s="278">
        <v>690</v>
      </c>
      <c r="M94" s="278">
        <v>1.6799200000000001</v>
      </c>
    </row>
    <row r="95" spans="1:13">
      <c r="A95" s="302">
        <v>86</v>
      </c>
      <c r="B95" s="278" t="s">
        <v>109</v>
      </c>
      <c r="C95" s="278">
        <v>478.75</v>
      </c>
      <c r="D95" s="280">
        <v>474.48333333333335</v>
      </c>
      <c r="E95" s="280">
        <v>466.9666666666667</v>
      </c>
      <c r="F95" s="280">
        <v>455.18333333333334</v>
      </c>
      <c r="G95" s="280">
        <v>447.66666666666669</v>
      </c>
      <c r="H95" s="280">
        <v>486.26666666666671</v>
      </c>
      <c r="I95" s="280">
        <v>493.78333333333336</v>
      </c>
      <c r="J95" s="280">
        <v>505.56666666666672</v>
      </c>
      <c r="K95" s="278">
        <v>482</v>
      </c>
      <c r="L95" s="278">
        <v>462.7</v>
      </c>
      <c r="M95" s="278">
        <v>63.331919999999997</v>
      </c>
    </row>
    <row r="96" spans="1:13">
      <c r="A96" s="302">
        <v>87</v>
      </c>
      <c r="B96" s="278" t="s">
        <v>253</v>
      </c>
      <c r="C96" s="278">
        <v>2616.1</v>
      </c>
      <c r="D96" s="280">
        <v>2637</v>
      </c>
      <c r="E96" s="280">
        <v>2564.5</v>
      </c>
      <c r="F96" s="280">
        <v>2512.9</v>
      </c>
      <c r="G96" s="280">
        <v>2440.4</v>
      </c>
      <c r="H96" s="280">
        <v>2688.6</v>
      </c>
      <c r="I96" s="280">
        <v>2761.1</v>
      </c>
      <c r="J96" s="280">
        <v>2812.7</v>
      </c>
      <c r="K96" s="278">
        <v>2709.5</v>
      </c>
      <c r="L96" s="278">
        <v>2585.4</v>
      </c>
      <c r="M96" s="278">
        <v>5.93405</v>
      </c>
    </row>
    <row r="97" spans="1:13">
      <c r="A97" s="302">
        <v>88</v>
      </c>
      <c r="B97" s="278" t="s">
        <v>111</v>
      </c>
      <c r="C97" s="278">
        <v>863.3</v>
      </c>
      <c r="D97" s="280">
        <v>878.93333333333339</v>
      </c>
      <c r="E97" s="280">
        <v>827.36666666666679</v>
      </c>
      <c r="F97" s="280">
        <v>791.43333333333339</v>
      </c>
      <c r="G97" s="280">
        <v>739.86666666666679</v>
      </c>
      <c r="H97" s="280">
        <v>914.86666666666679</v>
      </c>
      <c r="I97" s="280">
        <v>966.43333333333339</v>
      </c>
      <c r="J97" s="280">
        <v>1002.3666666666668</v>
      </c>
      <c r="K97" s="278">
        <v>930.5</v>
      </c>
      <c r="L97" s="278">
        <v>843</v>
      </c>
      <c r="M97" s="278">
        <v>289.89523000000003</v>
      </c>
    </row>
    <row r="98" spans="1:13">
      <c r="A98" s="302">
        <v>89</v>
      </c>
      <c r="B98" s="278" t="s">
        <v>254</v>
      </c>
      <c r="C98" s="278">
        <v>471.7</v>
      </c>
      <c r="D98" s="280">
        <v>476.3</v>
      </c>
      <c r="E98" s="280">
        <v>463.90000000000003</v>
      </c>
      <c r="F98" s="280">
        <v>456.1</v>
      </c>
      <c r="G98" s="280">
        <v>443.70000000000005</v>
      </c>
      <c r="H98" s="280">
        <v>484.1</v>
      </c>
      <c r="I98" s="280">
        <v>496.5</v>
      </c>
      <c r="J98" s="280">
        <v>504.3</v>
      </c>
      <c r="K98" s="278">
        <v>488.7</v>
      </c>
      <c r="L98" s="278">
        <v>468.5</v>
      </c>
      <c r="M98" s="278">
        <v>39.518300000000004</v>
      </c>
    </row>
    <row r="99" spans="1:13">
      <c r="A99" s="302">
        <v>90</v>
      </c>
      <c r="B99" s="278" t="s">
        <v>107</v>
      </c>
      <c r="C99" s="278">
        <v>559.5</v>
      </c>
      <c r="D99" s="280">
        <v>558.79999999999995</v>
      </c>
      <c r="E99" s="280">
        <v>537.74999999999989</v>
      </c>
      <c r="F99" s="280">
        <v>515.99999999999989</v>
      </c>
      <c r="G99" s="280">
        <v>494.94999999999982</v>
      </c>
      <c r="H99" s="280">
        <v>580.54999999999995</v>
      </c>
      <c r="I99" s="280">
        <v>601.60000000000014</v>
      </c>
      <c r="J99" s="280">
        <v>623.35</v>
      </c>
      <c r="K99" s="278">
        <v>579.85</v>
      </c>
      <c r="L99" s="278">
        <v>537.04999999999995</v>
      </c>
      <c r="M99" s="278">
        <v>35.957909999999998</v>
      </c>
    </row>
    <row r="100" spans="1:13">
      <c r="A100" s="302">
        <v>91</v>
      </c>
      <c r="B100" s="278" t="s">
        <v>112</v>
      </c>
      <c r="C100" s="278">
        <v>1824.1</v>
      </c>
      <c r="D100" s="280">
        <v>1869.9333333333334</v>
      </c>
      <c r="E100" s="280">
        <v>1765.8666666666668</v>
      </c>
      <c r="F100" s="280">
        <v>1707.6333333333334</v>
      </c>
      <c r="G100" s="280">
        <v>1603.5666666666668</v>
      </c>
      <c r="H100" s="280">
        <v>1928.1666666666667</v>
      </c>
      <c r="I100" s="280">
        <v>2032.2333333333333</v>
      </c>
      <c r="J100" s="280">
        <v>2090.4666666666667</v>
      </c>
      <c r="K100" s="278">
        <v>1974</v>
      </c>
      <c r="L100" s="278">
        <v>1811.7</v>
      </c>
      <c r="M100" s="278">
        <v>15.376300000000001</v>
      </c>
    </row>
    <row r="101" spans="1:13">
      <c r="A101" s="302">
        <v>92</v>
      </c>
      <c r="B101" s="278" t="s">
        <v>113</v>
      </c>
      <c r="C101" s="278">
        <v>289.8</v>
      </c>
      <c r="D101" s="280">
        <v>289.2</v>
      </c>
      <c r="E101" s="280">
        <v>278.39999999999998</v>
      </c>
      <c r="F101" s="280">
        <v>267</v>
      </c>
      <c r="G101" s="280">
        <v>256.2</v>
      </c>
      <c r="H101" s="280">
        <v>300.59999999999997</v>
      </c>
      <c r="I101" s="280">
        <v>311.40000000000003</v>
      </c>
      <c r="J101" s="280">
        <v>322.79999999999995</v>
      </c>
      <c r="K101" s="278">
        <v>300</v>
      </c>
      <c r="L101" s="278">
        <v>277.8</v>
      </c>
      <c r="M101" s="278">
        <v>3.6129199999999999</v>
      </c>
    </row>
    <row r="102" spans="1:13">
      <c r="A102" s="302">
        <v>93</v>
      </c>
      <c r="B102" s="278" t="s">
        <v>115</v>
      </c>
      <c r="C102" s="278">
        <v>115.1</v>
      </c>
      <c r="D102" s="280">
        <v>117.63333333333333</v>
      </c>
      <c r="E102" s="280">
        <v>111.26666666666665</v>
      </c>
      <c r="F102" s="280">
        <v>107.43333333333332</v>
      </c>
      <c r="G102" s="280">
        <v>101.06666666666665</v>
      </c>
      <c r="H102" s="280">
        <v>121.46666666666665</v>
      </c>
      <c r="I102" s="280">
        <v>127.83333333333333</v>
      </c>
      <c r="J102" s="280">
        <v>131.66666666666666</v>
      </c>
      <c r="K102" s="278">
        <v>124</v>
      </c>
      <c r="L102" s="278">
        <v>113.8</v>
      </c>
      <c r="M102" s="278">
        <v>455.61435</v>
      </c>
    </row>
    <row r="103" spans="1:13">
      <c r="A103" s="302">
        <v>94</v>
      </c>
      <c r="B103" s="278" t="s">
        <v>116</v>
      </c>
      <c r="C103" s="278">
        <v>208.45</v>
      </c>
      <c r="D103" s="280">
        <v>211.41666666666666</v>
      </c>
      <c r="E103" s="280">
        <v>202.83333333333331</v>
      </c>
      <c r="F103" s="280">
        <v>197.21666666666667</v>
      </c>
      <c r="G103" s="280">
        <v>188.63333333333333</v>
      </c>
      <c r="H103" s="280">
        <v>217.0333333333333</v>
      </c>
      <c r="I103" s="280">
        <v>225.61666666666662</v>
      </c>
      <c r="J103" s="280">
        <v>231.23333333333329</v>
      </c>
      <c r="K103" s="278">
        <v>220</v>
      </c>
      <c r="L103" s="278">
        <v>205.8</v>
      </c>
      <c r="M103" s="278">
        <v>74.865660000000005</v>
      </c>
    </row>
    <row r="104" spans="1:13">
      <c r="A104" s="302">
        <v>95</v>
      </c>
      <c r="B104" s="278" t="s">
        <v>117</v>
      </c>
      <c r="C104" s="278">
        <v>2487.5500000000002</v>
      </c>
      <c r="D104" s="280">
        <v>2461.8833333333332</v>
      </c>
      <c r="E104" s="280">
        <v>2407.1666666666665</v>
      </c>
      <c r="F104" s="280">
        <v>2326.7833333333333</v>
      </c>
      <c r="G104" s="280">
        <v>2272.0666666666666</v>
      </c>
      <c r="H104" s="280">
        <v>2542.2666666666664</v>
      </c>
      <c r="I104" s="280">
        <v>2596.9833333333336</v>
      </c>
      <c r="J104" s="280">
        <v>2677.3666666666663</v>
      </c>
      <c r="K104" s="278">
        <v>2516.6</v>
      </c>
      <c r="L104" s="278">
        <v>2381.5</v>
      </c>
      <c r="M104" s="278">
        <v>294.85532000000001</v>
      </c>
    </row>
    <row r="105" spans="1:13">
      <c r="A105" s="302">
        <v>96</v>
      </c>
      <c r="B105" s="278" t="s">
        <v>255</v>
      </c>
      <c r="C105" s="278">
        <v>170.4</v>
      </c>
      <c r="D105" s="280">
        <v>169.98333333333335</v>
      </c>
      <c r="E105" s="280">
        <v>166.41666666666669</v>
      </c>
      <c r="F105" s="280">
        <v>162.43333333333334</v>
      </c>
      <c r="G105" s="280">
        <v>158.86666666666667</v>
      </c>
      <c r="H105" s="280">
        <v>173.9666666666667</v>
      </c>
      <c r="I105" s="280">
        <v>177.53333333333336</v>
      </c>
      <c r="J105" s="280">
        <v>181.51666666666671</v>
      </c>
      <c r="K105" s="278">
        <v>173.55</v>
      </c>
      <c r="L105" s="278">
        <v>166</v>
      </c>
      <c r="M105" s="278">
        <v>6.0290400000000002</v>
      </c>
    </row>
    <row r="106" spans="1:13">
      <c r="A106" s="302">
        <v>97</v>
      </c>
      <c r="B106" s="278" t="s">
        <v>256</v>
      </c>
      <c r="C106" s="278">
        <v>22.3</v>
      </c>
      <c r="D106" s="280">
        <v>22.516666666666669</v>
      </c>
      <c r="E106" s="280">
        <v>21.88333333333334</v>
      </c>
      <c r="F106" s="280">
        <v>21.466666666666672</v>
      </c>
      <c r="G106" s="280">
        <v>20.833333333333343</v>
      </c>
      <c r="H106" s="280">
        <v>22.933333333333337</v>
      </c>
      <c r="I106" s="280">
        <v>23.56666666666667</v>
      </c>
      <c r="J106" s="280">
        <v>23.983333333333334</v>
      </c>
      <c r="K106" s="278">
        <v>23.15</v>
      </c>
      <c r="L106" s="278">
        <v>22.1</v>
      </c>
      <c r="M106" s="278">
        <v>17.241720000000001</v>
      </c>
    </row>
    <row r="107" spans="1:13">
      <c r="A107" s="302">
        <v>98</v>
      </c>
      <c r="B107" s="278" t="s">
        <v>110</v>
      </c>
      <c r="C107" s="278">
        <v>1596.3</v>
      </c>
      <c r="D107" s="280">
        <v>1630.4000000000003</v>
      </c>
      <c r="E107" s="280">
        <v>1550.8000000000006</v>
      </c>
      <c r="F107" s="280">
        <v>1505.3000000000004</v>
      </c>
      <c r="G107" s="280">
        <v>1425.7000000000007</v>
      </c>
      <c r="H107" s="280">
        <v>1675.9000000000005</v>
      </c>
      <c r="I107" s="280">
        <v>1755.5000000000005</v>
      </c>
      <c r="J107" s="280">
        <v>1801.0000000000005</v>
      </c>
      <c r="K107" s="278">
        <v>1710</v>
      </c>
      <c r="L107" s="278">
        <v>1584.9</v>
      </c>
      <c r="M107" s="278">
        <v>85.123320000000007</v>
      </c>
    </row>
    <row r="108" spans="1:13">
      <c r="A108" s="302">
        <v>99</v>
      </c>
      <c r="B108" s="278" t="s">
        <v>119</v>
      </c>
      <c r="C108" s="278">
        <v>327.35000000000002</v>
      </c>
      <c r="D108" s="280">
        <v>334.75</v>
      </c>
      <c r="E108" s="280">
        <v>317.60000000000002</v>
      </c>
      <c r="F108" s="280">
        <v>307.85000000000002</v>
      </c>
      <c r="G108" s="280">
        <v>290.70000000000005</v>
      </c>
      <c r="H108" s="280">
        <v>344.5</v>
      </c>
      <c r="I108" s="280">
        <v>361.65</v>
      </c>
      <c r="J108" s="280">
        <v>371.4</v>
      </c>
      <c r="K108" s="278">
        <v>351.9</v>
      </c>
      <c r="L108" s="278">
        <v>325</v>
      </c>
      <c r="M108" s="278">
        <v>491.34201000000002</v>
      </c>
    </row>
    <row r="109" spans="1:13">
      <c r="A109" s="302">
        <v>100</v>
      </c>
      <c r="B109" s="278" t="s">
        <v>257</v>
      </c>
      <c r="C109" s="278">
        <v>1152.8499999999999</v>
      </c>
      <c r="D109" s="280">
        <v>1168.7833333333333</v>
      </c>
      <c r="E109" s="280">
        <v>1123.1666666666665</v>
      </c>
      <c r="F109" s="280">
        <v>1093.4833333333331</v>
      </c>
      <c r="G109" s="280">
        <v>1047.8666666666663</v>
      </c>
      <c r="H109" s="280">
        <v>1198.4666666666667</v>
      </c>
      <c r="I109" s="280">
        <v>1244.0833333333335</v>
      </c>
      <c r="J109" s="280">
        <v>1273.7666666666669</v>
      </c>
      <c r="K109" s="278">
        <v>1214.4000000000001</v>
      </c>
      <c r="L109" s="278">
        <v>1139.0999999999999</v>
      </c>
      <c r="M109" s="278">
        <v>7.61158</v>
      </c>
    </row>
    <row r="110" spans="1:13">
      <c r="A110" s="302">
        <v>101</v>
      </c>
      <c r="B110" s="278" t="s">
        <v>120</v>
      </c>
      <c r="C110" s="278">
        <v>328.95</v>
      </c>
      <c r="D110" s="280">
        <v>336.59999999999997</v>
      </c>
      <c r="E110" s="280">
        <v>317.59999999999991</v>
      </c>
      <c r="F110" s="280">
        <v>306.24999999999994</v>
      </c>
      <c r="G110" s="280">
        <v>287.24999999999989</v>
      </c>
      <c r="H110" s="280">
        <v>347.94999999999993</v>
      </c>
      <c r="I110" s="280">
        <v>366.95000000000005</v>
      </c>
      <c r="J110" s="280">
        <v>378.29999999999995</v>
      </c>
      <c r="K110" s="278">
        <v>355.6</v>
      </c>
      <c r="L110" s="278">
        <v>325.25</v>
      </c>
      <c r="M110" s="278">
        <v>28.74352</v>
      </c>
    </row>
    <row r="111" spans="1:13">
      <c r="A111" s="302">
        <v>102</v>
      </c>
      <c r="B111" s="278" t="s">
        <v>258</v>
      </c>
      <c r="C111" s="278">
        <v>20.55</v>
      </c>
      <c r="D111" s="280">
        <v>20.733333333333334</v>
      </c>
      <c r="E111" s="280">
        <v>20.266666666666669</v>
      </c>
      <c r="F111" s="280">
        <v>19.983333333333334</v>
      </c>
      <c r="G111" s="280">
        <v>19.516666666666669</v>
      </c>
      <c r="H111" s="280">
        <v>21.016666666666669</v>
      </c>
      <c r="I111" s="280">
        <v>21.483333333333338</v>
      </c>
      <c r="J111" s="280">
        <v>21.766666666666669</v>
      </c>
      <c r="K111" s="278">
        <v>21.2</v>
      </c>
      <c r="L111" s="278">
        <v>20.45</v>
      </c>
      <c r="M111" s="278">
        <v>14.57615</v>
      </c>
    </row>
    <row r="112" spans="1:13">
      <c r="A112" s="302">
        <v>103</v>
      </c>
      <c r="B112" s="278" t="s">
        <v>122</v>
      </c>
      <c r="C112" s="278">
        <v>22.6</v>
      </c>
      <c r="D112" s="280">
        <v>22.599999999999998</v>
      </c>
      <c r="E112" s="280">
        <v>22.049999999999997</v>
      </c>
      <c r="F112" s="280">
        <v>21.5</v>
      </c>
      <c r="G112" s="280">
        <v>20.95</v>
      </c>
      <c r="H112" s="280">
        <v>23.149999999999995</v>
      </c>
      <c r="I112" s="280">
        <v>23.7</v>
      </c>
      <c r="J112" s="280">
        <v>24.249999999999993</v>
      </c>
      <c r="K112" s="278">
        <v>23.15</v>
      </c>
      <c r="L112" s="278">
        <v>22.05</v>
      </c>
      <c r="M112" s="278">
        <v>313.76447999999999</v>
      </c>
    </row>
    <row r="113" spans="1:13">
      <c r="A113" s="302">
        <v>104</v>
      </c>
      <c r="B113" s="278" t="s">
        <v>129</v>
      </c>
      <c r="C113" s="278">
        <v>189.35</v>
      </c>
      <c r="D113" s="280">
        <v>188.6</v>
      </c>
      <c r="E113" s="280">
        <v>183.45</v>
      </c>
      <c r="F113" s="280">
        <v>177.54999999999998</v>
      </c>
      <c r="G113" s="280">
        <v>172.39999999999998</v>
      </c>
      <c r="H113" s="280">
        <v>194.5</v>
      </c>
      <c r="I113" s="280">
        <v>199.65000000000003</v>
      </c>
      <c r="J113" s="280">
        <v>205.55</v>
      </c>
      <c r="K113" s="278">
        <v>193.75</v>
      </c>
      <c r="L113" s="278">
        <v>182.7</v>
      </c>
      <c r="M113" s="278">
        <v>490.92959000000002</v>
      </c>
    </row>
    <row r="114" spans="1:13">
      <c r="A114" s="302">
        <v>105</v>
      </c>
      <c r="B114" s="278" t="s">
        <v>118</v>
      </c>
      <c r="C114" s="278">
        <v>91.75</v>
      </c>
      <c r="D114" s="280">
        <v>93.333333333333329</v>
      </c>
      <c r="E114" s="280">
        <v>88.916666666666657</v>
      </c>
      <c r="F114" s="280">
        <v>86.083333333333329</v>
      </c>
      <c r="G114" s="280">
        <v>81.666666666666657</v>
      </c>
      <c r="H114" s="280">
        <v>96.166666666666657</v>
      </c>
      <c r="I114" s="280">
        <v>100.58333333333331</v>
      </c>
      <c r="J114" s="280">
        <v>103.41666666666666</v>
      </c>
      <c r="K114" s="278">
        <v>97.75</v>
      </c>
      <c r="L114" s="278">
        <v>90.5</v>
      </c>
      <c r="M114" s="278">
        <v>247.67178999999999</v>
      </c>
    </row>
    <row r="115" spans="1:13">
      <c r="A115" s="302">
        <v>106</v>
      </c>
      <c r="B115" s="278" t="s">
        <v>259</v>
      </c>
      <c r="C115" s="278">
        <v>94.25</v>
      </c>
      <c r="D115" s="280">
        <v>96.016666666666666</v>
      </c>
      <c r="E115" s="280">
        <v>91.633333333333326</v>
      </c>
      <c r="F115" s="280">
        <v>89.016666666666666</v>
      </c>
      <c r="G115" s="280">
        <v>84.633333333333326</v>
      </c>
      <c r="H115" s="280">
        <v>98.633333333333326</v>
      </c>
      <c r="I115" s="280">
        <v>103.01666666666668</v>
      </c>
      <c r="J115" s="280">
        <v>105.63333333333333</v>
      </c>
      <c r="K115" s="278">
        <v>100.4</v>
      </c>
      <c r="L115" s="278">
        <v>93.4</v>
      </c>
      <c r="M115" s="278">
        <v>5.7910399999999997</v>
      </c>
    </row>
    <row r="116" spans="1:13">
      <c r="A116" s="302">
        <v>107</v>
      </c>
      <c r="B116" s="278" t="s">
        <v>260</v>
      </c>
      <c r="C116" s="278">
        <v>45.85</v>
      </c>
      <c r="D116" s="280">
        <v>46.216666666666661</v>
      </c>
      <c r="E116" s="280">
        <v>44.933333333333323</v>
      </c>
      <c r="F116" s="280">
        <v>44.016666666666659</v>
      </c>
      <c r="G116" s="280">
        <v>42.73333333333332</v>
      </c>
      <c r="H116" s="280">
        <v>47.133333333333326</v>
      </c>
      <c r="I116" s="280">
        <v>48.416666666666671</v>
      </c>
      <c r="J116" s="280">
        <v>49.333333333333329</v>
      </c>
      <c r="K116" s="278">
        <v>47.5</v>
      </c>
      <c r="L116" s="278">
        <v>45.3</v>
      </c>
      <c r="M116" s="278">
        <v>13.7447</v>
      </c>
    </row>
    <row r="117" spans="1:13">
      <c r="A117" s="302">
        <v>108</v>
      </c>
      <c r="B117" s="278" t="s">
        <v>261</v>
      </c>
      <c r="C117" s="278">
        <v>82.25</v>
      </c>
      <c r="D117" s="280">
        <v>79.75</v>
      </c>
      <c r="E117" s="280">
        <v>74.7</v>
      </c>
      <c r="F117" s="280">
        <v>67.150000000000006</v>
      </c>
      <c r="G117" s="280">
        <v>62.100000000000009</v>
      </c>
      <c r="H117" s="280">
        <v>87.3</v>
      </c>
      <c r="I117" s="280">
        <v>92.350000000000009</v>
      </c>
      <c r="J117" s="280">
        <v>99.899999999999991</v>
      </c>
      <c r="K117" s="278">
        <v>84.8</v>
      </c>
      <c r="L117" s="278">
        <v>72.2</v>
      </c>
      <c r="M117" s="278">
        <v>82.029640000000001</v>
      </c>
    </row>
    <row r="118" spans="1:13">
      <c r="A118" s="302">
        <v>109</v>
      </c>
      <c r="B118" s="278" t="s">
        <v>128</v>
      </c>
      <c r="C118" s="278">
        <v>83.2</v>
      </c>
      <c r="D118" s="280">
        <v>84.100000000000009</v>
      </c>
      <c r="E118" s="280">
        <v>81.90000000000002</v>
      </c>
      <c r="F118" s="280">
        <v>80.600000000000009</v>
      </c>
      <c r="G118" s="280">
        <v>78.40000000000002</v>
      </c>
      <c r="H118" s="280">
        <v>85.40000000000002</v>
      </c>
      <c r="I118" s="280">
        <v>87.600000000000009</v>
      </c>
      <c r="J118" s="280">
        <v>88.90000000000002</v>
      </c>
      <c r="K118" s="278">
        <v>86.3</v>
      </c>
      <c r="L118" s="278">
        <v>82.8</v>
      </c>
      <c r="M118" s="278">
        <v>136.61967999999999</v>
      </c>
    </row>
    <row r="119" spans="1:13">
      <c r="A119" s="302">
        <v>110</v>
      </c>
      <c r="B119" s="278" t="s">
        <v>123</v>
      </c>
      <c r="C119" s="278">
        <v>453.35</v>
      </c>
      <c r="D119" s="280">
        <v>455.40000000000003</v>
      </c>
      <c r="E119" s="280">
        <v>444.80000000000007</v>
      </c>
      <c r="F119" s="280">
        <v>436.25000000000006</v>
      </c>
      <c r="G119" s="280">
        <v>425.65000000000009</v>
      </c>
      <c r="H119" s="280">
        <v>463.95000000000005</v>
      </c>
      <c r="I119" s="280">
        <v>474.55000000000007</v>
      </c>
      <c r="J119" s="280">
        <v>483.1</v>
      </c>
      <c r="K119" s="278">
        <v>466</v>
      </c>
      <c r="L119" s="278">
        <v>446.85</v>
      </c>
      <c r="M119" s="278">
        <v>46.352319999999999</v>
      </c>
    </row>
    <row r="120" spans="1:13">
      <c r="A120" s="302">
        <v>111</v>
      </c>
      <c r="B120" s="278" t="s">
        <v>125</v>
      </c>
      <c r="C120" s="278">
        <v>424.1</v>
      </c>
      <c r="D120" s="280">
        <v>427.7166666666667</v>
      </c>
      <c r="E120" s="280">
        <v>410.43333333333339</v>
      </c>
      <c r="F120" s="280">
        <v>396.76666666666671</v>
      </c>
      <c r="G120" s="280">
        <v>379.48333333333341</v>
      </c>
      <c r="H120" s="280">
        <v>441.38333333333338</v>
      </c>
      <c r="I120" s="280">
        <v>458.66666666666669</v>
      </c>
      <c r="J120" s="280">
        <v>472.33333333333337</v>
      </c>
      <c r="K120" s="278">
        <v>445</v>
      </c>
      <c r="L120" s="278">
        <v>414.05</v>
      </c>
      <c r="M120" s="278">
        <v>283.12004999999999</v>
      </c>
    </row>
    <row r="121" spans="1:13">
      <c r="A121" s="302">
        <v>112</v>
      </c>
      <c r="B121" s="278" t="s">
        <v>262</v>
      </c>
      <c r="C121" s="278">
        <v>2361.9499999999998</v>
      </c>
      <c r="D121" s="280">
        <v>2321.9833333333331</v>
      </c>
      <c r="E121" s="280">
        <v>2225.9666666666662</v>
      </c>
      <c r="F121" s="280">
        <v>2089.9833333333331</v>
      </c>
      <c r="G121" s="280">
        <v>1993.9666666666662</v>
      </c>
      <c r="H121" s="280">
        <v>2457.9666666666662</v>
      </c>
      <c r="I121" s="280">
        <v>2553.9833333333336</v>
      </c>
      <c r="J121" s="280">
        <v>2689.9666666666662</v>
      </c>
      <c r="K121" s="278">
        <v>2418</v>
      </c>
      <c r="L121" s="278">
        <v>2186</v>
      </c>
      <c r="M121" s="278">
        <v>6.9180599999999997</v>
      </c>
    </row>
    <row r="122" spans="1:13">
      <c r="A122" s="302">
        <v>113</v>
      </c>
      <c r="B122" s="278" t="s">
        <v>127</v>
      </c>
      <c r="C122" s="278">
        <v>639.04999999999995</v>
      </c>
      <c r="D122" s="280">
        <v>642.65</v>
      </c>
      <c r="E122" s="280">
        <v>632</v>
      </c>
      <c r="F122" s="280">
        <v>624.95000000000005</v>
      </c>
      <c r="G122" s="280">
        <v>614.30000000000007</v>
      </c>
      <c r="H122" s="280">
        <v>649.69999999999993</v>
      </c>
      <c r="I122" s="280">
        <v>660.3499999999998</v>
      </c>
      <c r="J122" s="280">
        <v>667.39999999999986</v>
      </c>
      <c r="K122" s="278">
        <v>653.29999999999995</v>
      </c>
      <c r="L122" s="278">
        <v>635.6</v>
      </c>
      <c r="M122" s="278">
        <v>119.63493</v>
      </c>
    </row>
    <row r="123" spans="1:13">
      <c r="A123" s="302">
        <v>114</v>
      </c>
      <c r="B123" s="278" t="s">
        <v>124</v>
      </c>
      <c r="C123" s="278">
        <v>1007.55</v>
      </c>
      <c r="D123" s="280">
        <v>1014.5166666666668</v>
      </c>
      <c r="E123" s="280">
        <v>990.03333333333353</v>
      </c>
      <c r="F123" s="280">
        <v>972.51666666666677</v>
      </c>
      <c r="G123" s="280">
        <v>948.03333333333353</v>
      </c>
      <c r="H123" s="280">
        <v>1032.0333333333335</v>
      </c>
      <c r="I123" s="280">
        <v>1056.5166666666669</v>
      </c>
      <c r="J123" s="280">
        <v>1074.0333333333335</v>
      </c>
      <c r="K123" s="278">
        <v>1039</v>
      </c>
      <c r="L123" s="278">
        <v>997</v>
      </c>
      <c r="M123" s="278">
        <v>28.519469999999998</v>
      </c>
    </row>
    <row r="124" spans="1:13">
      <c r="A124" s="302">
        <v>115</v>
      </c>
      <c r="B124" s="278" t="s">
        <v>263</v>
      </c>
      <c r="C124" s="278">
        <v>1518.55</v>
      </c>
      <c r="D124" s="280">
        <v>1535.1499999999999</v>
      </c>
      <c r="E124" s="280">
        <v>1483.3999999999996</v>
      </c>
      <c r="F124" s="280">
        <v>1448.2499999999998</v>
      </c>
      <c r="G124" s="280">
        <v>1396.4999999999995</v>
      </c>
      <c r="H124" s="280">
        <v>1570.2999999999997</v>
      </c>
      <c r="I124" s="280">
        <v>1622.0500000000002</v>
      </c>
      <c r="J124" s="280">
        <v>1657.1999999999998</v>
      </c>
      <c r="K124" s="278">
        <v>1586.9</v>
      </c>
      <c r="L124" s="278">
        <v>1500</v>
      </c>
      <c r="M124" s="278">
        <v>8.8193199999999994</v>
      </c>
    </row>
    <row r="125" spans="1:13">
      <c r="A125" s="302">
        <v>116</v>
      </c>
      <c r="B125" s="278" t="s">
        <v>264</v>
      </c>
      <c r="C125" s="278">
        <v>40.6</v>
      </c>
      <c r="D125" s="280">
        <v>40.766666666666673</v>
      </c>
      <c r="E125" s="280">
        <v>39.683333333333344</v>
      </c>
      <c r="F125" s="280">
        <v>38.766666666666673</v>
      </c>
      <c r="G125" s="280">
        <v>37.683333333333344</v>
      </c>
      <c r="H125" s="280">
        <v>41.683333333333344</v>
      </c>
      <c r="I125" s="280">
        <v>42.766666666666673</v>
      </c>
      <c r="J125" s="280">
        <v>43.683333333333344</v>
      </c>
      <c r="K125" s="278">
        <v>41.85</v>
      </c>
      <c r="L125" s="278">
        <v>39.85</v>
      </c>
      <c r="M125" s="278">
        <v>31.59243</v>
      </c>
    </row>
    <row r="126" spans="1:13">
      <c r="A126" s="302">
        <v>117</v>
      </c>
      <c r="B126" s="278" t="s">
        <v>131</v>
      </c>
      <c r="C126" s="278">
        <v>171.4</v>
      </c>
      <c r="D126" s="280">
        <v>170.73333333333335</v>
      </c>
      <c r="E126" s="280">
        <v>166.51666666666671</v>
      </c>
      <c r="F126" s="280">
        <v>161.63333333333335</v>
      </c>
      <c r="G126" s="280">
        <v>157.41666666666671</v>
      </c>
      <c r="H126" s="280">
        <v>175.6166666666667</v>
      </c>
      <c r="I126" s="280">
        <v>179.83333333333334</v>
      </c>
      <c r="J126" s="280">
        <v>184.7166666666667</v>
      </c>
      <c r="K126" s="278">
        <v>174.95</v>
      </c>
      <c r="L126" s="278">
        <v>165.85</v>
      </c>
      <c r="M126" s="278">
        <v>176.16485</v>
      </c>
    </row>
    <row r="127" spans="1:13">
      <c r="A127" s="302">
        <v>118</v>
      </c>
      <c r="B127" s="278" t="s">
        <v>130</v>
      </c>
      <c r="C127" s="278">
        <v>88</v>
      </c>
      <c r="D127" s="280">
        <v>90.283333333333346</v>
      </c>
      <c r="E127" s="280">
        <v>84.716666666666697</v>
      </c>
      <c r="F127" s="280">
        <v>81.433333333333351</v>
      </c>
      <c r="G127" s="280">
        <v>75.866666666666703</v>
      </c>
      <c r="H127" s="280">
        <v>93.566666666666691</v>
      </c>
      <c r="I127" s="280">
        <v>99.133333333333326</v>
      </c>
      <c r="J127" s="280">
        <v>102.41666666666669</v>
      </c>
      <c r="K127" s="278">
        <v>95.85</v>
      </c>
      <c r="L127" s="278">
        <v>87</v>
      </c>
      <c r="M127" s="278">
        <v>331.51508000000001</v>
      </c>
    </row>
    <row r="128" spans="1:13">
      <c r="A128" s="302">
        <v>119</v>
      </c>
      <c r="B128" s="278" t="s">
        <v>132</v>
      </c>
      <c r="C128" s="278">
        <v>1421.45</v>
      </c>
      <c r="D128" s="280">
        <v>1415.8166666666666</v>
      </c>
      <c r="E128" s="280">
        <v>1356.6833333333332</v>
      </c>
      <c r="F128" s="280">
        <v>1291.9166666666665</v>
      </c>
      <c r="G128" s="280">
        <v>1232.7833333333331</v>
      </c>
      <c r="H128" s="280">
        <v>1480.5833333333333</v>
      </c>
      <c r="I128" s="280">
        <v>1539.7166666666665</v>
      </c>
      <c r="J128" s="280">
        <v>1604.4833333333333</v>
      </c>
      <c r="K128" s="278">
        <v>1474.95</v>
      </c>
      <c r="L128" s="278">
        <v>1351.05</v>
      </c>
      <c r="M128" s="278">
        <v>19.38008</v>
      </c>
    </row>
    <row r="129" spans="1:13">
      <c r="A129" s="302">
        <v>120</v>
      </c>
      <c r="B129" s="278" t="s">
        <v>265</v>
      </c>
      <c r="C129" s="278">
        <v>342.2</v>
      </c>
      <c r="D129" s="280">
        <v>346.36666666666662</v>
      </c>
      <c r="E129" s="280">
        <v>331.83333333333326</v>
      </c>
      <c r="F129" s="280">
        <v>321.46666666666664</v>
      </c>
      <c r="G129" s="280">
        <v>306.93333333333328</v>
      </c>
      <c r="H129" s="280">
        <v>356.73333333333323</v>
      </c>
      <c r="I129" s="280">
        <v>371.26666666666665</v>
      </c>
      <c r="J129" s="280">
        <v>381.63333333333321</v>
      </c>
      <c r="K129" s="278">
        <v>360.9</v>
      </c>
      <c r="L129" s="278">
        <v>336</v>
      </c>
      <c r="M129" s="278">
        <v>3.2206999999999999</v>
      </c>
    </row>
    <row r="130" spans="1:13">
      <c r="A130" s="302">
        <v>121</v>
      </c>
      <c r="B130" s="278" t="s">
        <v>134</v>
      </c>
      <c r="C130" s="278">
        <v>1173.75</v>
      </c>
      <c r="D130" s="280">
        <v>1199.3333333333333</v>
      </c>
      <c r="E130" s="280">
        <v>1127.7166666666665</v>
      </c>
      <c r="F130" s="280">
        <v>1081.6833333333332</v>
      </c>
      <c r="G130" s="280">
        <v>1010.0666666666664</v>
      </c>
      <c r="H130" s="280">
        <v>1245.3666666666666</v>
      </c>
      <c r="I130" s="280">
        <v>1316.9833333333333</v>
      </c>
      <c r="J130" s="280">
        <v>1363.0166666666667</v>
      </c>
      <c r="K130" s="278">
        <v>1270.95</v>
      </c>
      <c r="L130" s="278">
        <v>1153.3</v>
      </c>
      <c r="M130" s="278">
        <v>90.457509999999999</v>
      </c>
    </row>
    <row r="131" spans="1:13">
      <c r="A131" s="302">
        <v>122</v>
      </c>
      <c r="B131" s="278" t="s">
        <v>135</v>
      </c>
      <c r="C131" s="278">
        <v>54.05</v>
      </c>
      <c r="D131" s="280">
        <v>54.566666666666663</v>
      </c>
      <c r="E131" s="280">
        <v>52.233333333333327</v>
      </c>
      <c r="F131" s="280">
        <v>50.416666666666664</v>
      </c>
      <c r="G131" s="280">
        <v>48.083333333333329</v>
      </c>
      <c r="H131" s="280">
        <v>56.383333333333326</v>
      </c>
      <c r="I131" s="280">
        <v>58.716666666666669</v>
      </c>
      <c r="J131" s="280">
        <v>60.533333333333324</v>
      </c>
      <c r="K131" s="278">
        <v>56.9</v>
      </c>
      <c r="L131" s="278">
        <v>52.75</v>
      </c>
      <c r="M131" s="278">
        <v>125.42359</v>
      </c>
    </row>
    <row r="132" spans="1:13">
      <c r="A132" s="302">
        <v>123</v>
      </c>
      <c r="B132" s="278" t="s">
        <v>266</v>
      </c>
      <c r="C132" s="278">
        <v>1214.8499999999999</v>
      </c>
      <c r="D132" s="280">
        <v>1204.2833333333333</v>
      </c>
      <c r="E132" s="280">
        <v>1168.5666666666666</v>
      </c>
      <c r="F132" s="280">
        <v>1122.2833333333333</v>
      </c>
      <c r="G132" s="280">
        <v>1086.5666666666666</v>
      </c>
      <c r="H132" s="280">
        <v>1250.5666666666666</v>
      </c>
      <c r="I132" s="280">
        <v>1286.2833333333333</v>
      </c>
      <c r="J132" s="280">
        <v>1332.5666666666666</v>
      </c>
      <c r="K132" s="278">
        <v>1240</v>
      </c>
      <c r="L132" s="278">
        <v>1158</v>
      </c>
      <c r="M132" s="278">
        <v>1.4442699999999999</v>
      </c>
    </row>
    <row r="133" spans="1:13">
      <c r="A133" s="302">
        <v>124</v>
      </c>
      <c r="B133" s="278" t="s">
        <v>136</v>
      </c>
      <c r="C133" s="278">
        <v>248.15</v>
      </c>
      <c r="D133" s="280">
        <v>253.28333333333333</v>
      </c>
      <c r="E133" s="280">
        <v>241.76666666666665</v>
      </c>
      <c r="F133" s="280">
        <v>235.38333333333333</v>
      </c>
      <c r="G133" s="280">
        <v>223.86666666666665</v>
      </c>
      <c r="H133" s="280">
        <v>259.66666666666663</v>
      </c>
      <c r="I133" s="280">
        <v>271.18333333333339</v>
      </c>
      <c r="J133" s="280">
        <v>277.56666666666666</v>
      </c>
      <c r="K133" s="278">
        <v>264.8</v>
      </c>
      <c r="L133" s="278">
        <v>246.9</v>
      </c>
      <c r="M133" s="278">
        <v>47.687249999999999</v>
      </c>
    </row>
    <row r="134" spans="1:13">
      <c r="A134" s="302">
        <v>125</v>
      </c>
      <c r="B134" s="278" t="s">
        <v>267</v>
      </c>
      <c r="C134" s="278">
        <v>1470.5</v>
      </c>
      <c r="D134" s="280">
        <v>1454.6499999999999</v>
      </c>
      <c r="E134" s="280">
        <v>1420.1999999999998</v>
      </c>
      <c r="F134" s="280">
        <v>1369.8999999999999</v>
      </c>
      <c r="G134" s="280">
        <v>1335.4499999999998</v>
      </c>
      <c r="H134" s="280">
        <v>1504.9499999999998</v>
      </c>
      <c r="I134" s="280">
        <v>1539.4</v>
      </c>
      <c r="J134" s="280">
        <v>1589.6999999999998</v>
      </c>
      <c r="K134" s="278">
        <v>1489.1</v>
      </c>
      <c r="L134" s="278">
        <v>1404.35</v>
      </c>
      <c r="M134" s="278">
        <v>1.46529</v>
      </c>
    </row>
    <row r="135" spans="1:13">
      <c r="A135" s="302">
        <v>126</v>
      </c>
      <c r="B135" s="278" t="s">
        <v>137</v>
      </c>
      <c r="C135" s="278">
        <v>880.15</v>
      </c>
      <c r="D135" s="280">
        <v>891.91666666666663</v>
      </c>
      <c r="E135" s="280">
        <v>857.23333333333323</v>
      </c>
      <c r="F135" s="280">
        <v>834.31666666666661</v>
      </c>
      <c r="G135" s="280">
        <v>799.63333333333321</v>
      </c>
      <c r="H135" s="280">
        <v>914.83333333333326</v>
      </c>
      <c r="I135" s="280">
        <v>949.51666666666665</v>
      </c>
      <c r="J135" s="280">
        <v>972.43333333333328</v>
      </c>
      <c r="K135" s="278">
        <v>926.6</v>
      </c>
      <c r="L135" s="278">
        <v>869</v>
      </c>
      <c r="M135" s="278">
        <v>104.35586000000001</v>
      </c>
    </row>
    <row r="136" spans="1:13">
      <c r="A136" s="302">
        <v>127</v>
      </c>
      <c r="B136" s="278" t="s">
        <v>138</v>
      </c>
      <c r="C136" s="278">
        <v>810.4</v>
      </c>
      <c r="D136" s="280">
        <v>818.58333333333337</v>
      </c>
      <c r="E136" s="280">
        <v>783.16666666666674</v>
      </c>
      <c r="F136" s="280">
        <v>755.93333333333339</v>
      </c>
      <c r="G136" s="280">
        <v>720.51666666666677</v>
      </c>
      <c r="H136" s="280">
        <v>845.81666666666672</v>
      </c>
      <c r="I136" s="280">
        <v>881.23333333333346</v>
      </c>
      <c r="J136" s="280">
        <v>908.4666666666667</v>
      </c>
      <c r="K136" s="278">
        <v>854</v>
      </c>
      <c r="L136" s="278">
        <v>791.35</v>
      </c>
      <c r="M136" s="278">
        <v>70.008579999999995</v>
      </c>
    </row>
    <row r="137" spans="1:13">
      <c r="A137" s="302">
        <v>128</v>
      </c>
      <c r="B137" s="278" t="s">
        <v>149</v>
      </c>
      <c r="C137" s="278">
        <v>57417.75</v>
      </c>
      <c r="D137" s="280">
        <v>57559.25</v>
      </c>
      <c r="E137" s="280">
        <v>56618.5</v>
      </c>
      <c r="F137" s="280">
        <v>55819.25</v>
      </c>
      <c r="G137" s="280">
        <v>54878.5</v>
      </c>
      <c r="H137" s="280">
        <v>58358.5</v>
      </c>
      <c r="I137" s="280">
        <v>59299.25</v>
      </c>
      <c r="J137" s="280">
        <v>60098.5</v>
      </c>
      <c r="K137" s="278">
        <v>58500</v>
      </c>
      <c r="L137" s="278">
        <v>56760</v>
      </c>
      <c r="M137" s="278">
        <v>0.17186999999999999</v>
      </c>
    </row>
    <row r="138" spans="1:13">
      <c r="A138" s="302">
        <v>129</v>
      </c>
      <c r="B138" s="278" t="s">
        <v>146</v>
      </c>
      <c r="C138" s="278">
        <v>940.95</v>
      </c>
      <c r="D138" s="280">
        <v>945.20000000000016</v>
      </c>
      <c r="E138" s="280">
        <v>921.45000000000027</v>
      </c>
      <c r="F138" s="280">
        <v>901.95000000000016</v>
      </c>
      <c r="G138" s="280">
        <v>878.20000000000027</v>
      </c>
      <c r="H138" s="280">
        <v>964.70000000000027</v>
      </c>
      <c r="I138" s="280">
        <v>988.45</v>
      </c>
      <c r="J138" s="280">
        <v>1007.9500000000003</v>
      </c>
      <c r="K138" s="278">
        <v>968.95</v>
      </c>
      <c r="L138" s="278">
        <v>925.7</v>
      </c>
      <c r="M138" s="278">
        <v>8.6492000000000004</v>
      </c>
    </row>
    <row r="139" spans="1:13">
      <c r="A139" s="302">
        <v>130</v>
      </c>
      <c r="B139" s="278" t="s">
        <v>140</v>
      </c>
      <c r="C139" s="278">
        <v>155.75</v>
      </c>
      <c r="D139" s="280">
        <v>159.51666666666668</v>
      </c>
      <c r="E139" s="280">
        <v>150.43333333333337</v>
      </c>
      <c r="F139" s="280">
        <v>145.11666666666667</v>
      </c>
      <c r="G139" s="280">
        <v>136.03333333333336</v>
      </c>
      <c r="H139" s="280">
        <v>164.83333333333337</v>
      </c>
      <c r="I139" s="280">
        <v>173.91666666666669</v>
      </c>
      <c r="J139" s="280">
        <v>179.23333333333338</v>
      </c>
      <c r="K139" s="278">
        <v>168.6</v>
      </c>
      <c r="L139" s="278">
        <v>154.19999999999999</v>
      </c>
      <c r="M139" s="278">
        <v>58.754750000000001</v>
      </c>
    </row>
    <row r="140" spans="1:13">
      <c r="A140" s="302">
        <v>131</v>
      </c>
      <c r="B140" s="278" t="s">
        <v>139</v>
      </c>
      <c r="C140" s="278">
        <v>353.15</v>
      </c>
      <c r="D140" s="280">
        <v>360.7833333333333</v>
      </c>
      <c r="E140" s="280">
        <v>341.66666666666663</v>
      </c>
      <c r="F140" s="280">
        <v>330.18333333333334</v>
      </c>
      <c r="G140" s="280">
        <v>311.06666666666666</v>
      </c>
      <c r="H140" s="280">
        <v>372.26666666666659</v>
      </c>
      <c r="I140" s="280">
        <v>391.38333333333327</v>
      </c>
      <c r="J140" s="280">
        <v>402.86666666666656</v>
      </c>
      <c r="K140" s="278">
        <v>379.9</v>
      </c>
      <c r="L140" s="278">
        <v>349.3</v>
      </c>
      <c r="M140" s="278">
        <v>113.00959</v>
      </c>
    </row>
    <row r="141" spans="1:13">
      <c r="A141" s="302">
        <v>132</v>
      </c>
      <c r="B141" s="278" t="s">
        <v>141</v>
      </c>
      <c r="C141" s="278">
        <v>102.05</v>
      </c>
      <c r="D141" s="280">
        <v>104.18333333333334</v>
      </c>
      <c r="E141" s="280">
        <v>98.566666666666677</v>
      </c>
      <c r="F141" s="280">
        <v>95.083333333333343</v>
      </c>
      <c r="G141" s="280">
        <v>89.466666666666683</v>
      </c>
      <c r="H141" s="280">
        <v>107.66666666666667</v>
      </c>
      <c r="I141" s="280">
        <v>113.28333333333335</v>
      </c>
      <c r="J141" s="280">
        <v>116.76666666666667</v>
      </c>
      <c r="K141" s="278">
        <v>109.8</v>
      </c>
      <c r="L141" s="278">
        <v>100.7</v>
      </c>
      <c r="M141" s="278">
        <v>84.527619999999999</v>
      </c>
    </row>
    <row r="142" spans="1:13">
      <c r="A142" s="302">
        <v>133</v>
      </c>
      <c r="B142" s="278" t="s">
        <v>268</v>
      </c>
      <c r="C142" s="278">
        <v>28</v>
      </c>
      <c r="D142" s="280">
        <v>27.933333333333334</v>
      </c>
      <c r="E142" s="280">
        <v>27.466666666666669</v>
      </c>
      <c r="F142" s="280">
        <v>26.933333333333334</v>
      </c>
      <c r="G142" s="280">
        <v>26.466666666666669</v>
      </c>
      <c r="H142" s="280">
        <v>28.466666666666669</v>
      </c>
      <c r="I142" s="280">
        <v>28.93333333333333</v>
      </c>
      <c r="J142" s="280">
        <v>29.466666666666669</v>
      </c>
      <c r="K142" s="278">
        <v>28.4</v>
      </c>
      <c r="L142" s="278">
        <v>27.4</v>
      </c>
      <c r="M142" s="278">
        <v>4.2374200000000002</v>
      </c>
    </row>
    <row r="143" spans="1:13">
      <c r="A143" s="302">
        <v>134</v>
      </c>
      <c r="B143" s="278" t="s">
        <v>142</v>
      </c>
      <c r="C143" s="278">
        <v>303.14999999999998</v>
      </c>
      <c r="D143" s="280">
        <v>301.29999999999995</v>
      </c>
      <c r="E143" s="280">
        <v>292.89999999999992</v>
      </c>
      <c r="F143" s="280">
        <v>282.64999999999998</v>
      </c>
      <c r="G143" s="280">
        <v>274.24999999999994</v>
      </c>
      <c r="H143" s="280">
        <v>311.5499999999999</v>
      </c>
      <c r="I143" s="280">
        <v>319.95</v>
      </c>
      <c r="J143" s="280">
        <v>330.19999999999987</v>
      </c>
      <c r="K143" s="278">
        <v>309.7</v>
      </c>
      <c r="L143" s="278">
        <v>291.05</v>
      </c>
      <c r="M143" s="278">
        <v>47.855670000000003</v>
      </c>
    </row>
    <row r="144" spans="1:13">
      <c r="A144" s="302">
        <v>135</v>
      </c>
      <c r="B144" s="278" t="s">
        <v>143</v>
      </c>
      <c r="C144" s="278">
        <v>5094.3</v>
      </c>
      <c r="D144" s="280">
        <v>5161.7666666666664</v>
      </c>
      <c r="E144" s="280">
        <v>4973.5333333333328</v>
      </c>
      <c r="F144" s="280">
        <v>4852.7666666666664</v>
      </c>
      <c r="G144" s="280">
        <v>4664.5333333333328</v>
      </c>
      <c r="H144" s="280">
        <v>5282.5333333333328</v>
      </c>
      <c r="I144" s="280">
        <v>5470.7666666666664</v>
      </c>
      <c r="J144" s="280">
        <v>5591.5333333333328</v>
      </c>
      <c r="K144" s="278">
        <v>5350</v>
      </c>
      <c r="L144" s="278">
        <v>5041</v>
      </c>
      <c r="M144" s="278">
        <v>20.94529</v>
      </c>
    </row>
    <row r="145" spans="1:13">
      <c r="A145" s="302">
        <v>136</v>
      </c>
      <c r="B145" s="278" t="s">
        <v>145</v>
      </c>
      <c r="C145" s="278">
        <v>395.9</v>
      </c>
      <c r="D145" s="280">
        <v>387.2833333333333</v>
      </c>
      <c r="E145" s="280">
        <v>361.61666666666662</v>
      </c>
      <c r="F145" s="280">
        <v>327.33333333333331</v>
      </c>
      <c r="G145" s="280">
        <v>301.66666666666663</v>
      </c>
      <c r="H145" s="280">
        <v>421.56666666666661</v>
      </c>
      <c r="I145" s="280">
        <v>447.23333333333335</v>
      </c>
      <c r="J145" s="280">
        <v>481.51666666666659</v>
      </c>
      <c r="K145" s="278">
        <v>412.95</v>
      </c>
      <c r="L145" s="278">
        <v>353</v>
      </c>
      <c r="M145" s="278">
        <v>49.903930000000003</v>
      </c>
    </row>
    <row r="146" spans="1:13">
      <c r="A146" s="302">
        <v>137</v>
      </c>
      <c r="B146" s="278" t="s">
        <v>147</v>
      </c>
      <c r="C146" s="278">
        <v>771.9</v>
      </c>
      <c r="D146" s="280">
        <v>764.19999999999993</v>
      </c>
      <c r="E146" s="280">
        <v>740.54999999999984</v>
      </c>
      <c r="F146" s="280">
        <v>709.19999999999993</v>
      </c>
      <c r="G146" s="280">
        <v>685.54999999999984</v>
      </c>
      <c r="H146" s="280">
        <v>795.54999999999984</v>
      </c>
      <c r="I146" s="280">
        <v>819.19999999999993</v>
      </c>
      <c r="J146" s="280">
        <v>850.54999999999984</v>
      </c>
      <c r="K146" s="278">
        <v>787.85</v>
      </c>
      <c r="L146" s="278">
        <v>732.85</v>
      </c>
      <c r="M146" s="278">
        <v>8.2982999999999993</v>
      </c>
    </row>
    <row r="147" spans="1:13">
      <c r="A147" s="302">
        <v>138</v>
      </c>
      <c r="B147" s="278" t="s">
        <v>148</v>
      </c>
      <c r="C147" s="278">
        <v>71.150000000000006</v>
      </c>
      <c r="D147" s="280">
        <v>70.233333333333334</v>
      </c>
      <c r="E147" s="280">
        <v>65.666666666666671</v>
      </c>
      <c r="F147" s="280">
        <v>60.183333333333337</v>
      </c>
      <c r="G147" s="280">
        <v>55.616666666666674</v>
      </c>
      <c r="H147" s="280">
        <v>75.716666666666669</v>
      </c>
      <c r="I147" s="280">
        <v>80.283333333333331</v>
      </c>
      <c r="J147" s="280">
        <v>85.766666666666666</v>
      </c>
      <c r="K147" s="278">
        <v>74.8</v>
      </c>
      <c r="L147" s="278">
        <v>64.75</v>
      </c>
      <c r="M147" s="278">
        <v>467.05441999999999</v>
      </c>
    </row>
    <row r="148" spans="1:13">
      <c r="A148" s="302">
        <v>139</v>
      </c>
      <c r="B148" s="278" t="s">
        <v>269</v>
      </c>
      <c r="C148" s="278">
        <v>670.8</v>
      </c>
      <c r="D148" s="280">
        <v>677.18333333333328</v>
      </c>
      <c r="E148" s="280">
        <v>661.71666666666658</v>
      </c>
      <c r="F148" s="280">
        <v>652.63333333333333</v>
      </c>
      <c r="G148" s="280">
        <v>637.16666666666663</v>
      </c>
      <c r="H148" s="280">
        <v>686.26666666666654</v>
      </c>
      <c r="I148" s="280">
        <v>701.73333333333323</v>
      </c>
      <c r="J148" s="280">
        <v>710.81666666666649</v>
      </c>
      <c r="K148" s="278">
        <v>692.65</v>
      </c>
      <c r="L148" s="278">
        <v>668.1</v>
      </c>
      <c r="M148" s="278">
        <v>3.5894499999999998</v>
      </c>
    </row>
    <row r="149" spans="1:13">
      <c r="A149" s="302">
        <v>140</v>
      </c>
      <c r="B149" s="278" t="s">
        <v>150</v>
      </c>
      <c r="C149" s="278">
        <v>691.3</v>
      </c>
      <c r="D149" s="280">
        <v>702.19999999999993</v>
      </c>
      <c r="E149" s="280">
        <v>665.89999999999986</v>
      </c>
      <c r="F149" s="280">
        <v>640.49999999999989</v>
      </c>
      <c r="G149" s="280">
        <v>604.19999999999982</v>
      </c>
      <c r="H149" s="280">
        <v>727.59999999999991</v>
      </c>
      <c r="I149" s="280">
        <v>763.89999999999986</v>
      </c>
      <c r="J149" s="280">
        <v>789.3</v>
      </c>
      <c r="K149" s="278">
        <v>738.5</v>
      </c>
      <c r="L149" s="278">
        <v>676.8</v>
      </c>
      <c r="M149" s="278">
        <v>44.728140000000003</v>
      </c>
    </row>
    <row r="150" spans="1:13">
      <c r="A150" s="302">
        <v>141</v>
      </c>
      <c r="B150" s="278" t="s">
        <v>270</v>
      </c>
      <c r="C150" s="278">
        <v>597.1</v>
      </c>
      <c r="D150" s="280">
        <v>609.19999999999993</v>
      </c>
      <c r="E150" s="280">
        <v>575.89999999999986</v>
      </c>
      <c r="F150" s="280">
        <v>554.69999999999993</v>
      </c>
      <c r="G150" s="280">
        <v>521.39999999999986</v>
      </c>
      <c r="H150" s="280">
        <v>630.39999999999986</v>
      </c>
      <c r="I150" s="280">
        <v>663.69999999999982</v>
      </c>
      <c r="J150" s="280">
        <v>684.89999999999986</v>
      </c>
      <c r="K150" s="278">
        <v>642.5</v>
      </c>
      <c r="L150" s="278">
        <v>588</v>
      </c>
      <c r="M150" s="278">
        <v>12.51999</v>
      </c>
    </row>
    <row r="151" spans="1:13">
      <c r="A151" s="302">
        <v>142</v>
      </c>
      <c r="B151" s="278" t="s">
        <v>152</v>
      </c>
      <c r="C151" s="278">
        <v>20.55</v>
      </c>
      <c r="D151" s="280">
        <v>20.616666666666664</v>
      </c>
      <c r="E151" s="280">
        <v>19.733333333333327</v>
      </c>
      <c r="F151" s="280">
        <v>18.916666666666664</v>
      </c>
      <c r="G151" s="280">
        <v>18.033333333333328</v>
      </c>
      <c r="H151" s="280">
        <v>21.433333333333326</v>
      </c>
      <c r="I151" s="280">
        <v>22.316666666666659</v>
      </c>
      <c r="J151" s="280">
        <v>23.133333333333326</v>
      </c>
      <c r="K151" s="278">
        <v>21.5</v>
      </c>
      <c r="L151" s="278">
        <v>19.8</v>
      </c>
      <c r="M151" s="278">
        <v>93.763769999999994</v>
      </c>
    </row>
    <row r="152" spans="1:13">
      <c r="A152" s="302">
        <v>143</v>
      </c>
      <c r="B152" s="278" t="s">
        <v>271</v>
      </c>
      <c r="C152" s="278">
        <v>22.2</v>
      </c>
      <c r="D152" s="280">
        <v>22.483333333333334</v>
      </c>
      <c r="E152" s="280">
        <v>21.416666666666668</v>
      </c>
      <c r="F152" s="280">
        <v>20.633333333333333</v>
      </c>
      <c r="G152" s="280">
        <v>19.566666666666666</v>
      </c>
      <c r="H152" s="280">
        <v>23.266666666666669</v>
      </c>
      <c r="I152" s="280">
        <v>24.333333333333332</v>
      </c>
      <c r="J152" s="280">
        <v>25.116666666666671</v>
      </c>
      <c r="K152" s="278">
        <v>23.55</v>
      </c>
      <c r="L152" s="278">
        <v>21.7</v>
      </c>
      <c r="M152" s="278">
        <v>110.12665</v>
      </c>
    </row>
    <row r="153" spans="1:13">
      <c r="A153" s="302">
        <v>144</v>
      </c>
      <c r="B153" s="278" t="s">
        <v>156</v>
      </c>
      <c r="C153" s="278">
        <v>82.45</v>
      </c>
      <c r="D153" s="280">
        <v>83.5</v>
      </c>
      <c r="E153" s="280">
        <v>80.7</v>
      </c>
      <c r="F153" s="280">
        <v>78.95</v>
      </c>
      <c r="G153" s="280">
        <v>76.150000000000006</v>
      </c>
      <c r="H153" s="280">
        <v>85.25</v>
      </c>
      <c r="I153" s="280">
        <v>88.050000000000011</v>
      </c>
      <c r="J153" s="280">
        <v>89.8</v>
      </c>
      <c r="K153" s="278">
        <v>86.3</v>
      </c>
      <c r="L153" s="278">
        <v>81.75</v>
      </c>
      <c r="M153" s="278">
        <v>60.261420000000001</v>
      </c>
    </row>
    <row r="154" spans="1:13">
      <c r="A154" s="302">
        <v>145</v>
      </c>
      <c r="B154" s="278" t="s">
        <v>157</v>
      </c>
      <c r="C154" s="278">
        <v>89.9</v>
      </c>
      <c r="D154" s="280">
        <v>90.933333333333337</v>
      </c>
      <c r="E154" s="280">
        <v>87.666666666666671</v>
      </c>
      <c r="F154" s="280">
        <v>85.433333333333337</v>
      </c>
      <c r="G154" s="280">
        <v>82.166666666666671</v>
      </c>
      <c r="H154" s="280">
        <v>93.166666666666671</v>
      </c>
      <c r="I154" s="280">
        <v>96.433333333333323</v>
      </c>
      <c r="J154" s="280">
        <v>98.666666666666671</v>
      </c>
      <c r="K154" s="278">
        <v>94.2</v>
      </c>
      <c r="L154" s="278">
        <v>88.7</v>
      </c>
      <c r="M154" s="278">
        <v>241.28026</v>
      </c>
    </row>
    <row r="155" spans="1:13">
      <c r="A155" s="302">
        <v>146</v>
      </c>
      <c r="B155" s="278" t="s">
        <v>151</v>
      </c>
      <c r="C155" s="278">
        <v>30.25</v>
      </c>
      <c r="D155" s="280">
        <v>30.5</v>
      </c>
      <c r="E155" s="280">
        <v>29.6</v>
      </c>
      <c r="F155" s="280">
        <v>28.950000000000003</v>
      </c>
      <c r="G155" s="280">
        <v>28.050000000000004</v>
      </c>
      <c r="H155" s="280">
        <v>31.15</v>
      </c>
      <c r="I155" s="280">
        <v>32.049999999999997</v>
      </c>
      <c r="J155" s="280">
        <v>32.699999999999996</v>
      </c>
      <c r="K155" s="278">
        <v>31.4</v>
      </c>
      <c r="L155" s="278">
        <v>29.85</v>
      </c>
      <c r="M155" s="278">
        <v>109.38462</v>
      </c>
    </row>
    <row r="156" spans="1:13">
      <c r="A156" s="302">
        <v>147</v>
      </c>
      <c r="B156" s="278" t="s">
        <v>154</v>
      </c>
      <c r="C156" s="278">
        <v>17325.900000000001</v>
      </c>
      <c r="D156" s="280">
        <v>17124.666666666668</v>
      </c>
      <c r="E156" s="280">
        <v>16858.333333333336</v>
      </c>
      <c r="F156" s="280">
        <v>16390.766666666666</v>
      </c>
      <c r="G156" s="280">
        <v>16124.433333333334</v>
      </c>
      <c r="H156" s="280">
        <v>17592.233333333337</v>
      </c>
      <c r="I156" s="280">
        <v>17858.566666666673</v>
      </c>
      <c r="J156" s="280">
        <v>18326.133333333339</v>
      </c>
      <c r="K156" s="278">
        <v>17391</v>
      </c>
      <c r="L156" s="278">
        <v>16657.099999999999</v>
      </c>
      <c r="M156" s="278">
        <v>1.55579</v>
      </c>
    </row>
    <row r="157" spans="1:13">
      <c r="A157" s="302">
        <v>148</v>
      </c>
      <c r="B157" s="278" t="s">
        <v>3163</v>
      </c>
      <c r="C157" s="278">
        <v>282.5</v>
      </c>
      <c r="D157" s="280">
        <v>288.2166666666667</v>
      </c>
      <c r="E157" s="280">
        <v>274.48333333333341</v>
      </c>
      <c r="F157" s="280">
        <v>266.4666666666667</v>
      </c>
      <c r="G157" s="280">
        <v>252.73333333333341</v>
      </c>
      <c r="H157" s="280">
        <v>296.23333333333341</v>
      </c>
      <c r="I157" s="280">
        <v>309.96666666666675</v>
      </c>
      <c r="J157" s="280">
        <v>317.98333333333341</v>
      </c>
      <c r="K157" s="278">
        <v>301.95</v>
      </c>
      <c r="L157" s="278">
        <v>280.2</v>
      </c>
      <c r="M157" s="278">
        <v>28.91412</v>
      </c>
    </row>
    <row r="158" spans="1:13">
      <c r="A158" s="302">
        <v>149</v>
      </c>
      <c r="B158" s="278" t="s">
        <v>272</v>
      </c>
      <c r="C158" s="278">
        <v>310</v>
      </c>
      <c r="D158" s="280">
        <v>306.51666666666665</v>
      </c>
      <c r="E158" s="280">
        <v>297.48333333333329</v>
      </c>
      <c r="F158" s="280">
        <v>284.96666666666664</v>
      </c>
      <c r="G158" s="280">
        <v>275.93333333333328</v>
      </c>
      <c r="H158" s="280">
        <v>319.0333333333333</v>
      </c>
      <c r="I158" s="280">
        <v>328.06666666666661</v>
      </c>
      <c r="J158" s="280">
        <v>340.58333333333331</v>
      </c>
      <c r="K158" s="278">
        <v>315.55</v>
      </c>
      <c r="L158" s="278">
        <v>294</v>
      </c>
      <c r="M158" s="278">
        <v>8.3285300000000007</v>
      </c>
    </row>
    <row r="159" spans="1:13">
      <c r="A159" s="302">
        <v>150</v>
      </c>
      <c r="B159" s="278" t="s">
        <v>159</v>
      </c>
      <c r="C159" s="278">
        <v>74.349999999999994</v>
      </c>
      <c r="D159" s="280">
        <v>74.766666666666666</v>
      </c>
      <c r="E159" s="280">
        <v>73.083333333333329</v>
      </c>
      <c r="F159" s="280">
        <v>71.816666666666663</v>
      </c>
      <c r="G159" s="280">
        <v>70.133333333333326</v>
      </c>
      <c r="H159" s="280">
        <v>76.033333333333331</v>
      </c>
      <c r="I159" s="280">
        <v>77.716666666666669</v>
      </c>
      <c r="J159" s="280">
        <v>78.983333333333334</v>
      </c>
      <c r="K159" s="278">
        <v>76.45</v>
      </c>
      <c r="L159" s="278">
        <v>73.5</v>
      </c>
      <c r="M159" s="278">
        <v>223.11691999999999</v>
      </c>
    </row>
    <row r="160" spans="1:13">
      <c r="A160" s="302">
        <v>151</v>
      </c>
      <c r="B160" s="278" t="s">
        <v>158</v>
      </c>
      <c r="C160" s="278">
        <v>88.7</v>
      </c>
      <c r="D160" s="280">
        <v>88.683333333333337</v>
      </c>
      <c r="E160" s="280">
        <v>86.416666666666671</v>
      </c>
      <c r="F160" s="280">
        <v>84.13333333333334</v>
      </c>
      <c r="G160" s="280">
        <v>81.866666666666674</v>
      </c>
      <c r="H160" s="280">
        <v>90.966666666666669</v>
      </c>
      <c r="I160" s="280">
        <v>93.23333333333332</v>
      </c>
      <c r="J160" s="280">
        <v>95.516666666666666</v>
      </c>
      <c r="K160" s="278">
        <v>90.95</v>
      </c>
      <c r="L160" s="278">
        <v>86.4</v>
      </c>
      <c r="M160" s="278">
        <v>34.742519999999999</v>
      </c>
    </row>
    <row r="161" spans="1:13">
      <c r="A161" s="302">
        <v>152</v>
      </c>
      <c r="B161" s="278" t="s">
        <v>273</v>
      </c>
      <c r="C161" s="278">
        <v>2239.5500000000002</v>
      </c>
      <c r="D161" s="280">
        <v>2223.1833333333334</v>
      </c>
      <c r="E161" s="280">
        <v>2166.3666666666668</v>
      </c>
      <c r="F161" s="280">
        <v>2093.1833333333334</v>
      </c>
      <c r="G161" s="280">
        <v>2036.3666666666668</v>
      </c>
      <c r="H161" s="280">
        <v>2296.3666666666668</v>
      </c>
      <c r="I161" s="280">
        <v>2353.1833333333334</v>
      </c>
      <c r="J161" s="280">
        <v>2426.3666666666668</v>
      </c>
      <c r="K161" s="278">
        <v>2280</v>
      </c>
      <c r="L161" s="278">
        <v>2150</v>
      </c>
      <c r="M161" s="278">
        <v>0.27387</v>
      </c>
    </row>
    <row r="162" spans="1:13">
      <c r="A162" s="302">
        <v>153</v>
      </c>
      <c r="B162" s="278" t="s">
        <v>274</v>
      </c>
      <c r="C162" s="278">
        <v>1401</v>
      </c>
      <c r="D162" s="280">
        <v>1399</v>
      </c>
      <c r="E162" s="280">
        <v>1378</v>
      </c>
      <c r="F162" s="280">
        <v>1355</v>
      </c>
      <c r="G162" s="280">
        <v>1334</v>
      </c>
      <c r="H162" s="280">
        <v>1422</v>
      </c>
      <c r="I162" s="280">
        <v>1443</v>
      </c>
      <c r="J162" s="280">
        <v>1466</v>
      </c>
      <c r="K162" s="278">
        <v>1420</v>
      </c>
      <c r="L162" s="278">
        <v>1376</v>
      </c>
      <c r="M162" s="278">
        <v>1.3088500000000001</v>
      </c>
    </row>
    <row r="163" spans="1:13">
      <c r="A163" s="302">
        <v>154</v>
      </c>
      <c r="B163" s="278" t="s">
        <v>275</v>
      </c>
      <c r="C163" s="278">
        <v>176.5</v>
      </c>
      <c r="D163" s="280">
        <v>175.35</v>
      </c>
      <c r="E163" s="280">
        <v>170.79999999999998</v>
      </c>
      <c r="F163" s="280">
        <v>165.1</v>
      </c>
      <c r="G163" s="280">
        <v>160.54999999999998</v>
      </c>
      <c r="H163" s="280">
        <v>181.04999999999998</v>
      </c>
      <c r="I163" s="280">
        <v>185.6</v>
      </c>
      <c r="J163" s="280">
        <v>191.29999999999998</v>
      </c>
      <c r="K163" s="278">
        <v>179.9</v>
      </c>
      <c r="L163" s="278">
        <v>169.65</v>
      </c>
      <c r="M163" s="278">
        <v>9.4978200000000008</v>
      </c>
    </row>
    <row r="164" spans="1:13">
      <c r="A164" s="302">
        <v>155</v>
      </c>
      <c r="B164" s="278" t="s">
        <v>160</v>
      </c>
      <c r="C164" s="278">
        <v>16840.900000000001</v>
      </c>
      <c r="D164" s="280">
        <v>16808.633333333335</v>
      </c>
      <c r="E164" s="280">
        <v>16547.26666666667</v>
      </c>
      <c r="F164" s="280">
        <v>16253.633333333335</v>
      </c>
      <c r="G164" s="280">
        <v>15992.26666666667</v>
      </c>
      <c r="H164" s="280">
        <v>17102.26666666667</v>
      </c>
      <c r="I164" s="280">
        <v>17363.633333333331</v>
      </c>
      <c r="J164" s="280">
        <v>17657.26666666667</v>
      </c>
      <c r="K164" s="278">
        <v>17070</v>
      </c>
      <c r="L164" s="278">
        <v>16515</v>
      </c>
      <c r="M164" s="278">
        <v>0.42727999999999999</v>
      </c>
    </row>
    <row r="165" spans="1:13">
      <c r="A165" s="302">
        <v>156</v>
      </c>
      <c r="B165" s="278" t="s">
        <v>162</v>
      </c>
      <c r="C165" s="278">
        <v>210.05</v>
      </c>
      <c r="D165" s="280">
        <v>213.70000000000002</v>
      </c>
      <c r="E165" s="280">
        <v>205.00000000000003</v>
      </c>
      <c r="F165" s="280">
        <v>199.95000000000002</v>
      </c>
      <c r="G165" s="280">
        <v>191.25000000000003</v>
      </c>
      <c r="H165" s="280">
        <v>218.75000000000003</v>
      </c>
      <c r="I165" s="280">
        <v>227.45000000000002</v>
      </c>
      <c r="J165" s="280">
        <v>232.50000000000003</v>
      </c>
      <c r="K165" s="278">
        <v>222.4</v>
      </c>
      <c r="L165" s="278">
        <v>208.65</v>
      </c>
      <c r="M165" s="278">
        <v>40.725470000000001</v>
      </c>
    </row>
    <row r="166" spans="1:13">
      <c r="A166" s="302">
        <v>157</v>
      </c>
      <c r="B166" s="278" t="s">
        <v>276</v>
      </c>
      <c r="C166" s="278">
        <v>4428</v>
      </c>
      <c r="D166" s="280">
        <v>4501.75</v>
      </c>
      <c r="E166" s="280">
        <v>4334.5</v>
      </c>
      <c r="F166" s="280">
        <v>4241</v>
      </c>
      <c r="G166" s="280">
        <v>4073.75</v>
      </c>
      <c r="H166" s="280">
        <v>4595.25</v>
      </c>
      <c r="I166" s="280">
        <v>4762.5</v>
      </c>
      <c r="J166" s="280">
        <v>4856</v>
      </c>
      <c r="K166" s="278">
        <v>4669</v>
      </c>
      <c r="L166" s="278">
        <v>4408.25</v>
      </c>
      <c r="M166" s="278">
        <v>0.79737000000000002</v>
      </c>
    </row>
    <row r="167" spans="1:13">
      <c r="A167" s="302">
        <v>158</v>
      </c>
      <c r="B167" s="278" t="s">
        <v>164</v>
      </c>
      <c r="C167" s="278">
        <v>1475</v>
      </c>
      <c r="D167" s="280">
        <v>1455.1333333333332</v>
      </c>
      <c r="E167" s="280">
        <v>1419.8666666666663</v>
      </c>
      <c r="F167" s="280">
        <v>1364.7333333333331</v>
      </c>
      <c r="G167" s="280">
        <v>1329.4666666666662</v>
      </c>
      <c r="H167" s="280">
        <v>1510.2666666666664</v>
      </c>
      <c r="I167" s="280">
        <v>1545.5333333333333</v>
      </c>
      <c r="J167" s="280">
        <v>1600.6666666666665</v>
      </c>
      <c r="K167" s="278">
        <v>1490.4</v>
      </c>
      <c r="L167" s="278">
        <v>1400</v>
      </c>
      <c r="M167" s="278">
        <v>17.060279999999999</v>
      </c>
    </row>
    <row r="168" spans="1:13">
      <c r="A168" s="302">
        <v>159</v>
      </c>
      <c r="B168" s="278" t="s">
        <v>161</v>
      </c>
      <c r="C168" s="278">
        <v>932.5</v>
      </c>
      <c r="D168" s="280">
        <v>950.93333333333339</v>
      </c>
      <c r="E168" s="280">
        <v>901.86666666666679</v>
      </c>
      <c r="F168" s="280">
        <v>871.23333333333335</v>
      </c>
      <c r="G168" s="280">
        <v>822.16666666666674</v>
      </c>
      <c r="H168" s="280">
        <v>981.56666666666683</v>
      </c>
      <c r="I168" s="280">
        <v>1030.6333333333334</v>
      </c>
      <c r="J168" s="280">
        <v>1061.2666666666669</v>
      </c>
      <c r="K168" s="278">
        <v>1000</v>
      </c>
      <c r="L168" s="278">
        <v>920.3</v>
      </c>
      <c r="M168" s="278">
        <v>23.205670000000001</v>
      </c>
    </row>
    <row r="169" spans="1:13">
      <c r="A169" s="302">
        <v>160</v>
      </c>
      <c r="B169" s="278" t="s">
        <v>163</v>
      </c>
      <c r="C169" s="278">
        <v>88.45</v>
      </c>
      <c r="D169" s="280">
        <v>88.983333333333334</v>
      </c>
      <c r="E169" s="280">
        <v>86.166666666666671</v>
      </c>
      <c r="F169" s="280">
        <v>83.88333333333334</v>
      </c>
      <c r="G169" s="280">
        <v>81.066666666666677</v>
      </c>
      <c r="H169" s="280">
        <v>91.266666666666666</v>
      </c>
      <c r="I169" s="280">
        <v>94.083333333333329</v>
      </c>
      <c r="J169" s="280">
        <v>96.36666666666666</v>
      </c>
      <c r="K169" s="278">
        <v>91.8</v>
      </c>
      <c r="L169" s="278">
        <v>86.7</v>
      </c>
      <c r="M169" s="278">
        <v>79.445390000000003</v>
      </c>
    </row>
    <row r="170" spans="1:13">
      <c r="A170" s="302">
        <v>161</v>
      </c>
      <c r="B170" s="278" t="s">
        <v>166</v>
      </c>
      <c r="C170" s="278">
        <v>159.55000000000001</v>
      </c>
      <c r="D170" s="280">
        <v>160.63333333333335</v>
      </c>
      <c r="E170" s="280">
        <v>157.3666666666667</v>
      </c>
      <c r="F170" s="280">
        <v>155.18333333333334</v>
      </c>
      <c r="G170" s="280">
        <v>151.91666666666669</v>
      </c>
      <c r="H170" s="280">
        <v>162.81666666666672</v>
      </c>
      <c r="I170" s="280">
        <v>166.08333333333337</v>
      </c>
      <c r="J170" s="280">
        <v>168.26666666666674</v>
      </c>
      <c r="K170" s="278">
        <v>163.9</v>
      </c>
      <c r="L170" s="278">
        <v>158.44999999999999</v>
      </c>
      <c r="M170" s="278">
        <v>142.03444999999999</v>
      </c>
    </row>
    <row r="171" spans="1:13">
      <c r="A171" s="302">
        <v>162</v>
      </c>
      <c r="B171" s="278" t="s">
        <v>277</v>
      </c>
      <c r="C171" s="278">
        <v>174.3</v>
      </c>
      <c r="D171" s="280">
        <v>176.53333333333333</v>
      </c>
      <c r="E171" s="280">
        <v>170.06666666666666</v>
      </c>
      <c r="F171" s="280">
        <v>165.83333333333334</v>
      </c>
      <c r="G171" s="280">
        <v>159.36666666666667</v>
      </c>
      <c r="H171" s="280">
        <v>180.76666666666665</v>
      </c>
      <c r="I171" s="280">
        <v>187.23333333333329</v>
      </c>
      <c r="J171" s="280">
        <v>191.46666666666664</v>
      </c>
      <c r="K171" s="278">
        <v>183</v>
      </c>
      <c r="L171" s="278">
        <v>172.3</v>
      </c>
      <c r="M171" s="278">
        <v>5.3380900000000002</v>
      </c>
    </row>
    <row r="172" spans="1:13">
      <c r="A172" s="302">
        <v>163</v>
      </c>
      <c r="B172" s="278" t="s">
        <v>278</v>
      </c>
      <c r="C172" s="278">
        <v>11132.3</v>
      </c>
      <c r="D172" s="280">
        <v>11177.783333333333</v>
      </c>
      <c r="E172" s="280">
        <v>10955.566666666666</v>
      </c>
      <c r="F172" s="280">
        <v>10778.833333333332</v>
      </c>
      <c r="G172" s="280">
        <v>10556.616666666665</v>
      </c>
      <c r="H172" s="280">
        <v>11354.516666666666</v>
      </c>
      <c r="I172" s="280">
        <v>11576.733333333334</v>
      </c>
      <c r="J172" s="280">
        <v>11753.466666666667</v>
      </c>
      <c r="K172" s="278">
        <v>11400</v>
      </c>
      <c r="L172" s="278">
        <v>11001.05</v>
      </c>
      <c r="M172" s="278">
        <v>6.2469999999999998E-2</v>
      </c>
    </row>
    <row r="173" spans="1:13">
      <c r="A173" s="302">
        <v>164</v>
      </c>
      <c r="B173" s="278" t="s">
        <v>165</v>
      </c>
      <c r="C173" s="278">
        <v>31.1</v>
      </c>
      <c r="D173" s="280">
        <v>31.433333333333337</v>
      </c>
      <c r="E173" s="280">
        <v>30.266666666666673</v>
      </c>
      <c r="F173" s="280">
        <v>29.433333333333337</v>
      </c>
      <c r="G173" s="280">
        <v>28.266666666666673</v>
      </c>
      <c r="H173" s="280">
        <v>32.266666666666673</v>
      </c>
      <c r="I173" s="280">
        <v>33.43333333333333</v>
      </c>
      <c r="J173" s="280">
        <v>34.266666666666673</v>
      </c>
      <c r="K173" s="278">
        <v>32.6</v>
      </c>
      <c r="L173" s="278">
        <v>30.6</v>
      </c>
      <c r="M173" s="278">
        <v>220.95563000000001</v>
      </c>
    </row>
    <row r="174" spans="1:13">
      <c r="A174" s="302">
        <v>165</v>
      </c>
      <c r="B174" s="278" t="s">
        <v>279</v>
      </c>
      <c r="C174" s="278">
        <v>204.95</v>
      </c>
      <c r="D174" s="280">
        <v>209.31666666666669</v>
      </c>
      <c r="E174" s="280">
        <v>199.73333333333338</v>
      </c>
      <c r="F174" s="280">
        <v>194.51666666666668</v>
      </c>
      <c r="G174" s="280">
        <v>184.93333333333337</v>
      </c>
      <c r="H174" s="280">
        <v>214.53333333333339</v>
      </c>
      <c r="I174" s="280">
        <v>224.1166666666667</v>
      </c>
      <c r="J174" s="280">
        <v>229.3333333333334</v>
      </c>
      <c r="K174" s="278">
        <v>218.9</v>
      </c>
      <c r="L174" s="278">
        <v>204.1</v>
      </c>
      <c r="M174" s="278">
        <v>9.5582600000000006</v>
      </c>
    </row>
    <row r="175" spans="1:13">
      <c r="A175" s="302">
        <v>166</v>
      </c>
      <c r="B175" s="278" t="s">
        <v>169</v>
      </c>
      <c r="C175" s="278">
        <v>120.5</v>
      </c>
      <c r="D175" s="280">
        <v>122.13333333333333</v>
      </c>
      <c r="E175" s="280">
        <v>116.51666666666665</v>
      </c>
      <c r="F175" s="280">
        <v>112.53333333333333</v>
      </c>
      <c r="G175" s="280">
        <v>106.91666666666666</v>
      </c>
      <c r="H175" s="280">
        <v>126.11666666666665</v>
      </c>
      <c r="I175" s="280">
        <v>131.73333333333332</v>
      </c>
      <c r="J175" s="280">
        <v>135.71666666666664</v>
      </c>
      <c r="K175" s="278">
        <v>127.75</v>
      </c>
      <c r="L175" s="278">
        <v>118.15</v>
      </c>
      <c r="M175" s="278">
        <v>281.86169999999998</v>
      </c>
    </row>
    <row r="176" spans="1:13">
      <c r="A176" s="302">
        <v>167</v>
      </c>
      <c r="B176" s="278" t="s">
        <v>170</v>
      </c>
      <c r="C176" s="278">
        <v>90.35</v>
      </c>
      <c r="D176" s="280">
        <v>90.5</v>
      </c>
      <c r="E176" s="280">
        <v>87.55</v>
      </c>
      <c r="F176" s="280">
        <v>84.75</v>
      </c>
      <c r="G176" s="280">
        <v>81.8</v>
      </c>
      <c r="H176" s="280">
        <v>93.3</v>
      </c>
      <c r="I176" s="280">
        <v>96.249999999999986</v>
      </c>
      <c r="J176" s="280">
        <v>99.05</v>
      </c>
      <c r="K176" s="278">
        <v>93.45</v>
      </c>
      <c r="L176" s="278">
        <v>87.7</v>
      </c>
      <c r="M176" s="278">
        <v>79.566149999999993</v>
      </c>
    </row>
    <row r="177" spans="1:13">
      <c r="A177" s="302">
        <v>168</v>
      </c>
      <c r="B177" s="278" t="s">
        <v>280</v>
      </c>
      <c r="C177" s="278">
        <v>562.54999999999995</v>
      </c>
      <c r="D177" s="280">
        <v>572.5333333333333</v>
      </c>
      <c r="E177" s="280">
        <v>548.01666666666665</v>
      </c>
      <c r="F177" s="280">
        <v>533.48333333333335</v>
      </c>
      <c r="G177" s="280">
        <v>508.9666666666667</v>
      </c>
      <c r="H177" s="280">
        <v>587.06666666666661</v>
      </c>
      <c r="I177" s="280">
        <v>611.58333333333326</v>
      </c>
      <c r="J177" s="280">
        <v>626.11666666666656</v>
      </c>
      <c r="K177" s="278">
        <v>597.04999999999995</v>
      </c>
      <c r="L177" s="278">
        <v>558</v>
      </c>
      <c r="M177" s="278">
        <v>0.87795000000000001</v>
      </c>
    </row>
    <row r="178" spans="1:13">
      <c r="A178" s="302">
        <v>169</v>
      </c>
      <c r="B178" s="278" t="s">
        <v>171</v>
      </c>
      <c r="C178" s="278">
        <v>1149.8499999999999</v>
      </c>
      <c r="D178" s="280">
        <v>1176.2833333333333</v>
      </c>
      <c r="E178" s="280">
        <v>1116.5666666666666</v>
      </c>
      <c r="F178" s="280">
        <v>1083.2833333333333</v>
      </c>
      <c r="G178" s="280">
        <v>1023.5666666666666</v>
      </c>
      <c r="H178" s="280">
        <v>1209.5666666666666</v>
      </c>
      <c r="I178" s="280">
        <v>1269.2833333333333</v>
      </c>
      <c r="J178" s="280">
        <v>1302.5666666666666</v>
      </c>
      <c r="K178" s="278">
        <v>1236</v>
      </c>
      <c r="L178" s="278">
        <v>1143</v>
      </c>
      <c r="M178" s="278">
        <v>161.47959</v>
      </c>
    </row>
    <row r="179" spans="1:13">
      <c r="A179" s="302">
        <v>170</v>
      </c>
      <c r="B179" s="278" t="s">
        <v>281</v>
      </c>
      <c r="C179" s="278">
        <v>700.9</v>
      </c>
      <c r="D179" s="280">
        <v>706.98333333333323</v>
      </c>
      <c r="E179" s="280">
        <v>689.01666666666642</v>
      </c>
      <c r="F179" s="280">
        <v>677.13333333333321</v>
      </c>
      <c r="G179" s="280">
        <v>659.1666666666664</v>
      </c>
      <c r="H179" s="280">
        <v>718.86666666666645</v>
      </c>
      <c r="I179" s="280">
        <v>736.83333333333337</v>
      </c>
      <c r="J179" s="280">
        <v>748.71666666666647</v>
      </c>
      <c r="K179" s="278">
        <v>724.95</v>
      </c>
      <c r="L179" s="278">
        <v>695.1</v>
      </c>
      <c r="M179" s="278">
        <v>12.32607</v>
      </c>
    </row>
    <row r="180" spans="1:13">
      <c r="A180" s="302">
        <v>171</v>
      </c>
      <c r="B180" s="278" t="s">
        <v>176</v>
      </c>
      <c r="C180" s="278">
        <v>3337.2</v>
      </c>
      <c r="D180" s="280">
        <v>3356.3666666666668</v>
      </c>
      <c r="E180" s="280">
        <v>3232.8333333333335</v>
      </c>
      <c r="F180" s="280">
        <v>3128.4666666666667</v>
      </c>
      <c r="G180" s="280">
        <v>3004.9333333333334</v>
      </c>
      <c r="H180" s="280">
        <v>3460.7333333333336</v>
      </c>
      <c r="I180" s="280">
        <v>3584.2666666666664</v>
      </c>
      <c r="J180" s="280">
        <v>3688.6333333333337</v>
      </c>
      <c r="K180" s="278">
        <v>3479.9</v>
      </c>
      <c r="L180" s="278">
        <v>3252</v>
      </c>
      <c r="M180" s="278">
        <v>3.9950999999999999</v>
      </c>
    </row>
    <row r="181" spans="1:13">
      <c r="A181" s="302">
        <v>172</v>
      </c>
      <c r="B181" s="278" t="s">
        <v>174</v>
      </c>
      <c r="C181" s="278">
        <v>18138.55</v>
      </c>
      <c r="D181" s="280">
        <v>18017.916666666668</v>
      </c>
      <c r="E181" s="280">
        <v>17488.633333333335</v>
      </c>
      <c r="F181" s="280">
        <v>16838.716666666667</v>
      </c>
      <c r="G181" s="280">
        <v>16309.433333333334</v>
      </c>
      <c r="H181" s="280">
        <v>18667.833333333336</v>
      </c>
      <c r="I181" s="280">
        <v>19197.116666666669</v>
      </c>
      <c r="J181" s="280">
        <v>19847.033333333336</v>
      </c>
      <c r="K181" s="278">
        <v>18547.2</v>
      </c>
      <c r="L181" s="278">
        <v>17368</v>
      </c>
      <c r="M181" s="278">
        <v>1.2580800000000001</v>
      </c>
    </row>
    <row r="182" spans="1:13">
      <c r="A182" s="302">
        <v>173</v>
      </c>
      <c r="B182" s="278" t="s">
        <v>177</v>
      </c>
      <c r="C182" s="278">
        <v>662.75</v>
      </c>
      <c r="D182" s="280">
        <v>670.1</v>
      </c>
      <c r="E182" s="280">
        <v>633.20000000000005</v>
      </c>
      <c r="F182" s="280">
        <v>603.65</v>
      </c>
      <c r="G182" s="280">
        <v>566.75</v>
      </c>
      <c r="H182" s="280">
        <v>699.65000000000009</v>
      </c>
      <c r="I182" s="280">
        <v>736.55</v>
      </c>
      <c r="J182" s="280">
        <v>766.10000000000014</v>
      </c>
      <c r="K182" s="278">
        <v>707</v>
      </c>
      <c r="L182" s="278">
        <v>640.54999999999995</v>
      </c>
      <c r="M182" s="278">
        <v>33.122549999999997</v>
      </c>
    </row>
    <row r="183" spans="1:13">
      <c r="A183" s="302">
        <v>174</v>
      </c>
      <c r="B183" s="278" t="s">
        <v>175</v>
      </c>
      <c r="C183" s="278">
        <v>1193.25</v>
      </c>
      <c r="D183" s="280">
        <v>1210.5666666666666</v>
      </c>
      <c r="E183" s="280">
        <v>1167.6833333333332</v>
      </c>
      <c r="F183" s="280">
        <v>1142.1166666666666</v>
      </c>
      <c r="G183" s="280">
        <v>1099.2333333333331</v>
      </c>
      <c r="H183" s="280">
        <v>1236.1333333333332</v>
      </c>
      <c r="I183" s="280">
        <v>1279.0166666666664</v>
      </c>
      <c r="J183" s="280">
        <v>1304.5833333333333</v>
      </c>
      <c r="K183" s="278">
        <v>1253.45</v>
      </c>
      <c r="L183" s="278">
        <v>1185</v>
      </c>
      <c r="M183" s="278">
        <v>7.5682700000000001</v>
      </c>
    </row>
    <row r="184" spans="1:13">
      <c r="A184" s="302">
        <v>175</v>
      </c>
      <c r="B184" s="278" t="s">
        <v>173</v>
      </c>
      <c r="C184" s="278">
        <v>182.35</v>
      </c>
      <c r="D184" s="280">
        <v>184.81666666666663</v>
      </c>
      <c r="E184" s="280">
        <v>177.68333333333328</v>
      </c>
      <c r="F184" s="280">
        <v>173.01666666666665</v>
      </c>
      <c r="G184" s="280">
        <v>165.8833333333333</v>
      </c>
      <c r="H184" s="280">
        <v>189.48333333333326</v>
      </c>
      <c r="I184" s="280">
        <v>196.61666666666665</v>
      </c>
      <c r="J184" s="280">
        <v>201.28333333333325</v>
      </c>
      <c r="K184" s="278">
        <v>191.95</v>
      </c>
      <c r="L184" s="278">
        <v>180.15</v>
      </c>
      <c r="M184" s="278">
        <v>721.90293999999994</v>
      </c>
    </row>
    <row r="185" spans="1:13">
      <c r="A185" s="302">
        <v>176</v>
      </c>
      <c r="B185" s="278" t="s">
        <v>172</v>
      </c>
      <c r="C185" s="278">
        <v>26.15</v>
      </c>
      <c r="D185" s="280">
        <v>26.366666666666664</v>
      </c>
      <c r="E185" s="280">
        <v>25.583333333333329</v>
      </c>
      <c r="F185" s="280">
        <v>25.016666666666666</v>
      </c>
      <c r="G185" s="280">
        <v>24.233333333333331</v>
      </c>
      <c r="H185" s="280">
        <v>26.933333333333326</v>
      </c>
      <c r="I185" s="280">
        <v>27.716666666666665</v>
      </c>
      <c r="J185" s="280">
        <v>28.283333333333324</v>
      </c>
      <c r="K185" s="278">
        <v>27.15</v>
      </c>
      <c r="L185" s="278">
        <v>25.8</v>
      </c>
      <c r="M185" s="278">
        <v>252.14418000000001</v>
      </c>
    </row>
    <row r="186" spans="1:13">
      <c r="A186" s="302">
        <v>177</v>
      </c>
      <c r="B186" s="278" t="s">
        <v>282</v>
      </c>
      <c r="C186" s="278">
        <v>79.8</v>
      </c>
      <c r="D186" s="280">
        <v>80.600000000000009</v>
      </c>
      <c r="E186" s="280">
        <v>77.200000000000017</v>
      </c>
      <c r="F186" s="280">
        <v>74.600000000000009</v>
      </c>
      <c r="G186" s="280">
        <v>71.200000000000017</v>
      </c>
      <c r="H186" s="280">
        <v>83.200000000000017</v>
      </c>
      <c r="I186" s="280">
        <v>86.600000000000023</v>
      </c>
      <c r="J186" s="280">
        <v>89.200000000000017</v>
      </c>
      <c r="K186" s="278">
        <v>84</v>
      </c>
      <c r="L186" s="278">
        <v>78</v>
      </c>
      <c r="M186" s="278">
        <v>21.149360000000001</v>
      </c>
    </row>
    <row r="187" spans="1:13">
      <c r="A187" s="302">
        <v>178</v>
      </c>
      <c r="B187" s="278" t="s">
        <v>179</v>
      </c>
      <c r="C187" s="278">
        <v>449.2</v>
      </c>
      <c r="D187" s="280">
        <v>460.60000000000008</v>
      </c>
      <c r="E187" s="280">
        <v>432.70000000000016</v>
      </c>
      <c r="F187" s="280">
        <v>416.2000000000001</v>
      </c>
      <c r="G187" s="280">
        <v>388.30000000000018</v>
      </c>
      <c r="H187" s="280">
        <v>477.10000000000014</v>
      </c>
      <c r="I187" s="280">
        <v>505.00000000000011</v>
      </c>
      <c r="J187" s="280">
        <v>521.50000000000011</v>
      </c>
      <c r="K187" s="278">
        <v>488.5</v>
      </c>
      <c r="L187" s="278">
        <v>444.1</v>
      </c>
      <c r="M187" s="278">
        <v>325.08976999999999</v>
      </c>
    </row>
    <row r="188" spans="1:13">
      <c r="A188" s="302">
        <v>179</v>
      </c>
      <c r="B188" s="278" t="s">
        <v>180</v>
      </c>
      <c r="C188" s="278">
        <v>349.15</v>
      </c>
      <c r="D188" s="280">
        <v>349.55</v>
      </c>
      <c r="E188" s="280">
        <v>341.35</v>
      </c>
      <c r="F188" s="280">
        <v>333.55</v>
      </c>
      <c r="G188" s="280">
        <v>325.35000000000002</v>
      </c>
      <c r="H188" s="280">
        <v>357.35</v>
      </c>
      <c r="I188" s="280">
        <v>365.54999999999995</v>
      </c>
      <c r="J188" s="280">
        <v>373.35</v>
      </c>
      <c r="K188" s="278">
        <v>357.75</v>
      </c>
      <c r="L188" s="278">
        <v>341.75</v>
      </c>
      <c r="M188" s="278">
        <v>25.761469999999999</v>
      </c>
    </row>
    <row r="189" spans="1:13">
      <c r="A189" s="302">
        <v>180</v>
      </c>
      <c r="B189" s="278" t="s">
        <v>283</v>
      </c>
      <c r="C189" s="278">
        <v>278.95</v>
      </c>
      <c r="D189" s="280">
        <v>285.61666666666662</v>
      </c>
      <c r="E189" s="280">
        <v>271.33333333333326</v>
      </c>
      <c r="F189" s="280">
        <v>263.71666666666664</v>
      </c>
      <c r="G189" s="280">
        <v>249.43333333333328</v>
      </c>
      <c r="H189" s="280">
        <v>293.23333333333323</v>
      </c>
      <c r="I189" s="280">
        <v>307.51666666666665</v>
      </c>
      <c r="J189" s="280">
        <v>315.13333333333321</v>
      </c>
      <c r="K189" s="278">
        <v>299.89999999999998</v>
      </c>
      <c r="L189" s="278">
        <v>278</v>
      </c>
      <c r="M189" s="278">
        <v>1.92441</v>
      </c>
    </row>
    <row r="190" spans="1:13">
      <c r="A190" s="302">
        <v>181</v>
      </c>
      <c r="B190" s="278" t="s">
        <v>193</v>
      </c>
      <c r="C190" s="278">
        <v>276.3</v>
      </c>
      <c r="D190" s="280">
        <v>282.93333333333334</v>
      </c>
      <c r="E190" s="280">
        <v>266.9666666666667</v>
      </c>
      <c r="F190" s="280">
        <v>257.63333333333338</v>
      </c>
      <c r="G190" s="280">
        <v>241.66666666666674</v>
      </c>
      <c r="H190" s="280">
        <v>292.26666666666665</v>
      </c>
      <c r="I190" s="280">
        <v>308.23333333333323</v>
      </c>
      <c r="J190" s="280">
        <v>317.56666666666661</v>
      </c>
      <c r="K190" s="278">
        <v>298.89999999999998</v>
      </c>
      <c r="L190" s="278">
        <v>273.60000000000002</v>
      </c>
      <c r="M190" s="278">
        <v>51.523269999999997</v>
      </c>
    </row>
    <row r="191" spans="1:13">
      <c r="A191" s="302">
        <v>182</v>
      </c>
      <c r="B191" s="278" t="s">
        <v>188</v>
      </c>
      <c r="C191" s="278">
        <v>1735.15</v>
      </c>
      <c r="D191" s="280">
        <v>1758.3166666666666</v>
      </c>
      <c r="E191" s="280">
        <v>1704.6333333333332</v>
      </c>
      <c r="F191" s="280">
        <v>1674.1166666666666</v>
      </c>
      <c r="G191" s="280">
        <v>1620.4333333333332</v>
      </c>
      <c r="H191" s="280">
        <v>1788.8333333333333</v>
      </c>
      <c r="I191" s="280">
        <v>1842.5166666666667</v>
      </c>
      <c r="J191" s="280">
        <v>1873.0333333333333</v>
      </c>
      <c r="K191" s="278">
        <v>1812</v>
      </c>
      <c r="L191" s="278">
        <v>1727.8</v>
      </c>
      <c r="M191" s="278">
        <v>47.61401</v>
      </c>
    </row>
    <row r="192" spans="1:13">
      <c r="A192" s="302">
        <v>183</v>
      </c>
      <c r="B192" s="278" t="s">
        <v>3467</v>
      </c>
      <c r="C192" s="278">
        <v>315.64999999999998</v>
      </c>
      <c r="D192" s="280">
        <v>314.46666666666664</v>
      </c>
      <c r="E192" s="280">
        <v>306.18333333333328</v>
      </c>
      <c r="F192" s="280">
        <v>296.71666666666664</v>
      </c>
      <c r="G192" s="280">
        <v>288.43333333333328</v>
      </c>
      <c r="H192" s="280">
        <v>323.93333333333328</v>
      </c>
      <c r="I192" s="280">
        <v>332.2166666666667</v>
      </c>
      <c r="J192" s="280">
        <v>341.68333333333328</v>
      </c>
      <c r="K192" s="278">
        <v>322.75</v>
      </c>
      <c r="L192" s="278">
        <v>305</v>
      </c>
      <c r="M192" s="278">
        <v>57.21837</v>
      </c>
    </row>
    <row r="193" spans="1:13">
      <c r="A193" s="302">
        <v>184</v>
      </c>
      <c r="B193" s="278" t="s">
        <v>185</v>
      </c>
      <c r="C193" s="278">
        <v>36.35</v>
      </c>
      <c r="D193" s="280">
        <v>37.25</v>
      </c>
      <c r="E193" s="280">
        <v>35.1</v>
      </c>
      <c r="F193" s="280">
        <v>33.85</v>
      </c>
      <c r="G193" s="280">
        <v>31.700000000000003</v>
      </c>
      <c r="H193" s="280">
        <v>38.5</v>
      </c>
      <c r="I193" s="280">
        <v>40.650000000000006</v>
      </c>
      <c r="J193" s="280">
        <v>41.9</v>
      </c>
      <c r="K193" s="278">
        <v>39.4</v>
      </c>
      <c r="L193" s="278">
        <v>36</v>
      </c>
      <c r="M193" s="278">
        <v>65.076269999999994</v>
      </c>
    </row>
    <row r="194" spans="1:13">
      <c r="A194" s="302">
        <v>185</v>
      </c>
      <c r="B194" s="278" t="s">
        <v>184</v>
      </c>
      <c r="C194" s="278">
        <v>72.900000000000006</v>
      </c>
      <c r="D194" s="280">
        <v>74.516666666666666</v>
      </c>
      <c r="E194" s="280">
        <v>70.333333333333329</v>
      </c>
      <c r="F194" s="280">
        <v>67.766666666666666</v>
      </c>
      <c r="G194" s="280">
        <v>63.583333333333329</v>
      </c>
      <c r="H194" s="280">
        <v>77.083333333333329</v>
      </c>
      <c r="I194" s="280">
        <v>81.266666666666666</v>
      </c>
      <c r="J194" s="280">
        <v>83.833333333333329</v>
      </c>
      <c r="K194" s="278">
        <v>78.7</v>
      </c>
      <c r="L194" s="278">
        <v>71.95</v>
      </c>
      <c r="M194" s="278">
        <v>811.26342999999997</v>
      </c>
    </row>
    <row r="195" spans="1:13">
      <c r="A195" s="302">
        <v>186</v>
      </c>
      <c r="B195" s="278" t="s">
        <v>186</v>
      </c>
      <c r="C195" s="278">
        <v>35.049999999999997</v>
      </c>
      <c r="D195" s="280">
        <v>35.699999999999996</v>
      </c>
      <c r="E195" s="280">
        <v>33.899999999999991</v>
      </c>
      <c r="F195" s="280">
        <v>32.749999999999993</v>
      </c>
      <c r="G195" s="280">
        <v>30.949999999999989</v>
      </c>
      <c r="H195" s="280">
        <v>36.849999999999994</v>
      </c>
      <c r="I195" s="280">
        <v>38.649999999999991</v>
      </c>
      <c r="J195" s="280">
        <v>39.799999999999997</v>
      </c>
      <c r="K195" s="278">
        <v>37.5</v>
      </c>
      <c r="L195" s="278">
        <v>34.549999999999997</v>
      </c>
      <c r="M195" s="278">
        <v>82.434529999999995</v>
      </c>
    </row>
    <row r="196" spans="1:13">
      <c r="A196" s="302">
        <v>187</v>
      </c>
      <c r="B196" s="278" t="s">
        <v>187</v>
      </c>
      <c r="C196" s="278">
        <v>285.14999999999998</v>
      </c>
      <c r="D196" s="280">
        <v>287.56666666666666</v>
      </c>
      <c r="E196" s="280">
        <v>279.48333333333335</v>
      </c>
      <c r="F196" s="280">
        <v>273.81666666666666</v>
      </c>
      <c r="G196" s="280">
        <v>265.73333333333335</v>
      </c>
      <c r="H196" s="280">
        <v>293.23333333333335</v>
      </c>
      <c r="I196" s="280">
        <v>301.31666666666672</v>
      </c>
      <c r="J196" s="280">
        <v>306.98333333333335</v>
      </c>
      <c r="K196" s="278">
        <v>295.64999999999998</v>
      </c>
      <c r="L196" s="278">
        <v>281.89999999999998</v>
      </c>
      <c r="M196" s="278">
        <v>209.91943000000001</v>
      </c>
    </row>
    <row r="197" spans="1:13">
      <c r="A197" s="302">
        <v>188</v>
      </c>
      <c r="B197" s="269" t="s">
        <v>189</v>
      </c>
      <c r="C197" s="269">
        <v>538.65</v>
      </c>
      <c r="D197" s="309">
        <v>538.41666666666663</v>
      </c>
      <c r="E197" s="309">
        <v>528.23333333333323</v>
      </c>
      <c r="F197" s="309">
        <v>517.81666666666661</v>
      </c>
      <c r="G197" s="309">
        <v>507.63333333333321</v>
      </c>
      <c r="H197" s="309">
        <v>548.83333333333326</v>
      </c>
      <c r="I197" s="309">
        <v>559.01666666666665</v>
      </c>
      <c r="J197" s="309">
        <v>569.43333333333328</v>
      </c>
      <c r="K197" s="269">
        <v>548.6</v>
      </c>
      <c r="L197" s="269">
        <v>528</v>
      </c>
      <c r="M197" s="269">
        <v>63.162999999999997</v>
      </c>
    </row>
    <row r="198" spans="1:13">
      <c r="A198" s="302">
        <v>189</v>
      </c>
      <c r="B198" s="269" t="s">
        <v>284</v>
      </c>
      <c r="C198" s="269">
        <v>123.35</v>
      </c>
      <c r="D198" s="309">
        <v>125.11666666666667</v>
      </c>
      <c r="E198" s="309">
        <v>118.98333333333335</v>
      </c>
      <c r="F198" s="309">
        <v>114.61666666666667</v>
      </c>
      <c r="G198" s="309">
        <v>108.48333333333335</v>
      </c>
      <c r="H198" s="309">
        <v>129.48333333333335</v>
      </c>
      <c r="I198" s="309">
        <v>135.61666666666667</v>
      </c>
      <c r="J198" s="309">
        <v>139.98333333333335</v>
      </c>
      <c r="K198" s="269">
        <v>131.25</v>
      </c>
      <c r="L198" s="269">
        <v>120.75</v>
      </c>
      <c r="M198" s="269">
        <v>12.77852</v>
      </c>
    </row>
    <row r="199" spans="1:13">
      <c r="A199" s="302">
        <v>190</v>
      </c>
      <c r="B199" s="269" t="s">
        <v>168</v>
      </c>
      <c r="C199" s="269">
        <v>516.75</v>
      </c>
      <c r="D199" s="309">
        <v>523.11666666666667</v>
      </c>
      <c r="E199" s="309">
        <v>500.88333333333333</v>
      </c>
      <c r="F199" s="309">
        <v>485.01666666666665</v>
      </c>
      <c r="G199" s="309">
        <v>462.7833333333333</v>
      </c>
      <c r="H199" s="309">
        <v>538.98333333333335</v>
      </c>
      <c r="I199" s="309">
        <v>561.2166666666667</v>
      </c>
      <c r="J199" s="309">
        <v>577.08333333333337</v>
      </c>
      <c r="K199" s="269">
        <v>545.35</v>
      </c>
      <c r="L199" s="269">
        <v>507.25</v>
      </c>
      <c r="M199" s="269">
        <v>16.21621</v>
      </c>
    </row>
    <row r="200" spans="1:13">
      <c r="A200" s="302">
        <v>191</v>
      </c>
      <c r="B200" s="269" t="s">
        <v>190</v>
      </c>
      <c r="C200" s="269">
        <v>952.05</v>
      </c>
      <c r="D200" s="309">
        <v>959.75</v>
      </c>
      <c r="E200" s="309">
        <v>929.5</v>
      </c>
      <c r="F200" s="309">
        <v>906.95</v>
      </c>
      <c r="G200" s="309">
        <v>876.7</v>
      </c>
      <c r="H200" s="309">
        <v>982.3</v>
      </c>
      <c r="I200" s="309">
        <v>1012.55</v>
      </c>
      <c r="J200" s="309">
        <v>1035.0999999999999</v>
      </c>
      <c r="K200" s="269">
        <v>990</v>
      </c>
      <c r="L200" s="269">
        <v>937.2</v>
      </c>
      <c r="M200" s="269">
        <v>55.027439999999999</v>
      </c>
    </row>
    <row r="201" spans="1:13">
      <c r="A201" s="302">
        <v>192</v>
      </c>
      <c r="B201" s="269" t="s">
        <v>191</v>
      </c>
      <c r="C201" s="269">
        <v>2296.4499999999998</v>
      </c>
      <c r="D201" s="309">
        <v>2338.5166666666664</v>
      </c>
      <c r="E201" s="309">
        <v>2208.083333333333</v>
      </c>
      <c r="F201" s="309">
        <v>2119.7166666666667</v>
      </c>
      <c r="G201" s="309">
        <v>1989.2833333333333</v>
      </c>
      <c r="H201" s="309">
        <v>2426.8833333333328</v>
      </c>
      <c r="I201" s="309">
        <v>2557.3166666666662</v>
      </c>
      <c r="J201" s="309">
        <v>2645.6833333333325</v>
      </c>
      <c r="K201" s="269">
        <v>2468.9499999999998</v>
      </c>
      <c r="L201" s="269">
        <v>2250.15</v>
      </c>
      <c r="M201" s="269">
        <v>10.349869999999999</v>
      </c>
    </row>
    <row r="202" spans="1:13">
      <c r="A202" s="302">
        <v>193</v>
      </c>
      <c r="B202" s="269" t="s">
        <v>192</v>
      </c>
      <c r="C202" s="269">
        <v>297.60000000000002</v>
      </c>
      <c r="D202" s="309">
        <v>300.9666666666667</v>
      </c>
      <c r="E202" s="309">
        <v>287.63333333333338</v>
      </c>
      <c r="F202" s="309">
        <v>277.66666666666669</v>
      </c>
      <c r="G202" s="309">
        <v>264.33333333333337</v>
      </c>
      <c r="H202" s="309">
        <v>310.93333333333339</v>
      </c>
      <c r="I202" s="309">
        <v>324.26666666666665</v>
      </c>
      <c r="J202" s="309">
        <v>334.23333333333341</v>
      </c>
      <c r="K202" s="269">
        <v>314.3</v>
      </c>
      <c r="L202" s="269">
        <v>291</v>
      </c>
      <c r="M202" s="269">
        <v>24.722840000000001</v>
      </c>
    </row>
    <row r="203" spans="1:13">
      <c r="A203" s="302">
        <v>194</v>
      </c>
      <c r="B203" s="269" t="s">
        <v>198</v>
      </c>
      <c r="C203" s="269">
        <v>350.55</v>
      </c>
      <c r="D203" s="309">
        <v>354.06666666666661</v>
      </c>
      <c r="E203" s="309">
        <v>326.38333333333321</v>
      </c>
      <c r="F203" s="309">
        <v>302.21666666666658</v>
      </c>
      <c r="G203" s="309">
        <v>274.53333333333319</v>
      </c>
      <c r="H203" s="309">
        <v>378.23333333333323</v>
      </c>
      <c r="I203" s="309">
        <v>405.91666666666663</v>
      </c>
      <c r="J203" s="309">
        <v>430.08333333333326</v>
      </c>
      <c r="K203" s="269">
        <v>381.75</v>
      </c>
      <c r="L203" s="269">
        <v>329.9</v>
      </c>
      <c r="M203" s="269">
        <v>222.50837999999999</v>
      </c>
    </row>
    <row r="204" spans="1:13">
      <c r="A204" s="302">
        <v>195</v>
      </c>
      <c r="B204" s="269" t="s">
        <v>196</v>
      </c>
      <c r="C204" s="269">
        <v>3600.15</v>
      </c>
      <c r="D204" s="309">
        <v>3601.8833333333332</v>
      </c>
      <c r="E204" s="309">
        <v>3529.7666666666664</v>
      </c>
      <c r="F204" s="309">
        <v>3459.3833333333332</v>
      </c>
      <c r="G204" s="309">
        <v>3387.2666666666664</v>
      </c>
      <c r="H204" s="309">
        <v>3672.2666666666664</v>
      </c>
      <c r="I204" s="309">
        <v>3744.3833333333332</v>
      </c>
      <c r="J204" s="309">
        <v>3814.7666666666664</v>
      </c>
      <c r="K204" s="269">
        <v>3674</v>
      </c>
      <c r="L204" s="269">
        <v>3531.5</v>
      </c>
      <c r="M204" s="269">
        <v>12.39945</v>
      </c>
    </row>
    <row r="205" spans="1:13">
      <c r="A205" s="302">
        <v>196</v>
      </c>
      <c r="B205" s="269" t="s">
        <v>197</v>
      </c>
      <c r="C205" s="269">
        <v>28.95</v>
      </c>
      <c r="D205" s="309">
        <v>28.966666666666669</v>
      </c>
      <c r="E205" s="309">
        <v>28.333333333333336</v>
      </c>
      <c r="F205" s="309">
        <v>27.716666666666669</v>
      </c>
      <c r="G205" s="309">
        <v>27.083333333333336</v>
      </c>
      <c r="H205" s="309">
        <v>29.583333333333336</v>
      </c>
      <c r="I205" s="309">
        <v>30.216666666666669</v>
      </c>
      <c r="J205" s="309">
        <v>30.833333333333336</v>
      </c>
      <c r="K205" s="269">
        <v>29.6</v>
      </c>
      <c r="L205" s="269">
        <v>28.35</v>
      </c>
      <c r="M205" s="269">
        <v>40.887169999999998</v>
      </c>
    </row>
    <row r="206" spans="1:13">
      <c r="A206" s="302">
        <v>197</v>
      </c>
      <c r="B206" s="269" t="s">
        <v>194</v>
      </c>
      <c r="C206" s="269">
        <v>913.95</v>
      </c>
      <c r="D206" s="309">
        <v>928.23333333333323</v>
      </c>
      <c r="E206" s="309">
        <v>890.71666666666647</v>
      </c>
      <c r="F206" s="309">
        <v>867.48333333333323</v>
      </c>
      <c r="G206" s="309">
        <v>829.96666666666647</v>
      </c>
      <c r="H206" s="309">
        <v>951.46666666666647</v>
      </c>
      <c r="I206" s="309">
        <v>988.98333333333312</v>
      </c>
      <c r="J206" s="309">
        <v>1012.2166666666665</v>
      </c>
      <c r="K206" s="269">
        <v>965.75</v>
      </c>
      <c r="L206" s="269">
        <v>905</v>
      </c>
      <c r="M206" s="269">
        <v>7.3849999999999998</v>
      </c>
    </row>
    <row r="207" spans="1:13">
      <c r="A207" s="302">
        <v>198</v>
      </c>
      <c r="B207" s="269" t="s">
        <v>144</v>
      </c>
      <c r="C207" s="269">
        <v>562.25</v>
      </c>
      <c r="D207" s="309">
        <v>563.06666666666672</v>
      </c>
      <c r="E207" s="309">
        <v>545.63333333333344</v>
      </c>
      <c r="F207" s="309">
        <v>529.01666666666677</v>
      </c>
      <c r="G207" s="309">
        <v>511.58333333333348</v>
      </c>
      <c r="H207" s="309">
        <v>579.68333333333339</v>
      </c>
      <c r="I207" s="309">
        <v>597.11666666666656</v>
      </c>
      <c r="J207" s="309">
        <v>613.73333333333335</v>
      </c>
      <c r="K207" s="269">
        <v>580.5</v>
      </c>
      <c r="L207" s="269">
        <v>546.45000000000005</v>
      </c>
      <c r="M207" s="269">
        <v>47.782400000000003</v>
      </c>
    </row>
    <row r="208" spans="1:13">
      <c r="A208" s="302">
        <v>199</v>
      </c>
      <c r="B208" s="269" t="s">
        <v>285</v>
      </c>
      <c r="C208" s="269">
        <v>159.15</v>
      </c>
      <c r="D208" s="309">
        <v>161.51666666666668</v>
      </c>
      <c r="E208" s="309">
        <v>156.13333333333335</v>
      </c>
      <c r="F208" s="309">
        <v>153.11666666666667</v>
      </c>
      <c r="G208" s="309">
        <v>147.73333333333335</v>
      </c>
      <c r="H208" s="309">
        <v>164.53333333333336</v>
      </c>
      <c r="I208" s="309">
        <v>169.91666666666669</v>
      </c>
      <c r="J208" s="309">
        <v>172.93333333333337</v>
      </c>
      <c r="K208" s="269">
        <v>166.9</v>
      </c>
      <c r="L208" s="269">
        <v>158.5</v>
      </c>
      <c r="M208" s="269">
        <v>4.3506400000000003</v>
      </c>
    </row>
    <row r="209" spans="1:13">
      <c r="A209" s="302">
        <v>200</v>
      </c>
      <c r="B209" s="269" t="s">
        <v>286</v>
      </c>
      <c r="C209" s="269">
        <v>137.05000000000001</v>
      </c>
      <c r="D209" s="309">
        <v>134.16666666666669</v>
      </c>
      <c r="E209" s="309">
        <v>131.18333333333337</v>
      </c>
      <c r="F209" s="309">
        <v>125.31666666666669</v>
      </c>
      <c r="G209" s="309">
        <v>122.33333333333337</v>
      </c>
      <c r="H209" s="309">
        <v>140.03333333333336</v>
      </c>
      <c r="I209" s="309">
        <v>143.01666666666671</v>
      </c>
      <c r="J209" s="309">
        <v>148.88333333333335</v>
      </c>
      <c r="K209" s="269">
        <v>137.15</v>
      </c>
      <c r="L209" s="269">
        <v>128.30000000000001</v>
      </c>
      <c r="M209" s="269">
        <v>4.6744899999999996</v>
      </c>
    </row>
    <row r="210" spans="1:13">
      <c r="A210" s="302">
        <v>201</v>
      </c>
      <c r="B210" s="269" t="s">
        <v>564</v>
      </c>
      <c r="C210" s="269">
        <v>567.35</v>
      </c>
      <c r="D210" s="309">
        <v>567.13333333333333</v>
      </c>
      <c r="E210" s="309">
        <v>545.26666666666665</v>
      </c>
      <c r="F210" s="309">
        <v>523.18333333333328</v>
      </c>
      <c r="G210" s="309">
        <v>501.31666666666661</v>
      </c>
      <c r="H210" s="309">
        <v>589.2166666666667</v>
      </c>
      <c r="I210" s="309">
        <v>611.08333333333326</v>
      </c>
      <c r="J210" s="309">
        <v>633.16666666666674</v>
      </c>
      <c r="K210" s="269">
        <v>589</v>
      </c>
      <c r="L210" s="269">
        <v>545.04999999999995</v>
      </c>
      <c r="M210" s="269">
        <v>3.30863</v>
      </c>
    </row>
    <row r="211" spans="1:13">
      <c r="A211" s="302">
        <v>202</v>
      </c>
      <c r="B211" s="269" t="s">
        <v>199</v>
      </c>
      <c r="C211" s="269">
        <v>78.599999999999994</v>
      </c>
      <c r="D211" s="309">
        <v>79.8</v>
      </c>
      <c r="E211" s="309">
        <v>76.399999999999991</v>
      </c>
      <c r="F211" s="309">
        <v>74.199999999999989</v>
      </c>
      <c r="G211" s="309">
        <v>70.799999999999983</v>
      </c>
      <c r="H211" s="309">
        <v>82</v>
      </c>
      <c r="I211" s="309">
        <v>85.4</v>
      </c>
      <c r="J211" s="309">
        <v>87.600000000000009</v>
      </c>
      <c r="K211" s="269">
        <v>83.2</v>
      </c>
      <c r="L211" s="269">
        <v>77.599999999999994</v>
      </c>
      <c r="M211" s="269">
        <v>436.10924</v>
      </c>
    </row>
    <row r="212" spans="1:13">
      <c r="A212" s="302">
        <v>203</v>
      </c>
      <c r="B212" s="269" t="s">
        <v>121</v>
      </c>
      <c r="C212" s="269">
        <v>4.25</v>
      </c>
      <c r="D212" s="309">
        <v>4.3833333333333337</v>
      </c>
      <c r="E212" s="309">
        <v>3.8666666666666671</v>
      </c>
      <c r="F212" s="309">
        <v>3.4833333333333334</v>
      </c>
      <c r="G212" s="309">
        <v>2.9666666666666668</v>
      </c>
      <c r="H212" s="309">
        <v>4.7666666666666675</v>
      </c>
      <c r="I212" s="309">
        <v>5.283333333333335</v>
      </c>
      <c r="J212" s="309">
        <v>5.6666666666666679</v>
      </c>
      <c r="K212" s="269">
        <v>4.9000000000000004</v>
      </c>
      <c r="L212" s="269">
        <v>4</v>
      </c>
      <c r="M212" s="269">
        <v>7093.3448500000004</v>
      </c>
    </row>
    <row r="213" spans="1:13">
      <c r="A213" s="302">
        <v>204</v>
      </c>
      <c r="B213" s="269" t="s">
        <v>200</v>
      </c>
      <c r="C213" s="269">
        <v>515.9</v>
      </c>
      <c r="D213" s="309">
        <v>520.86666666666667</v>
      </c>
      <c r="E213" s="309">
        <v>503.0333333333333</v>
      </c>
      <c r="F213" s="309">
        <v>490.16666666666663</v>
      </c>
      <c r="G213" s="309">
        <v>472.33333333333326</v>
      </c>
      <c r="H213" s="309">
        <v>533.73333333333335</v>
      </c>
      <c r="I213" s="309">
        <v>551.56666666666661</v>
      </c>
      <c r="J213" s="309">
        <v>564.43333333333339</v>
      </c>
      <c r="K213" s="269">
        <v>538.70000000000005</v>
      </c>
      <c r="L213" s="269">
        <v>508</v>
      </c>
      <c r="M213" s="269">
        <v>41.266440000000003</v>
      </c>
    </row>
    <row r="214" spans="1:13">
      <c r="A214" s="302">
        <v>205</v>
      </c>
      <c r="B214" s="269" t="s">
        <v>570</v>
      </c>
      <c r="C214" s="269">
        <v>1770.95</v>
      </c>
      <c r="D214" s="309">
        <v>1795.3</v>
      </c>
      <c r="E214" s="309">
        <v>1730.6499999999999</v>
      </c>
      <c r="F214" s="309">
        <v>1690.35</v>
      </c>
      <c r="G214" s="309">
        <v>1625.6999999999998</v>
      </c>
      <c r="H214" s="309">
        <v>1835.6</v>
      </c>
      <c r="I214" s="309">
        <v>1900.25</v>
      </c>
      <c r="J214" s="309">
        <v>1940.55</v>
      </c>
      <c r="K214" s="269">
        <v>1859.95</v>
      </c>
      <c r="L214" s="269">
        <v>1755</v>
      </c>
      <c r="M214" s="269">
        <v>1.61294</v>
      </c>
    </row>
    <row r="215" spans="1:13">
      <c r="A215" s="302">
        <v>206</v>
      </c>
      <c r="B215" s="269" t="s">
        <v>201</v>
      </c>
      <c r="C215" s="309">
        <v>186.55</v>
      </c>
      <c r="D215" s="309">
        <v>188.65</v>
      </c>
      <c r="E215" s="309">
        <v>183.70000000000002</v>
      </c>
      <c r="F215" s="309">
        <v>180.85000000000002</v>
      </c>
      <c r="G215" s="309">
        <v>175.90000000000003</v>
      </c>
      <c r="H215" s="309">
        <v>191.5</v>
      </c>
      <c r="I215" s="309">
        <v>196.45</v>
      </c>
      <c r="J215" s="309">
        <v>199.29999999999998</v>
      </c>
      <c r="K215" s="309">
        <v>193.6</v>
      </c>
      <c r="L215" s="309">
        <v>185.8</v>
      </c>
      <c r="M215" s="309">
        <v>113.26600000000001</v>
      </c>
    </row>
    <row r="216" spans="1:13">
      <c r="A216" s="302">
        <v>207</v>
      </c>
      <c r="B216" s="269" t="s">
        <v>202</v>
      </c>
      <c r="C216" s="309">
        <v>24.5</v>
      </c>
      <c r="D216" s="309">
        <v>24.766666666666669</v>
      </c>
      <c r="E216" s="309">
        <v>23.583333333333339</v>
      </c>
      <c r="F216" s="309">
        <v>22.666666666666671</v>
      </c>
      <c r="G216" s="309">
        <v>21.483333333333341</v>
      </c>
      <c r="H216" s="309">
        <v>25.683333333333337</v>
      </c>
      <c r="I216" s="309">
        <v>26.866666666666667</v>
      </c>
      <c r="J216" s="309">
        <v>27.783333333333335</v>
      </c>
      <c r="K216" s="309">
        <v>25.95</v>
      </c>
      <c r="L216" s="309">
        <v>23.85</v>
      </c>
      <c r="M216" s="309">
        <v>396.19400000000002</v>
      </c>
    </row>
    <row r="217" spans="1:13">
      <c r="A217" s="302">
        <v>208</v>
      </c>
      <c r="B217" s="269" t="s">
        <v>203</v>
      </c>
      <c r="C217" s="309">
        <v>133.75</v>
      </c>
      <c r="D217" s="309">
        <v>135.28333333333333</v>
      </c>
      <c r="E217" s="309">
        <v>127.56666666666666</v>
      </c>
      <c r="F217" s="309">
        <v>121.38333333333333</v>
      </c>
      <c r="G217" s="309">
        <v>113.66666666666666</v>
      </c>
      <c r="H217" s="309">
        <v>141.46666666666667</v>
      </c>
      <c r="I217" s="309">
        <v>149.18333333333331</v>
      </c>
      <c r="J217" s="309">
        <v>155.36666666666667</v>
      </c>
      <c r="K217" s="309">
        <v>143</v>
      </c>
      <c r="L217" s="309">
        <v>129.1</v>
      </c>
      <c r="M217" s="309">
        <v>265.63974999999999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2"/>
      <c r="B1" s="50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43937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99" t="s">
        <v>16</v>
      </c>
      <c r="B9" s="500" t="s">
        <v>18</v>
      </c>
      <c r="C9" s="498" t="s">
        <v>19</v>
      </c>
      <c r="D9" s="498" t="s">
        <v>20</v>
      </c>
      <c r="E9" s="498" t="s">
        <v>21</v>
      </c>
      <c r="F9" s="498"/>
      <c r="G9" s="498"/>
      <c r="H9" s="498" t="s">
        <v>22</v>
      </c>
      <c r="I9" s="498"/>
      <c r="J9" s="498"/>
      <c r="K9" s="275"/>
      <c r="L9" s="282"/>
      <c r="M9" s="283"/>
    </row>
    <row r="10" spans="1:15" ht="42.75" customHeight="1">
      <c r="A10" s="494"/>
      <c r="B10" s="496"/>
      <c r="C10" s="501" t="s">
        <v>23</v>
      </c>
      <c r="D10" s="50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18872.8</v>
      </c>
      <c r="D11" s="280">
        <v>18784.016666666666</v>
      </c>
      <c r="E11" s="280">
        <v>18570.833333333332</v>
      </c>
      <c r="F11" s="280">
        <v>18268.866666666665</v>
      </c>
      <c r="G11" s="280">
        <v>18055.683333333331</v>
      </c>
      <c r="H11" s="280">
        <v>19085.983333333334</v>
      </c>
      <c r="I11" s="280">
        <v>19299.166666666668</v>
      </c>
      <c r="J11" s="280">
        <v>19601.133333333335</v>
      </c>
      <c r="K11" s="278">
        <v>18997.2</v>
      </c>
      <c r="L11" s="278">
        <v>18482.05</v>
      </c>
      <c r="M11" s="278">
        <v>0.19066</v>
      </c>
    </row>
    <row r="12" spans="1:15" ht="12" customHeight="1">
      <c r="A12" s="269">
        <v>2</v>
      </c>
      <c r="B12" s="278" t="s">
        <v>804</v>
      </c>
      <c r="C12" s="279">
        <v>912.35</v>
      </c>
      <c r="D12" s="280">
        <v>916.05000000000007</v>
      </c>
      <c r="E12" s="280">
        <v>893.30000000000018</v>
      </c>
      <c r="F12" s="280">
        <v>874.25000000000011</v>
      </c>
      <c r="G12" s="280">
        <v>851.50000000000023</v>
      </c>
      <c r="H12" s="280">
        <v>935.10000000000014</v>
      </c>
      <c r="I12" s="280">
        <v>957.84999999999991</v>
      </c>
      <c r="J12" s="280">
        <v>976.90000000000009</v>
      </c>
      <c r="K12" s="278">
        <v>938.8</v>
      </c>
      <c r="L12" s="278">
        <v>897</v>
      </c>
      <c r="M12" s="278">
        <v>4.3129200000000001</v>
      </c>
    </row>
    <row r="13" spans="1:15" ht="12" customHeight="1">
      <c r="A13" s="269">
        <v>3</v>
      </c>
      <c r="B13" s="278" t="s">
        <v>295</v>
      </c>
      <c r="C13" s="279">
        <v>1230.8499999999999</v>
      </c>
      <c r="D13" s="280">
        <v>1211.6000000000001</v>
      </c>
      <c r="E13" s="280">
        <v>1192.2500000000002</v>
      </c>
      <c r="F13" s="280">
        <v>1153.6500000000001</v>
      </c>
      <c r="G13" s="280">
        <v>1134.3000000000002</v>
      </c>
      <c r="H13" s="280">
        <v>1250.2000000000003</v>
      </c>
      <c r="I13" s="280">
        <v>1269.5500000000002</v>
      </c>
      <c r="J13" s="280">
        <v>1308.1500000000003</v>
      </c>
      <c r="K13" s="278">
        <v>1230.95</v>
      </c>
      <c r="L13" s="278">
        <v>1173</v>
      </c>
      <c r="M13" s="278">
        <v>1.1197699999999999</v>
      </c>
    </row>
    <row r="14" spans="1:15" ht="12" customHeight="1">
      <c r="A14" s="269">
        <v>4</v>
      </c>
      <c r="B14" s="278" t="s">
        <v>296</v>
      </c>
      <c r="C14" s="279">
        <v>17107.150000000001</v>
      </c>
      <c r="D14" s="280">
        <v>17202.383333333335</v>
      </c>
      <c r="E14" s="280">
        <v>16804.76666666667</v>
      </c>
      <c r="F14" s="280">
        <v>16502.383333333335</v>
      </c>
      <c r="G14" s="280">
        <v>16104.76666666667</v>
      </c>
      <c r="H14" s="280">
        <v>17504.76666666667</v>
      </c>
      <c r="I14" s="280">
        <v>17902.383333333331</v>
      </c>
      <c r="J14" s="280">
        <v>18204.76666666667</v>
      </c>
      <c r="K14" s="278">
        <v>17600</v>
      </c>
      <c r="L14" s="278">
        <v>16900</v>
      </c>
      <c r="M14" s="278">
        <v>0.35796</v>
      </c>
    </row>
    <row r="15" spans="1:15" ht="12" customHeight="1">
      <c r="A15" s="269">
        <v>5</v>
      </c>
      <c r="B15" s="278" t="s">
        <v>228</v>
      </c>
      <c r="C15" s="279">
        <v>48.05</v>
      </c>
      <c r="D15" s="280">
        <v>48.333333333333336</v>
      </c>
      <c r="E15" s="280">
        <v>45.766666666666673</v>
      </c>
      <c r="F15" s="280">
        <v>43.483333333333334</v>
      </c>
      <c r="G15" s="280">
        <v>40.916666666666671</v>
      </c>
      <c r="H15" s="280">
        <v>50.616666666666674</v>
      </c>
      <c r="I15" s="280">
        <v>53.183333333333337</v>
      </c>
      <c r="J15" s="280">
        <v>55.466666666666676</v>
      </c>
      <c r="K15" s="278">
        <v>50.9</v>
      </c>
      <c r="L15" s="278">
        <v>46.05</v>
      </c>
      <c r="M15" s="278">
        <v>26.642399999999999</v>
      </c>
    </row>
    <row r="16" spans="1:15" ht="12" customHeight="1">
      <c r="A16" s="269">
        <v>6</v>
      </c>
      <c r="B16" s="278" t="s">
        <v>229</v>
      </c>
      <c r="C16" s="279">
        <v>145.6</v>
      </c>
      <c r="D16" s="280">
        <v>147.20000000000002</v>
      </c>
      <c r="E16" s="280">
        <v>140.90000000000003</v>
      </c>
      <c r="F16" s="280">
        <v>136.20000000000002</v>
      </c>
      <c r="G16" s="280">
        <v>129.90000000000003</v>
      </c>
      <c r="H16" s="280">
        <v>151.90000000000003</v>
      </c>
      <c r="I16" s="280">
        <v>158.20000000000005</v>
      </c>
      <c r="J16" s="280">
        <v>162.90000000000003</v>
      </c>
      <c r="K16" s="278">
        <v>153.5</v>
      </c>
      <c r="L16" s="278">
        <v>142.5</v>
      </c>
      <c r="M16" s="278">
        <v>12.27603</v>
      </c>
    </row>
    <row r="17" spans="1:13" ht="12" customHeight="1">
      <c r="A17" s="269">
        <v>7</v>
      </c>
      <c r="B17" s="278" t="s">
        <v>39</v>
      </c>
      <c r="C17" s="279">
        <v>1137.95</v>
      </c>
      <c r="D17" s="280">
        <v>1126.0666666666666</v>
      </c>
      <c r="E17" s="280">
        <v>1089.1333333333332</v>
      </c>
      <c r="F17" s="280">
        <v>1040.3166666666666</v>
      </c>
      <c r="G17" s="280">
        <v>1003.3833333333332</v>
      </c>
      <c r="H17" s="280">
        <v>1174.8833333333332</v>
      </c>
      <c r="I17" s="280">
        <v>1211.8166666666666</v>
      </c>
      <c r="J17" s="280">
        <v>1260.6333333333332</v>
      </c>
      <c r="K17" s="278">
        <v>1163</v>
      </c>
      <c r="L17" s="278">
        <v>1077.25</v>
      </c>
      <c r="M17" s="278">
        <v>29.314879999999999</v>
      </c>
    </row>
    <row r="18" spans="1:13" ht="12" customHeight="1">
      <c r="A18" s="269">
        <v>8</v>
      </c>
      <c r="B18" s="278" t="s">
        <v>297</v>
      </c>
      <c r="C18" s="279">
        <v>96.7</v>
      </c>
      <c r="D18" s="280">
        <v>97.550000000000011</v>
      </c>
      <c r="E18" s="280">
        <v>91.700000000000017</v>
      </c>
      <c r="F18" s="280">
        <v>86.7</v>
      </c>
      <c r="G18" s="280">
        <v>80.850000000000009</v>
      </c>
      <c r="H18" s="280">
        <v>102.55000000000003</v>
      </c>
      <c r="I18" s="280">
        <v>108.40000000000002</v>
      </c>
      <c r="J18" s="280">
        <v>113.40000000000003</v>
      </c>
      <c r="K18" s="278">
        <v>103.4</v>
      </c>
      <c r="L18" s="278">
        <v>92.55</v>
      </c>
      <c r="M18" s="278">
        <v>50.726469999999999</v>
      </c>
    </row>
    <row r="19" spans="1:13" ht="12" customHeight="1">
      <c r="A19" s="269">
        <v>9</v>
      </c>
      <c r="B19" s="278" t="s">
        <v>298</v>
      </c>
      <c r="C19" s="279">
        <v>187.8</v>
      </c>
      <c r="D19" s="280">
        <v>187.58333333333334</v>
      </c>
      <c r="E19" s="280">
        <v>184.2166666666667</v>
      </c>
      <c r="F19" s="280">
        <v>180.63333333333335</v>
      </c>
      <c r="G19" s="280">
        <v>177.26666666666671</v>
      </c>
      <c r="H19" s="280">
        <v>191.16666666666669</v>
      </c>
      <c r="I19" s="280">
        <v>194.5333333333333</v>
      </c>
      <c r="J19" s="280">
        <v>198.11666666666667</v>
      </c>
      <c r="K19" s="278">
        <v>190.95</v>
      </c>
      <c r="L19" s="278">
        <v>184</v>
      </c>
      <c r="M19" s="278">
        <v>7.4740900000000003</v>
      </c>
    </row>
    <row r="20" spans="1:13" ht="12" customHeight="1">
      <c r="A20" s="269">
        <v>10</v>
      </c>
      <c r="B20" s="278" t="s">
        <v>42</v>
      </c>
      <c r="C20" s="279">
        <v>268.89999999999998</v>
      </c>
      <c r="D20" s="280">
        <v>271.09999999999997</v>
      </c>
      <c r="E20" s="280">
        <v>262.79999999999995</v>
      </c>
      <c r="F20" s="280">
        <v>256.7</v>
      </c>
      <c r="G20" s="280">
        <v>248.39999999999998</v>
      </c>
      <c r="H20" s="280">
        <v>277.19999999999993</v>
      </c>
      <c r="I20" s="280">
        <v>285.5</v>
      </c>
      <c r="J20" s="280">
        <v>291.59999999999991</v>
      </c>
      <c r="K20" s="278">
        <v>279.39999999999998</v>
      </c>
      <c r="L20" s="278">
        <v>265</v>
      </c>
      <c r="M20" s="278">
        <v>76.06729</v>
      </c>
    </row>
    <row r="21" spans="1:13" ht="12" customHeight="1">
      <c r="A21" s="269">
        <v>11</v>
      </c>
      <c r="B21" s="278" t="s">
        <v>44</v>
      </c>
      <c r="C21" s="279">
        <v>29.3</v>
      </c>
      <c r="D21" s="280">
        <v>29.833333333333332</v>
      </c>
      <c r="E21" s="280">
        <v>28.516666666666666</v>
      </c>
      <c r="F21" s="280">
        <v>27.733333333333334</v>
      </c>
      <c r="G21" s="280">
        <v>26.416666666666668</v>
      </c>
      <c r="H21" s="280">
        <v>30.616666666666664</v>
      </c>
      <c r="I21" s="280">
        <v>31.933333333333334</v>
      </c>
      <c r="J21" s="280">
        <v>32.716666666666661</v>
      </c>
      <c r="K21" s="278">
        <v>31.15</v>
      </c>
      <c r="L21" s="278">
        <v>29.05</v>
      </c>
      <c r="M21" s="278">
        <v>161.72033999999999</v>
      </c>
    </row>
    <row r="22" spans="1:13" ht="12" customHeight="1">
      <c r="A22" s="269">
        <v>12</v>
      </c>
      <c r="B22" s="278" t="s">
        <v>299</v>
      </c>
      <c r="C22" s="279">
        <v>203.8</v>
      </c>
      <c r="D22" s="280">
        <v>204.25</v>
      </c>
      <c r="E22" s="280">
        <v>199.55</v>
      </c>
      <c r="F22" s="280">
        <v>195.3</v>
      </c>
      <c r="G22" s="280">
        <v>190.60000000000002</v>
      </c>
      <c r="H22" s="280">
        <v>208.5</v>
      </c>
      <c r="I22" s="280">
        <v>213.2</v>
      </c>
      <c r="J22" s="280">
        <v>217.45</v>
      </c>
      <c r="K22" s="278">
        <v>208.95</v>
      </c>
      <c r="L22" s="278">
        <v>200</v>
      </c>
      <c r="M22" s="278">
        <v>0.95213999999999999</v>
      </c>
    </row>
    <row r="23" spans="1:13">
      <c r="A23" s="269">
        <v>13</v>
      </c>
      <c r="B23" s="278" t="s">
        <v>300</v>
      </c>
      <c r="C23" s="279">
        <v>142.15</v>
      </c>
      <c r="D23" s="280">
        <v>141.36666666666667</v>
      </c>
      <c r="E23" s="280">
        <v>137.83333333333334</v>
      </c>
      <c r="F23" s="280">
        <v>133.51666666666668</v>
      </c>
      <c r="G23" s="280">
        <v>129.98333333333335</v>
      </c>
      <c r="H23" s="280">
        <v>145.68333333333334</v>
      </c>
      <c r="I23" s="280">
        <v>149.21666666666664</v>
      </c>
      <c r="J23" s="280">
        <v>153.53333333333333</v>
      </c>
      <c r="K23" s="278">
        <v>144.9</v>
      </c>
      <c r="L23" s="278">
        <v>137.05000000000001</v>
      </c>
      <c r="M23" s="278">
        <v>0.74304000000000003</v>
      </c>
    </row>
    <row r="24" spans="1:13">
      <c r="A24" s="269">
        <v>14</v>
      </c>
      <c r="B24" s="278" t="s">
        <v>301</v>
      </c>
      <c r="C24" s="279">
        <v>161.1</v>
      </c>
      <c r="D24" s="280">
        <v>161.66666666666666</v>
      </c>
      <c r="E24" s="280">
        <v>155.33333333333331</v>
      </c>
      <c r="F24" s="280">
        <v>149.56666666666666</v>
      </c>
      <c r="G24" s="280">
        <v>143.23333333333332</v>
      </c>
      <c r="H24" s="280">
        <v>167.43333333333331</v>
      </c>
      <c r="I24" s="280">
        <v>173.76666666666662</v>
      </c>
      <c r="J24" s="280">
        <v>179.5333333333333</v>
      </c>
      <c r="K24" s="278">
        <v>168</v>
      </c>
      <c r="L24" s="278">
        <v>155.9</v>
      </c>
      <c r="M24" s="278">
        <v>1.3630899999999999</v>
      </c>
    </row>
    <row r="25" spans="1:13">
      <c r="A25" s="269">
        <v>15</v>
      </c>
      <c r="B25" s="278" t="s">
        <v>834</v>
      </c>
      <c r="C25" s="279">
        <v>1219.45</v>
      </c>
      <c r="D25" s="280">
        <v>1219.45</v>
      </c>
      <c r="E25" s="280">
        <v>1219.45</v>
      </c>
      <c r="F25" s="280">
        <v>1219.45</v>
      </c>
      <c r="G25" s="280">
        <v>1219.45</v>
      </c>
      <c r="H25" s="280">
        <v>1219.45</v>
      </c>
      <c r="I25" s="280">
        <v>1219.45</v>
      </c>
      <c r="J25" s="280">
        <v>1219.45</v>
      </c>
      <c r="K25" s="278">
        <v>1219.45</v>
      </c>
      <c r="L25" s="278">
        <v>1219.45</v>
      </c>
      <c r="M25" s="278">
        <v>9.2050000000000007E-2</v>
      </c>
    </row>
    <row r="26" spans="1:13">
      <c r="A26" s="269">
        <v>16</v>
      </c>
      <c r="B26" s="278" t="s">
        <v>293</v>
      </c>
      <c r="C26" s="279">
        <v>1425.5</v>
      </c>
      <c r="D26" s="280">
        <v>1436.3166666666666</v>
      </c>
      <c r="E26" s="280">
        <v>1379.6333333333332</v>
      </c>
      <c r="F26" s="280">
        <v>1333.7666666666667</v>
      </c>
      <c r="G26" s="280">
        <v>1277.0833333333333</v>
      </c>
      <c r="H26" s="280">
        <v>1482.1833333333332</v>
      </c>
      <c r="I26" s="280">
        <v>1538.8666666666666</v>
      </c>
      <c r="J26" s="280">
        <v>1584.7333333333331</v>
      </c>
      <c r="K26" s="278">
        <v>1493</v>
      </c>
      <c r="L26" s="278">
        <v>1390.45</v>
      </c>
      <c r="M26" s="278">
        <v>1.54793</v>
      </c>
    </row>
    <row r="27" spans="1:13">
      <c r="A27" s="269">
        <v>17</v>
      </c>
      <c r="B27" s="278" t="s">
        <v>230</v>
      </c>
      <c r="C27" s="279">
        <v>1409.4</v>
      </c>
      <c r="D27" s="280">
        <v>1423.1333333333332</v>
      </c>
      <c r="E27" s="280">
        <v>1386.2666666666664</v>
      </c>
      <c r="F27" s="280">
        <v>1363.1333333333332</v>
      </c>
      <c r="G27" s="280">
        <v>1326.2666666666664</v>
      </c>
      <c r="H27" s="280">
        <v>1446.2666666666664</v>
      </c>
      <c r="I27" s="280">
        <v>1483.1333333333332</v>
      </c>
      <c r="J27" s="280">
        <v>1506.2666666666664</v>
      </c>
      <c r="K27" s="278">
        <v>1460</v>
      </c>
      <c r="L27" s="278">
        <v>1400</v>
      </c>
      <c r="M27" s="278">
        <v>1.73664</v>
      </c>
    </row>
    <row r="28" spans="1:13">
      <c r="A28" s="269">
        <v>18</v>
      </c>
      <c r="B28" s="278" t="s">
        <v>302</v>
      </c>
      <c r="C28" s="279">
        <v>2075.65</v>
      </c>
      <c r="D28" s="280">
        <v>2061.35</v>
      </c>
      <c r="E28" s="280">
        <v>2024.2999999999997</v>
      </c>
      <c r="F28" s="280">
        <v>1972.9499999999998</v>
      </c>
      <c r="G28" s="280">
        <v>1935.8999999999996</v>
      </c>
      <c r="H28" s="280">
        <v>2112.6999999999998</v>
      </c>
      <c r="I28" s="280">
        <v>2149.75</v>
      </c>
      <c r="J28" s="280">
        <v>2201.1</v>
      </c>
      <c r="K28" s="278">
        <v>2098.4</v>
      </c>
      <c r="L28" s="278">
        <v>2010</v>
      </c>
      <c r="M28" s="278">
        <v>0.16713</v>
      </c>
    </row>
    <row r="29" spans="1:13">
      <c r="A29" s="269">
        <v>19</v>
      </c>
      <c r="B29" s="278" t="s">
        <v>231</v>
      </c>
      <c r="C29" s="279">
        <v>2686.85</v>
      </c>
      <c r="D29" s="280">
        <v>2723.6</v>
      </c>
      <c r="E29" s="280">
        <v>2637.25</v>
      </c>
      <c r="F29" s="280">
        <v>2587.65</v>
      </c>
      <c r="G29" s="280">
        <v>2501.3000000000002</v>
      </c>
      <c r="H29" s="280">
        <v>2773.2</v>
      </c>
      <c r="I29" s="280">
        <v>2859.5499999999993</v>
      </c>
      <c r="J29" s="280">
        <v>2909.1499999999996</v>
      </c>
      <c r="K29" s="278">
        <v>2809.95</v>
      </c>
      <c r="L29" s="278">
        <v>2674</v>
      </c>
      <c r="M29" s="278">
        <v>1.5218400000000001</v>
      </c>
    </row>
    <row r="30" spans="1:13">
      <c r="A30" s="269">
        <v>20</v>
      </c>
      <c r="B30" s="278" t="s">
        <v>304</v>
      </c>
      <c r="C30" s="279">
        <v>72.2</v>
      </c>
      <c r="D30" s="280">
        <v>71.816666666666663</v>
      </c>
      <c r="E30" s="280">
        <v>69.133333333333326</v>
      </c>
      <c r="F30" s="280">
        <v>66.066666666666663</v>
      </c>
      <c r="G30" s="280">
        <v>63.383333333333326</v>
      </c>
      <c r="H30" s="280">
        <v>74.883333333333326</v>
      </c>
      <c r="I30" s="280">
        <v>77.566666666666663</v>
      </c>
      <c r="J30" s="280">
        <v>80.633333333333326</v>
      </c>
      <c r="K30" s="278">
        <v>74.5</v>
      </c>
      <c r="L30" s="278">
        <v>68.75</v>
      </c>
      <c r="M30" s="278">
        <v>2.2717399999999999</v>
      </c>
    </row>
    <row r="31" spans="1:13">
      <c r="A31" s="269">
        <v>21</v>
      </c>
      <c r="B31" s="278" t="s">
        <v>46</v>
      </c>
      <c r="C31" s="279">
        <v>511.2</v>
      </c>
      <c r="D31" s="280">
        <v>512.98333333333323</v>
      </c>
      <c r="E31" s="280">
        <v>497.31666666666649</v>
      </c>
      <c r="F31" s="280">
        <v>483.43333333333328</v>
      </c>
      <c r="G31" s="280">
        <v>467.76666666666654</v>
      </c>
      <c r="H31" s="280">
        <v>526.86666666666645</v>
      </c>
      <c r="I31" s="280">
        <v>542.53333333333319</v>
      </c>
      <c r="J31" s="280">
        <v>556.4166666666664</v>
      </c>
      <c r="K31" s="278">
        <v>528.65</v>
      </c>
      <c r="L31" s="278">
        <v>499.1</v>
      </c>
      <c r="M31" s="278">
        <v>9.48123</v>
      </c>
    </row>
    <row r="32" spans="1:13">
      <c r="A32" s="269">
        <v>22</v>
      </c>
      <c r="B32" s="278" t="s">
        <v>305</v>
      </c>
      <c r="C32" s="279">
        <v>1079.4000000000001</v>
      </c>
      <c r="D32" s="280">
        <v>1064.3666666666668</v>
      </c>
      <c r="E32" s="280">
        <v>1016.0333333333335</v>
      </c>
      <c r="F32" s="280">
        <v>952.66666666666674</v>
      </c>
      <c r="G32" s="280">
        <v>904.33333333333348</v>
      </c>
      <c r="H32" s="280">
        <v>1127.7333333333336</v>
      </c>
      <c r="I32" s="280">
        <v>1176.0666666666666</v>
      </c>
      <c r="J32" s="280">
        <v>1239.4333333333336</v>
      </c>
      <c r="K32" s="278">
        <v>1112.7</v>
      </c>
      <c r="L32" s="278">
        <v>1001</v>
      </c>
      <c r="M32" s="278">
        <v>1.8609800000000001</v>
      </c>
    </row>
    <row r="33" spans="1:13">
      <c r="A33" s="269">
        <v>23</v>
      </c>
      <c r="B33" s="278" t="s">
        <v>47</v>
      </c>
      <c r="C33" s="279">
        <v>168.55</v>
      </c>
      <c r="D33" s="280">
        <v>169.86666666666667</v>
      </c>
      <c r="E33" s="280">
        <v>165.78333333333336</v>
      </c>
      <c r="F33" s="280">
        <v>163.01666666666668</v>
      </c>
      <c r="G33" s="280">
        <v>158.93333333333337</v>
      </c>
      <c r="H33" s="280">
        <v>172.63333333333335</v>
      </c>
      <c r="I33" s="280">
        <v>176.71666666666667</v>
      </c>
      <c r="J33" s="280">
        <v>179.48333333333335</v>
      </c>
      <c r="K33" s="278">
        <v>173.95</v>
      </c>
      <c r="L33" s="278">
        <v>167.1</v>
      </c>
      <c r="M33" s="278">
        <v>99.090620000000001</v>
      </c>
    </row>
    <row r="34" spans="1:13">
      <c r="A34" s="269">
        <v>24</v>
      </c>
      <c r="B34" s="278" t="s">
        <v>294</v>
      </c>
      <c r="C34" s="279">
        <v>1217.8499999999999</v>
      </c>
      <c r="D34" s="280">
        <v>1232.2666666666667</v>
      </c>
      <c r="E34" s="280">
        <v>1190.5833333333333</v>
      </c>
      <c r="F34" s="280">
        <v>1163.3166666666666</v>
      </c>
      <c r="G34" s="280">
        <v>1121.6333333333332</v>
      </c>
      <c r="H34" s="280">
        <v>1259.5333333333333</v>
      </c>
      <c r="I34" s="280">
        <v>1301.2166666666667</v>
      </c>
      <c r="J34" s="280">
        <v>1328.4833333333333</v>
      </c>
      <c r="K34" s="278">
        <v>1273.95</v>
      </c>
      <c r="L34" s="278">
        <v>1205</v>
      </c>
      <c r="M34" s="278">
        <v>0.40322000000000002</v>
      </c>
    </row>
    <row r="35" spans="1:13">
      <c r="A35" s="269">
        <v>25</v>
      </c>
      <c r="B35" s="278" t="s">
        <v>303</v>
      </c>
      <c r="C35" s="279">
        <v>640.5</v>
      </c>
      <c r="D35" s="280">
        <v>657.83333333333337</v>
      </c>
      <c r="E35" s="280">
        <v>615.66666666666674</v>
      </c>
      <c r="F35" s="280">
        <v>590.83333333333337</v>
      </c>
      <c r="G35" s="280">
        <v>548.66666666666674</v>
      </c>
      <c r="H35" s="280">
        <v>682.66666666666674</v>
      </c>
      <c r="I35" s="280">
        <v>724.83333333333348</v>
      </c>
      <c r="J35" s="280">
        <v>749.66666666666674</v>
      </c>
      <c r="K35" s="278">
        <v>700</v>
      </c>
      <c r="L35" s="278">
        <v>633</v>
      </c>
      <c r="M35" s="278">
        <v>3.2501699999999998</v>
      </c>
    </row>
    <row r="36" spans="1:13">
      <c r="A36" s="269">
        <v>26</v>
      </c>
      <c r="B36" s="278" t="s">
        <v>48</v>
      </c>
      <c r="C36" s="279">
        <v>1360.55</v>
      </c>
      <c r="D36" s="280">
        <v>1355.7</v>
      </c>
      <c r="E36" s="280">
        <v>1296.45</v>
      </c>
      <c r="F36" s="280">
        <v>1232.3499999999999</v>
      </c>
      <c r="G36" s="280">
        <v>1173.0999999999999</v>
      </c>
      <c r="H36" s="280">
        <v>1419.8000000000002</v>
      </c>
      <c r="I36" s="280">
        <v>1479.0500000000002</v>
      </c>
      <c r="J36" s="280">
        <v>1543.1500000000003</v>
      </c>
      <c r="K36" s="278">
        <v>1414.95</v>
      </c>
      <c r="L36" s="278">
        <v>1291.5999999999999</v>
      </c>
      <c r="M36" s="278">
        <v>22.741299999999999</v>
      </c>
    </row>
    <row r="37" spans="1:13">
      <c r="A37" s="269">
        <v>27</v>
      </c>
      <c r="B37" s="278" t="s">
        <v>49</v>
      </c>
      <c r="C37" s="279">
        <v>88.15</v>
      </c>
      <c r="D37" s="280">
        <v>88.016666666666666</v>
      </c>
      <c r="E37" s="280">
        <v>86.133333333333326</v>
      </c>
      <c r="F37" s="280">
        <v>84.11666666666666</v>
      </c>
      <c r="G37" s="280">
        <v>82.23333333333332</v>
      </c>
      <c r="H37" s="280">
        <v>90.033333333333331</v>
      </c>
      <c r="I37" s="280">
        <v>91.916666666666686</v>
      </c>
      <c r="J37" s="280">
        <v>93.933333333333337</v>
      </c>
      <c r="K37" s="278">
        <v>89.9</v>
      </c>
      <c r="L37" s="278">
        <v>86</v>
      </c>
      <c r="M37" s="278">
        <v>60.590589999999999</v>
      </c>
    </row>
    <row r="38" spans="1:13">
      <c r="A38" s="269">
        <v>28</v>
      </c>
      <c r="B38" s="278" t="s">
        <v>306</v>
      </c>
      <c r="C38" s="279">
        <v>135.69999999999999</v>
      </c>
      <c r="D38" s="280">
        <v>137.56666666666666</v>
      </c>
      <c r="E38" s="280">
        <v>133.13333333333333</v>
      </c>
      <c r="F38" s="280">
        <v>130.56666666666666</v>
      </c>
      <c r="G38" s="280">
        <v>126.13333333333333</v>
      </c>
      <c r="H38" s="280">
        <v>140.13333333333333</v>
      </c>
      <c r="I38" s="280">
        <v>144.56666666666666</v>
      </c>
      <c r="J38" s="280">
        <v>147.13333333333333</v>
      </c>
      <c r="K38" s="278">
        <v>142</v>
      </c>
      <c r="L38" s="278">
        <v>135</v>
      </c>
      <c r="M38" s="278">
        <v>3.7044999999999999</v>
      </c>
    </row>
    <row r="39" spans="1:13">
      <c r="A39" s="269">
        <v>29</v>
      </c>
      <c r="B39" s="278" t="s">
        <v>939</v>
      </c>
      <c r="C39" s="279">
        <v>158</v>
      </c>
      <c r="D39" s="280">
        <v>161.79999999999998</v>
      </c>
      <c r="E39" s="280">
        <v>149.79999999999995</v>
      </c>
      <c r="F39" s="280">
        <v>141.59999999999997</v>
      </c>
      <c r="G39" s="280">
        <v>129.59999999999994</v>
      </c>
      <c r="H39" s="280">
        <v>169.99999999999997</v>
      </c>
      <c r="I39" s="280">
        <v>182.00000000000003</v>
      </c>
      <c r="J39" s="280">
        <v>190.2</v>
      </c>
      <c r="K39" s="278">
        <v>173.8</v>
      </c>
      <c r="L39" s="278">
        <v>153.6</v>
      </c>
      <c r="M39" s="278">
        <v>0.12256</v>
      </c>
    </row>
    <row r="40" spans="1:13">
      <c r="A40" s="269">
        <v>30</v>
      </c>
      <c r="B40" s="278" t="s">
        <v>307</v>
      </c>
      <c r="C40" s="279">
        <v>51.75</v>
      </c>
      <c r="D40" s="280">
        <v>51.316666666666663</v>
      </c>
      <c r="E40" s="280">
        <v>47.433333333333323</v>
      </c>
      <c r="F40" s="280">
        <v>43.11666666666666</v>
      </c>
      <c r="G40" s="280">
        <v>39.23333333333332</v>
      </c>
      <c r="H40" s="280">
        <v>55.633333333333326</v>
      </c>
      <c r="I40" s="280">
        <v>59.516666666666666</v>
      </c>
      <c r="J40" s="280">
        <v>63.833333333333329</v>
      </c>
      <c r="K40" s="278">
        <v>55.2</v>
      </c>
      <c r="L40" s="278">
        <v>47</v>
      </c>
      <c r="M40" s="278">
        <v>13.66366</v>
      </c>
    </row>
    <row r="41" spans="1:13">
      <c r="A41" s="269">
        <v>31</v>
      </c>
      <c r="B41" s="278" t="s">
        <v>50</v>
      </c>
      <c r="C41" s="279">
        <v>46.7</v>
      </c>
      <c r="D41" s="280">
        <v>48.1</v>
      </c>
      <c r="E41" s="280">
        <v>44.900000000000006</v>
      </c>
      <c r="F41" s="280">
        <v>43.1</v>
      </c>
      <c r="G41" s="280">
        <v>39.900000000000006</v>
      </c>
      <c r="H41" s="280">
        <v>49.900000000000006</v>
      </c>
      <c r="I41" s="280">
        <v>53.100000000000009</v>
      </c>
      <c r="J41" s="280">
        <v>54.900000000000006</v>
      </c>
      <c r="K41" s="278">
        <v>51.3</v>
      </c>
      <c r="L41" s="278">
        <v>46.3</v>
      </c>
      <c r="M41" s="278">
        <v>603.09613999999999</v>
      </c>
    </row>
    <row r="42" spans="1:13">
      <c r="A42" s="269">
        <v>32</v>
      </c>
      <c r="B42" s="278" t="s">
        <v>52</v>
      </c>
      <c r="C42" s="279">
        <v>1718.2</v>
      </c>
      <c r="D42" s="280">
        <v>1712.9166666666667</v>
      </c>
      <c r="E42" s="280">
        <v>1689.0833333333335</v>
      </c>
      <c r="F42" s="280">
        <v>1659.9666666666667</v>
      </c>
      <c r="G42" s="280">
        <v>1636.1333333333334</v>
      </c>
      <c r="H42" s="280">
        <v>1742.0333333333335</v>
      </c>
      <c r="I42" s="280">
        <v>1765.866666666667</v>
      </c>
      <c r="J42" s="280">
        <v>1794.9833333333336</v>
      </c>
      <c r="K42" s="278">
        <v>1736.75</v>
      </c>
      <c r="L42" s="278">
        <v>1683.8</v>
      </c>
      <c r="M42" s="278">
        <v>25.082799999999999</v>
      </c>
    </row>
    <row r="43" spans="1:13">
      <c r="A43" s="269">
        <v>33</v>
      </c>
      <c r="B43" s="278" t="s">
        <v>308</v>
      </c>
      <c r="C43" s="279">
        <v>101.2</v>
      </c>
      <c r="D43" s="280">
        <v>101.39999999999999</v>
      </c>
      <c r="E43" s="280">
        <v>99.799999999999983</v>
      </c>
      <c r="F43" s="280">
        <v>98.399999999999991</v>
      </c>
      <c r="G43" s="280">
        <v>96.799999999999983</v>
      </c>
      <c r="H43" s="280">
        <v>102.79999999999998</v>
      </c>
      <c r="I43" s="280">
        <v>104.39999999999998</v>
      </c>
      <c r="J43" s="280">
        <v>105.79999999999998</v>
      </c>
      <c r="K43" s="278">
        <v>103</v>
      </c>
      <c r="L43" s="278">
        <v>100</v>
      </c>
      <c r="M43" s="278">
        <v>0.94221999999999995</v>
      </c>
    </row>
    <row r="44" spans="1:13">
      <c r="A44" s="269">
        <v>34</v>
      </c>
      <c r="B44" s="278" t="s">
        <v>310</v>
      </c>
      <c r="C44" s="279">
        <v>909.15</v>
      </c>
      <c r="D44" s="280">
        <v>921.4</v>
      </c>
      <c r="E44" s="280">
        <v>890.8</v>
      </c>
      <c r="F44" s="280">
        <v>872.44999999999993</v>
      </c>
      <c r="G44" s="280">
        <v>841.84999999999991</v>
      </c>
      <c r="H44" s="280">
        <v>939.75</v>
      </c>
      <c r="I44" s="280">
        <v>970.35000000000014</v>
      </c>
      <c r="J44" s="280">
        <v>988.7</v>
      </c>
      <c r="K44" s="278">
        <v>952</v>
      </c>
      <c r="L44" s="278">
        <v>903.05</v>
      </c>
      <c r="M44" s="278">
        <v>0.87051000000000001</v>
      </c>
    </row>
    <row r="45" spans="1:13">
      <c r="A45" s="269">
        <v>35</v>
      </c>
      <c r="B45" s="278" t="s">
        <v>309</v>
      </c>
      <c r="C45" s="279">
        <v>2568.4499999999998</v>
      </c>
      <c r="D45" s="280">
        <v>2617.5</v>
      </c>
      <c r="E45" s="280">
        <v>2509.9499999999998</v>
      </c>
      <c r="F45" s="280">
        <v>2451.4499999999998</v>
      </c>
      <c r="G45" s="280">
        <v>2343.8999999999996</v>
      </c>
      <c r="H45" s="280">
        <v>2676</v>
      </c>
      <c r="I45" s="280">
        <v>2783.55</v>
      </c>
      <c r="J45" s="280">
        <v>2842.05</v>
      </c>
      <c r="K45" s="278">
        <v>2725.05</v>
      </c>
      <c r="L45" s="278">
        <v>2559</v>
      </c>
      <c r="M45" s="278">
        <v>0.27371000000000001</v>
      </c>
    </row>
    <row r="46" spans="1:13">
      <c r="A46" s="269">
        <v>36</v>
      </c>
      <c r="B46" s="278" t="s">
        <v>311</v>
      </c>
      <c r="C46" s="279">
        <v>4214.5</v>
      </c>
      <c r="D46" s="280">
        <v>4251.833333333333</v>
      </c>
      <c r="E46" s="280">
        <v>4153.6666666666661</v>
      </c>
      <c r="F46" s="280">
        <v>4092.833333333333</v>
      </c>
      <c r="G46" s="280">
        <v>3994.6666666666661</v>
      </c>
      <c r="H46" s="280">
        <v>4312.6666666666661</v>
      </c>
      <c r="I46" s="280">
        <v>4410.8333333333321</v>
      </c>
      <c r="J46" s="280">
        <v>4471.6666666666661</v>
      </c>
      <c r="K46" s="278">
        <v>4350</v>
      </c>
      <c r="L46" s="278">
        <v>4191</v>
      </c>
      <c r="M46" s="278">
        <v>0.32091999999999998</v>
      </c>
    </row>
    <row r="47" spans="1:13">
      <c r="A47" s="269">
        <v>37</v>
      </c>
      <c r="B47" s="278" t="s">
        <v>227</v>
      </c>
      <c r="C47" s="279">
        <v>502.25</v>
      </c>
      <c r="D47" s="280">
        <v>500.75</v>
      </c>
      <c r="E47" s="280">
        <v>492.5</v>
      </c>
      <c r="F47" s="280">
        <v>482.75</v>
      </c>
      <c r="G47" s="280">
        <v>474.5</v>
      </c>
      <c r="H47" s="280">
        <v>510.5</v>
      </c>
      <c r="I47" s="280">
        <v>518.75</v>
      </c>
      <c r="J47" s="280">
        <v>528.5</v>
      </c>
      <c r="K47" s="278">
        <v>509</v>
      </c>
      <c r="L47" s="278">
        <v>491</v>
      </c>
      <c r="M47" s="278">
        <v>6.4816000000000003</v>
      </c>
    </row>
    <row r="48" spans="1:13">
      <c r="A48" s="269">
        <v>38</v>
      </c>
      <c r="B48" s="278" t="s">
        <v>54</v>
      </c>
      <c r="C48" s="279">
        <v>514.70000000000005</v>
      </c>
      <c r="D48" s="280">
        <v>516.31666666666672</v>
      </c>
      <c r="E48" s="280">
        <v>495.13333333333344</v>
      </c>
      <c r="F48" s="280">
        <v>475.56666666666672</v>
      </c>
      <c r="G48" s="280">
        <v>454.38333333333344</v>
      </c>
      <c r="H48" s="280">
        <v>535.88333333333344</v>
      </c>
      <c r="I48" s="280">
        <v>557.06666666666661</v>
      </c>
      <c r="J48" s="280">
        <v>576.63333333333344</v>
      </c>
      <c r="K48" s="278">
        <v>537.5</v>
      </c>
      <c r="L48" s="278">
        <v>496.75</v>
      </c>
      <c r="M48" s="278">
        <v>126.44934000000001</v>
      </c>
    </row>
    <row r="49" spans="1:13">
      <c r="A49" s="269">
        <v>39</v>
      </c>
      <c r="B49" s="278" t="s">
        <v>312</v>
      </c>
      <c r="C49" s="279">
        <v>404.1</v>
      </c>
      <c r="D49" s="280">
        <v>404.01666666666671</v>
      </c>
      <c r="E49" s="280">
        <v>381.18333333333339</v>
      </c>
      <c r="F49" s="280">
        <v>358.26666666666671</v>
      </c>
      <c r="G49" s="280">
        <v>335.43333333333339</v>
      </c>
      <c r="H49" s="280">
        <v>426.93333333333339</v>
      </c>
      <c r="I49" s="280">
        <v>449.76666666666677</v>
      </c>
      <c r="J49" s="280">
        <v>472.68333333333339</v>
      </c>
      <c r="K49" s="278">
        <v>426.85</v>
      </c>
      <c r="L49" s="278">
        <v>381.1</v>
      </c>
      <c r="M49" s="278">
        <v>15.946910000000001</v>
      </c>
    </row>
    <row r="50" spans="1:13">
      <c r="A50" s="269">
        <v>40</v>
      </c>
      <c r="B50" s="278" t="s">
        <v>56</v>
      </c>
      <c r="C50" s="279">
        <v>417.3</v>
      </c>
      <c r="D50" s="280">
        <v>427.13333333333338</v>
      </c>
      <c r="E50" s="280">
        <v>402.61666666666679</v>
      </c>
      <c r="F50" s="280">
        <v>387.93333333333339</v>
      </c>
      <c r="G50" s="280">
        <v>363.4166666666668</v>
      </c>
      <c r="H50" s="280">
        <v>441.81666666666678</v>
      </c>
      <c r="I50" s="280">
        <v>466.33333333333331</v>
      </c>
      <c r="J50" s="280">
        <v>481.01666666666677</v>
      </c>
      <c r="K50" s="278">
        <v>451.65</v>
      </c>
      <c r="L50" s="278">
        <v>412.45</v>
      </c>
      <c r="M50" s="278">
        <v>483.15084000000002</v>
      </c>
    </row>
    <row r="51" spans="1:13">
      <c r="A51" s="269">
        <v>41</v>
      </c>
      <c r="B51" s="278" t="s">
        <v>57</v>
      </c>
      <c r="C51" s="279">
        <v>2335.15</v>
      </c>
      <c r="D51" s="280">
        <v>2379.6</v>
      </c>
      <c r="E51" s="280">
        <v>2275.6</v>
      </c>
      <c r="F51" s="280">
        <v>2216.0500000000002</v>
      </c>
      <c r="G51" s="280">
        <v>2112.0500000000002</v>
      </c>
      <c r="H51" s="280">
        <v>2439.1499999999996</v>
      </c>
      <c r="I51" s="280">
        <v>2543.1499999999996</v>
      </c>
      <c r="J51" s="280">
        <v>2602.6999999999994</v>
      </c>
      <c r="K51" s="278">
        <v>2483.6</v>
      </c>
      <c r="L51" s="278">
        <v>2320.0500000000002</v>
      </c>
      <c r="M51" s="278">
        <v>9.8674999999999997</v>
      </c>
    </row>
    <row r="52" spans="1:13">
      <c r="A52" s="269">
        <v>42</v>
      </c>
      <c r="B52" s="278" t="s">
        <v>316</v>
      </c>
      <c r="C52" s="279">
        <v>139.94999999999999</v>
      </c>
      <c r="D52" s="280">
        <v>140.43333333333334</v>
      </c>
      <c r="E52" s="280">
        <v>138.21666666666667</v>
      </c>
      <c r="F52" s="280">
        <v>136.48333333333332</v>
      </c>
      <c r="G52" s="280">
        <v>134.26666666666665</v>
      </c>
      <c r="H52" s="280">
        <v>142.16666666666669</v>
      </c>
      <c r="I52" s="280">
        <v>144.38333333333338</v>
      </c>
      <c r="J52" s="280">
        <v>146.1166666666667</v>
      </c>
      <c r="K52" s="278">
        <v>142.65</v>
      </c>
      <c r="L52" s="278">
        <v>138.69999999999999</v>
      </c>
      <c r="M52" s="278">
        <v>3.16025</v>
      </c>
    </row>
    <row r="53" spans="1:13">
      <c r="A53" s="269">
        <v>43</v>
      </c>
      <c r="B53" s="278" t="s">
        <v>317</v>
      </c>
      <c r="C53" s="279">
        <v>317.64999999999998</v>
      </c>
      <c r="D53" s="280">
        <v>319.58333333333331</v>
      </c>
      <c r="E53" s="280">
        <v>313.71666666666664</v>
      </c>
      <c r="F53" s="280">
        <v>309.7833333333333</v>
      </c>
      <c r="G53" s="280">
        <v>303.91666666666663</v>
      </c>
      <c r="H53" s="280">
        <v>323.51666666666665</v>
      </c>
      <c r="I53" s="280">
        <v>329.38333333333333</v>
      </c>
      <c r="J53" s="280">
        <v>333.31666666666666</v>
      </c>
      <c r="K53" s="278">
        <v>325.45</v>
      </c>
      <c r="L53" s="278">
        <v>315.64999999999998</v>
      </c>
      <c r="M53" s="278">
        <v>1.0818700000000001</v>
      </c>
    </row>
    <row r="54" spans="1:13">
      <c r="A54" s="269">
        <v>44</v>
      </c>
      <c r="B54" s="278" t="s">
        <v>59</v>
      </c>
      <c r="C54" s="279">
        <v>4599.1000000000004</v>
      </c>
      <c r="D54" s="280">
        <v>4581.1166666666668</v>
      </c>
      <c r="E54" s="280">
        <v>4497.9833333333336</v>
      </c>
      <c r="F54" s="280">
        <v>4396.8666666666668</v>
      </c>
      <c r="G54" s="280">
        <v>4313.7333333333336</v>
      </c>
      <c r="H54" s="280">
        <v>4682.2333333333336</v>
      </c>
      <c r="I54" s="280">
        <v>4765.3666666666668</v>
      </c>
      <c r="J54" s="280">
        <v>4866.4833333333336</v>
      </c>
      <c r="K54" s="278">
        <v>4664.25</v>
      </c>
      <c r="L54" s="278">
        <v>4480</v>
      </c>
      <c r="M54" s="278">
        <v>9.8307099999999998</v>
      </c>
    </row>
    <row r="55" spans="1:13">
      <c r="A55" s="269">
        <v>45</v>
      </c>
      <c r="B55" s="278" t="s">
        <v>233</v>
      </c>
      <c r="C55" s="279">
        <v>2088.5</v>
      </c>
      <c r="D55" s="280">
        <v>2051.15</v>
      </c>
      <c r="E55" s="280">
        <v>1947.3500000000004</v>
      </c>
      <c r="F55" s="280">
        <v>1806.2000000000003</v>
      </c>
      <c r="G55" s="280">
        <v>1702.4000000000005</v>
      </c>
      <c r="H55" s="280">
        <v>2192.3000000000002</v>
      </c>
      <c r="I55" s="280">
        <v>2296.1000000000004</v>
      </c>
      <c r="J55" s="280">
        <v>2437.25</v>
      </c>
      <c r="K55" s="278">
        <v>2154.9499999999998</v>
      </c>
      <c r="L55" s="278">
        <v>1910</v>
      </c>
      <c r="M55" s="278">
        <v>0.34275</v>
      </c>
    </row>
    <row r="56" spans="1:13">
      <c r="A56" s="269">
        <v>46</v>
      </c>
      <c r="B56" s="278" t="s">
        <v>60</v>
      </c>
      <c r="C56" s="279">
        <v>2182.4499999999998</v>
      </c>
      <c r="D56" s="280">
        <v>2239.6166666666668</v>
      </c>
      <c r="E56" s="280">
        <v>2111.2333333333336</v>
      </c>
      <c r="F56" s="280">
        <v>2040.0166666666669</v>
      </c>
      <c r="G56" s="280">
        <v>1911.6333333333337</v>
      </c>
      <c r="H56" s="280">
        <v>2310.8333333333335</v>
      </c>
      <c r="I56" s="280">
        <v>2439.2166666666667</v>
      </c>
      <c r="J56" s="280">
        <v>2510.4333333333334</v>
      </c>
      <c r="K56" s="278">
        <v>2368</v>
      </c>
      <c r="L56" s="278">
        <v>2168.4</v>
      </c>
      <c r="M56" s="278">
        <v>93.33672</v>
      </c>
    </row>
    <row r="57" spans="1:13">
      <c r="A57" s="269">
        <v>47</v>
      </c>
      <c r="B57" s="278" t="s">
        <v>61</v>
      </c>
      <c r="C57" s="279">
        <v>872.1</v>
      </c>
      <c r="D57" s="280">
        <v>877.31666666666661</v>
      </c>
      <c r="E57" s="280">
        <v>851.63333333333321</v>
      </c>
      <c r="F57" s="280">
        <v>831.16666666666663</v>
      </c>
      <c r="G57" s="280">
        <v>805.48333333333323</v>
      </c>
      <c r="H57" s="280">
        <v>897.78333333333319</v>
      </c>
      <c r="I57" s="280">
        <v>923.46666666666658</v>
      </c>
      <c r="J57" s="280">
        <v>943.93333333333317</v>
      </c>
      <c r="K57" s="278">
        <v>903</v>
      </c>
      <c r="L57" s="278">
        <v>856.85</v>
      </c>
      <c r="M57" s="278">
        <v>5.56182</v>
      </c>
    </row>
    <row r="58" spans="1:13">
      <c r="A58" s="269">
        <v>48</v>
      </c>
      <c r="B58" s="278" t="s">
        <v>318</v>
      </c>
      <c r="C58" s="279">
        <v>100.5</v>
      </c>
      <c r="D58" s="280">
        <v>99.350000000000009</v>
      </c>
      <c r="E58" s="280">
        <v>91.200000000000017</v>
      </c>
      <c r="F58" s="280">
        <v>81.900000000000006</v>
      </c>
      <c r="G58" s="280">
        <v>73.750000000000014</v>
      </c>
      <c r="H58" s="280">
        <v>108.65000000000002</v>
      </c>
      <c r="I58" s="280">
        <v>116.80000000000003</v>
      </c>
      <c r="J58" s="280">
        <v>126.10000000000002</v>
      </c>
      <c r="K58" s="278">
        <v>107.5</v>
      </c>
      <c r="L58" s="278">
        <v>90.05</v>
      </c>
      <c r="M58" s="278">
        <v>14.147729999999999</v>
      </c>
    </row>
    <row r="59" spans="1:13">
      <c r="A59" s="269">
        <v>49</v>
      </c>
      <c r="B59" s="278" t="s">
        <v>319</v>
      </c>
      <c r="C59" s="279">
        <v>111.05</v>
      </c>
      <c r="D59" s="280">
        <v>112.8</v>
      </c>
      <c r="E59" s="280">
        <v>109.3</v>
      </c>
      <c r="F59" s="280">
        <v>107.55</v>
      </c>
      <c r="G59" s="280">
        <v>104.05</v>
      </c>
      <c r="H59" s="280">
        <v>114.55</v>
      </c>
      <c r="I59" s="280">
        <v>118.05</v>
      </c>
      <c r="J59" s="280">
        <v>119.8</v>
      </c>
      <c r="K59" s="278">
        <v>116.3</v>
      </c>
      <c r="L59" s="278">
        <v>111.05</v>
      </c>
      <c r="M59" s="278">
        <v>11.674010000000001</v>
      </c>
    </row>
    <row r="60" spans="1:13" ht="12" customHeight="1">
      <c r="A60" s="269">
        <v>50</v>
      </c>
      <c r="B60" s="278" t="s">
        <v>234</v>
      </c>
      <c r="C60" s="279">
        <v>186.8</v>
      </c>
      <c r="D60" s="280">
        <v>194.70000000000002</v>
      </c>
      <c r="E60" s="280">
        <v>177.10000000000002</v>
      </c>
      <c r="F60" s="280">
        <v>167.4</v>
      </c>
      <c r="G60" s="280">
        <v>149.80000000000001</v>
      </c>
      <c r="H60" s="280">
        <v>204.40000000000003</v>
      </c>
      <c r="I60" s="280">
        <v>222</v>
      </c>
      <c r="J60" s="280">
        <v>231.70000000000005</v>
      </c>
      <c r="K60" s="278">
        <v>212.3</v>
      </c>
      <c r="L60" s="278">
        <v>185</v>
      </c>
      <c r="M60" s="278">
        <v>241.76595</v>
      </c>
    </row>
    <row r="61" spans="1:13">
      <c r="A61" s="269">
        <v>51</v>
      </c>
      <c r="B61" s="278" t="s">
        <v>62</v>
      </c>
      <c r="C61" s="279">
        <v>48.95</v>
      </c>
      <c r="D61" s="280">
        <v>49.783333333333331</v>
      </c>
      <c r="E61" s="280">
        <v>47.666666666666664</v>
      </c>
      <c r="F61" s="280">
        <v>46.383333333333333</v>
      </c>
      <c r="G61" s="280">
        <v>44.266666666666666</v>
      </c>
      <c r="H61" s="280">
        <v>51.066666666666663</v>
      </c>
      <c r="I61" s="280">
        <v>53.183333333333337</v>
      </c>
      <c r="J61" s="280">
        <v>54.466666666666661</v>
      </c>
      <c r="K61" s="278">
        <v>51.9</v>
      </c>
      <c r="L61" s="278">
        <v>48.5</v>
      </c>
      <c r="M61" s="278">
        <v>202.43132</v>
      </c>
    </row>
    <row r="62" spans="1:13">
      <c r="A62" s="269">
        <v>52</v>
      </c>
      <c r="B62" s="278" t="s">
        <v>63</v>
      </c>
      <c r="C62" s="279">
        <v>34.299999999999997</v>
      </c>
      <c r="D62" s="280">
        <v>34.233333333333334</v>
      </c>
      <c r="E62" s="280">
        <v>33.766666666666666</v>
      </c>
      <c r="F62" s="280">
        <v>33.233333333333334</v>
      </c>
      <c r="G62" s="280">
        <v>32.766666666666666</v>
      </c>
      <c r="H62" s="280">
        <v>34.766666666666666</v>
      </c>
      <c r="I62" s="280">
        <v>35.233333333333334</v>
      </c>
      <c r="J62" s="280">
        <v>35.766666666666666</v>
      </c>
      <c r="K62" s="278">
        <v>34.700000000000003</v>
      </c>
      <c r="L62" s="278">
        <v>33.700000000000003</v>
      </c>
      <c r="M62" s="278">
        <v>13.23418</v>
      </c>
    </row>
    <row r="63" spans="1:13">
      <c r="A63" s="269">
        <v>53</v>
      </c>
      <c r="B63" s="278" t="s">
        <v>313</v>
      </c>
      <c r="C63" s="279">
        <v>1127.8</v>
      </c>
      <c r="D63" s="280">
        <v>1160.8999999999999</v>
      </c>
      <c r="E63" s="280">
        <v>1086.8999999999996</v>
      </c>
      <c r="F63" s="280">
        <v>1045.9999999999998</v>
      </c>
      <c r="G63" s="280">
        <v>971.99999999999955</v>
      </c>
      <c r="H63" s="280">
        <v>1201.7999999999997</v>
      </c>
      <c r="I63" s="280">
        <v>1275.8000000000002</v>
      </c>
      <c r="J63" s="280">
        <v>1316.6999999999998</v>
      </c>
      <c r="K63" s="278">
        <v>1234.9000000000001</v>
      </c>
      <c r="L63" s="278">
        <v>1120</v>
      </c>
      <c r="M63" s="278">
        <v>0.70689999999999997</v>
      </c>
    </row>
    <row r="64" spans="1:13">
      <c r="A64" s="269">
        <v>54</v>
      </c>
      <c r="B64" s="278" t="s">
        <v>64</v>
      </c>
      <c r="C64" s="279">
        <v>1203.75</v>
      </c>
      <c r="D64" s="280">
        <v>1212.6333333333334</v>
      </c>
      <c r="E64" s="280">
        <v>1180.2666666666669</v>
      </c>
      <c r="F64" s="280">
        <v>1156.7833333333335</v>
      </c>
      <c r="G64" s="280">
        <v>1124.416666666667</v>
      </c>
      <c r="H64" s="280">
        <v>1236.1166666666668</v>
      </c>
      <c r="I64" s="280">
        <v>1268.4833333333331</v>
      </c>
      <c r="J64" s="280">
        <v>1291.9666666666667</v>
      </c>
      <c r="K64" s="278">
        <v>1245</v>
      </c>
      <c r="L64" s="278">
        <v>1189.1500000000001</v>
      </c>
      <c r="M64" s="278">
        <v>10.882020000000001</v>
      </c>
    </row>
    <row r="65" spans="1:13">
      <c r="A65" s="269">
        <v>55</v>
      </c>
      <c r="B65" s="278" t="s">
        <v>321</v>
      </c>
      <c r="C65" s="279">
        <v>3794</v>
      </c>
      <c r="D65" s="280">
        <v>3844.25</v>
      </c>
      <c r="E65" s="280">
        <v>3696.25</v>
      </c>
      <c r="F65" s="280">
        <v>3598.5</v>
      </c>
      <c r="G65" s="280">
        <v>3450.5</v>
      </c>
      <c r="H65" s="280">
        <v>3942</v>
      </c>
      <c r="I65" s="280">
        <v>4090</v>
      </c>
      <c r="J65" s="280">
        <v>4187.75</v>
      </c>
      <c r="K65" s="278">
        <v>3992.25</v>
      </c>
      <c r="L65" s="278">
        <v>3746.5</v>
      </c>
      <c r="M65" s="278">
        <v>0.14324999999999999</v>
      </c>
    </row>
    <row r="66" spans="1:13">
      <c r="A66" s="269">
        <v>56</v>
      </c>
      <c r="B66" s="278" t="s">
        <v>235</v>
      </c>
      <c r="C66" s="279">
        <v>806.7</v>
      </c>
      <c r="D66" s="280">
        <v>817.26666666666677</v>
      </c>
      <c r="E66" s="280">
        <v>789.53333333333353</v>
      </c>
      <c r="F66" s="280">
        <v>772.36666666666679</v>
      </c>
      <c r="G66" s="280">
        <v>744.63333333333355</v>
      </c>
      <c r="H66" s="280">
        <v>834.43333333333351</v>
      </c>
      <c r="I66" s="280">
        <v>862.16666666666686</v>
      </c>
      <c r="J66" s="280">
        <v>879.33333333333348</v>
      </c>
      <c r="K66" s="278">
        <v>845</v>
      </c>
      <c r="L66" s="278">
        <v>800.1</v>
      </c>
      <c r="M66" s="278">
        <v>0.80149000000000004</v>
      </c>
    </row>
    <row r="67" spans="1:13">
      <c r="A67" s="269">
        <v>57</v>
      </c>
      <c r="B67" s="278" t="s">
        <v>322</v>
      </c>
      <c r="C67" s="279">
        <v>222.95</v>
      </c>
      <c r="D67" s="280">
        <v>228.35</v>
      </c>
      <c r="E67" s="280">
        <v>215.7</v>
      </c>
      <c r="F67" s="280">
        <v>208.45</v>
      </c>
      <c r="G67" s="280">
        <v>195.79999999999998</v>
      </c>
      <c r="H67" s="280">
        <v>235.6</v>
      </c>
      <c r="I67" s="280">
        <v>248.25000000000003</v>
      </c>
      <c r="J67" s="280">
        <v>255.5</v>
      </c>
      <c r="K67" s="278">
        <v>241</v>
      </c>
      <c r="L67" s="278">
        <v>221.1</v>
      </c>
      <c r="M67" s="278">
        <v>0.64880000000000004</v>
      </c>
    </row>
    <row r="68" spans="1:13">
      <c r="A68" s="269">
        <v>58</v>
      </c>
      <c r="B68" s="278" t="s">
        <v>66</v>
      </c>
      <c r="C68" s="279">
        <v>69.599999999999994</v>
      </c>
      <c r="D68" s="280">
        <v>70.583333333333329</v>
      </c>
      <c r="E68" s="280">
        <v>67.916666666666657</v>
      </c>
      <c r="F68" s="280">
        <v>66.233333333333334</v>
      </c>
      <c r="G68" s="280">
        <v>63.566666666666663</v>
      </c>
      <c r="H68" s="280">
        <v>72.266666666666652</v>
      </c>
      <c r="I68" s="280">
        <v>74.933333333333309</v>
      </c>
      <c r="J68" s="280">
        <v>76.616666666666646</v>
      </c>
      <c r="K68" s="278">
        <v>73.25</v>
      </c>
      <c r="L68" s="278">
        <v>68.900000000000006</v>
      </c>
      <c r="M68" s="278">
        <v>114.8631</v>
      </c>
    </row>
    <row r="69" spans="1:13">
      <c r="A69" s="269">
        <v>59</v>
      </c>
      <c r="B69" s="278" t="s">
        <v>314</v>
      </c>
      <c r="C69" s="279">
        <v>603.1</v>
      </c>
      <c r="D69" s="280">
        <v>647.1</v>
      </c>
      <c r="E69" s="280">
        <v>538.25</v>
      </c>
      <c r="F69" s="280">
        <v>473.4</v>
      </c>
      <c r="G69" s="280">
        <v>364.54999999999995</v>
      </c>
      <c r="H69" s="280">
        <v>711.95</v>
      </c>
      <c r="I69" s="280">
        <v>820.80000000000018</v>
      </c>
      <c r="J69" s="280">
        <v>885.65000000000009</v>
      </c>
      <c r="K69" s="278">
        <v>755.95</v>
      </c>
      <c r="L69" s="278">
        <v>582.25</v>
      </c>
      <c r="M69" s="278">
        <v>33.018039999999999</v>
      </c>
    </row>
    <row r="70" spans="1:13">
      <c r="A70" s="269">
        <v>60</v>
      </c>
      <c r="B70" s="278" t="s">
        <v>67</v>
      </c>
      <c r="C70" s="279">
        <v>512.65</v>
      </c>
      <c r="D70" s="280">
        <v>511.43333333333334</v>
      </c>
      <c r="E70" s="280">
        <v>498.91666666666663</v>
      </c>
      <c r="F70" s="280">
        <v>485.18333333333328</v>
      </c>
      <c r="G70" s="280">
        <v>472.66666666666657</v>
      </c>
      <c r="H70" s="280">
        <v>525.16666666666674</v>
      </c>
      <c r="I70" s="280">
        <v>537.68333333333339</v>
      </c>
      <c r="J70" s="280">
        <v>551.41666666666674</v>
      </c>
      <c r="K70" s="278">
        <v>523.95000000000005</v>
      </c>
      <c r="L70" s="278">
        <v>497.7</v>
      </c>
      <c r="M70" s="278">
        <v>24.180759999999999</v>
      </c>
    </row>
    <row r="71" spans="1:13">
      <c r="A71" s="269">
        <v>61</v>
      </c>
      <c r="B71" s="278" t="s">
        <v>68</v>
      </c>
      <c r="C71" s="279">
        <v>237.3</v>
      </c>
      <c r="D71" s="280">
        <v>241.78333333333333</v>
      </c>
      <c r="E71" s="280">
        <v>230.56666666666666</v>
      </c>
      <c r="F71" s="280">
        <v>223.83333333333334</v>
      </c>
      <c r="G71" s="280">
        <v>212.61666666666667</v>
      </c>
      <c r="H71" s="280">
        <v>248.51666666666665</v>
      </c>
      <c r="I71" s="280">
        <v>259.73333333333329</v>
      </c>
      <c r="J71" s="280">
        <v>266.46666666666664</v>
      </c>
      <c r="K71" s="278">
        <v>253</v>
      </c>
      <c r="L71" s="278">
        <v>235.05</v>
      </c>
      <c r="M71" s="278">
        <v>18.752179999999999</v>
      </c>
    </row>
    <row r="72" spans="1:13">
      <c r="A72" s="269">
        <v>62</v>
      </c>
      <c r="B72" s="278" t="s">
        <v>70</v>
      </c>
      <c r="C72" s="279">
        <v>510.5</v>
      </c>
      <c r="D72" s="280">
        <v>517.16666666666663</v>
      </c>
      <c r="E72" s="280">
        <v>498.38333333333321</v>
      </c>
      <c r="F72" s="280">
        <v>486.26666666666659</v>
      </c>
      <c r="G72" s="280">
        <v>467.48333333333318</v>
      </c>
      <c r="H72" s="280">
        <v>529.2833333333333</v>
      </c>
      <c r="I72" s="280">
        <v>548.06666666666683</v>
      </c>
      <c r="J72" s="280">
        <v>560.18333333333328</v>
      </c>
      <c r="K72" s="278">
        <v>535.95000000000005</v>
      </c>
      <c r="L72" s="278">
        <v>505.05</v>
      </c>
      <c r="M72" s="278">
        <v>257.93155000000002</v>
      </c>
    </row>
    <row r="73" spans="1:13">
      <c r="A73" s="269">
        <v>63</v>
      </c>
      <c r="B73" s="278" t="s">
        <v>71</v>
      </c>
      <c r="C73" s="279">
        <v>21.45</v>
      </c>
      <c r="D73" s="280">
        <v>21.966666666666665</v>
      </c>
      <c r="E73" s="280">
        <v>20.783333333333331</v>
      </c>
      <c r="F73" s="280">
        <v>20.116666666666667</v>
      </c>
      <c r="G73" s="280">
        <v>18.933333333333334</v>
      </c>
      <c r="H73" s="280">
        <v>22.633333333333329</v>
      </c>
      <c r="I73" s="280">
        <v>23.816666666666659</v>
      </c>
      <c r="J73" s="280">
        <v>24.483333333333327</v>
      </c>
      <c r="K73" s="278">
        <v>23.15</v>
      </c>
      <c r="L73" s="278">
        <v>21.3</v>
      </c>
      <c r="M73" s="278">
        <v>401.78521000000001</v>
      </c>
    </row>
    <row r="74" spans="1:13">
      <c r="A74" s="269">
        <v>64</v>
      </c>
      <c r="B74" s="278" t="s">
        <v>72</v>
      </c>
      <c r="C74" s="279">
        <v>336.85</v>
      </c>
      <c r="D74" s="280">
        <v>340</v>
      </c>
      <c r="E74" s="280">
        <v>327</v>
      </c>
      <c r="F74" s="280">
        <v>317.14999999999998</v>
      </c>
      <c r="G74" s="280">
        <v>304.14999999999998</v>
      </c>
      <c r="H74" s="280">
        <v>349.85</v>
      </c>
      <c r="I74" s="280">
        <v>362.85</v>
      </c>
      <c r="J74" s="280">
        <v>372.70000000000005</v>
      </c>
      <c r="K74" s="278">
        <v>353</v>
      </c>
      <c r="L74" s="278">
        <v>330.15</v>
      </c>
      <c r="M74" s="278">
        <v>84.363650000000007</v>
      </c>
    </row>
    <row r="75" spans="1:13">
      <c r="A75" s="269">
        <v>65</v>
      </c>
      <c r="B75" s="278" t="s">
        <v>323</v>
      </c>
      <c r="C75" s="279">
        <v>429.05</v>
      </c>
      <c r="D75" s="280">
        <v>434.23333333333335</v>
      </c>
      <c r="E75" s="280">
        <v>415.31666666666672</v>
      </c>
      <c r="F75" s="280">
        <v>401.58333333333337</v>
      </c>
      <c r="G75" s="280">
        <v>382.66666666666674</v>
      </c>
      <c r="H75" s="280">
        <v>447.9666666666667</v>
      </c>
      <c r="I75" s="280">
        <v>466.88333333333333</v>
      </c>
      <c r="J75" s="280">
        <v>480.61666666666667</v>
      </c>
      <c r="K75" s="278">
        <v>453.15</v>
      </c>
      <c r="L75" s="278">
        <v>420.5</v>
      </c>
      <c r="M75" s="278">
        <v>1.8321000000000001</v>
      </c>
    </row>
    <row r="76" spans="1:13" s="16" customFormat="1">
      <c r="A76" s="269">
        <v>66</v>
      </c>
      <c r="B76" s="278" t="s">
        <v>325</v>
      </c>
      <c r="C76" s="279">
        <v>101.25</v>
      </c>
      <c r="D76" s="280">
        <v>102.05</v>
      </c>
      <c r="E76" s="280">
        <v>99.8</v>
      </c>
      <c r="F76" s="280">
        <v>98.35</v>
      </c>
      <c r="G76" s="280">
        <v>96.1</v>
      </c>
      <c r="H76" s="280">
        <v>103.5</v>
      </c>
      <c r="I76" s="280">
        <v>105.75</v>
      </c>
      <c r="J76" s="280">
        <v>107.2</v>
      </c>
      <c r="K76" s="278">
        <v>104.3</v>
      </c>
      <c r="L76" s="278">
        <v>100.6</v>
      </c>
      <c r="M76" s="278">
        <v>0.74329999999999996</v>
      </c>
    </row>
    <row r="77" spans="1:13" s="16" customFormat="1">
      <c r="A77" s="269">
        <v>67</v>
      </c>
      <c r="B77" s="278" t="s">
        <v>326</v>
      </c>
      <c r="C77" s="279">
        <v>2102.75</v>
      </c>
      <c r="D77" s="280">
        <v>2109.3333333333335</v>
      </c>
      <c r="E77" s="280">
        <v>2049.666666666667</v>
      </c>
      <c r="F77" s="280">
        <v>1996.5833333333335</v>
      </c>
      <c r="G77" s="280">
        <v>1936.916666666667</v>
      </c>
      <c r="H77" s="280">
        <v>2162.416666666667</v>
      </c>
      <c r="I77" s="280">
        <v>2222.0833333333339</v>
      </c>
      <c r="J77" s="280">
        <v>2275.166666666667</v>
      </c>
      <c r="K77" s="278">
        <v>2169</v>
      </c>
      <c r="L77" s="278">
        <v>2056.25</v>
      </c>
      <c r="M77" s="278">
        <v>8.2610000000000003E-2</v>
      </c>
    </row>
    <row r="78" spans="1:13" s="16" customFormat="1">
      <c r="A78" s="269">
        <v>68</v>
      </c>
      <c r="B78" s="278" t="s">
        <v>327</v>
      </c>
      <c r="C78" s="279">
        <v>476.5</v>
      </c>
      <c r="D78" s="280">
        <v>484.0333333333333</v>
      </c>
      <c r="E78" s="280">
        <v>463.46666666666658</v>
      </c>
      <c r="F78" s="280">
        <v>450.43333333333328</v>
      </c>
      <c r="G78" s="280">
        <v>429.86666666666656</v>
      </c>
      <c r="H78" s="280">
        <v>497.06666666666661</v>
      </c>
      <c r="I78" s="280">
        <v>517.63333333333333</v>
      </c>
      <c r="J78" s="280">
        <v>530.66666666666663</v>
      </c>
      <c r="K78" s="278">
        <v>504.6</v>
      </c>
      <c r="L78" s="278">
        <v>471</v>
      </c>
      <c r="M78" s="278">
        <v>0.80642000000000003</v>
      </c>
    </row>
    <row r="79" spans="1:13" s="16" customFormat="1">
      <c r="A79" s="269">
        <v>69</v>
      </c>
      <c r="B79" s="278" t="s">
        <v>328</v>
      </c>
      <c r="C79" s="279">
        <v>50.65</v>
      </c>
      <c r="D79" s="280">
        <v>50.916666666666664</v>
      </c>
      <c r="E79" s="280">
        <v>49.333333333333329</v>
      </c>
      <c r="F79" s="280">
        <v>48.016666666666666</v>
      </c>
      <c r="G79" s="280">
        <v>46.43333333333333</v>
      </c>
      <c r="H79" s="280">
        <v>52.233333333333327</v>
      </c>
      <c r="I79" s="280">
        <v>53.816666666666656</v>
      </c>
      <c r="J79" s="280">
        <v>55.133333333333326</v>
      </c>
      <c r="K79" s="278">
        <v>52.5</v>
      </c>
      <c r="L79" s="278">
        <v>49.6</v>
      </c>
      <c r="M79" s="278">
        <v>11.573460000000001</v>
      </c>
    </row>
    <row r="80" spans="1:13" s="16" customFormat="1">
      <c r="A80" s="269">
        <v>70</v>
      </c>
      <c r="B80" s="278" t="s">
        <v>73</v>
      </c>
      <c r="C80" s="279">
        <v>10524.45</v>
      </c>
      <c r="D80" s="280">
        <v>10494.883333333333</v>
      </c>
      <c r="E80" s="280">
        <v>10089.766666666666</v>
      </c>
      <c r="F80" s="280">
        <v>9655.0833333333339</v>
      </c>
      <c r="G80" s="280">
        <v>9249.9666666666672</v>
      </c>
      <c r="H80" s="280">
        <v>10929.566666666666</v>
      </c>
      <c r="I80" s="280">
        <v>11334.683333333331</v>
      </c>
      <c r="J80" s="280">
        <v>11769.366666666665</v>
      </c>
      <c r="K80" s="278">
        <v>10900</v>
      </c>
      <c r="L80" s="278">
        <v>10060.200000000001</v>
      </c>
      <c r="M80" s="278">
        <v>0.55034000000000005</v>
      </c>
    </row>
    <row r="81" spans="1:13" s="16" customFormat="1">
      <c r="A81" s="269">
        <v>71</v>
      </c>
      <c r="B81" s="278" t="s">
        <v>75</v>
      </c>
      <c r="C81" s="279">
        <v>353.85</v>
      </c>
      <c r="D81" s="280">
        <v>358.43333333333339</v>
      </c>
      <c r="E81" s="280">
        <v>346.51666666666677</v>
      </c>
      <c r="F81" s="280">
        <v>339.18333333333339</v>
      </c>
      <c r="G81" s="280">
        <v>327.26666666666677</v>
      </c>
      <c r="H81" s="280">
        <v>365.76666666666677</v>
      </c>
      <c r="I81" s="280">
        <v>377.68333333333339</v>
      </c>
      <c r="J81" s="280">
        <v>385.01666666666677</v>
      </c>
      <c r="K81" s="278">
        <v>370.35</v>
      </c>
      <c r="L81" s="278">
        <v>351.1</v>
      </c>
      <c r="M81" s="278">
        <v>62.994819999999997</v>
      </c>
    </row>
    <row r="82" spans="1:13" s="16" customFormat="1">
      <c r="A82" s="269">
        <v>72</v>
      </c>
      <c r="B82" s="278" t="s">
        <v>329</v>
      </c>
      <c r="C82" s="279">
        <v>137.4</v>
      </c>
      <c r="D82" s="280">
        <v>138.9</v>
      </c>
      <c r="E82" s="280">
        <v>126.5</v>
      </c>
      <c r="F82" s="280">
        <v>115.6</v>
      </c>
      <c r="G82" s="280">
        <v>103.19999999999999</v>
      </c>
      <c r="H82" s="280">
        <v>149.80000000000001</v>
      </c>
      <c r="I82" s="280">
        <v>162.20000000000005</v>
      </c>
      <c r="J82" s="280">
        <v>173.10000000000002</v>
      </c>
      <c r="K82" s="278">
        <v>151.30000000000001</v>
      </c>
      <c r="L82" s="278">
        <v>128</v>
      </c>
      <c r="M82" s="278">
        <v>3.2784599999999999</v>
      </c>
    </row>
    <row r="83" spans="1:13" s="16" customFormat="1">
      <c r="A83" s="269">
        <v>73</v>
      </c>
      <c r="B83" s="278" t="s">
        <v>76</v>
      </c>
      <c r="C83" s="279">
        <v>2837.35</v>
      </c>
      <c r="D83" s="280">
        <v>2833.5166666666664</v>
      </c>
      <c r="E83" s="280">
        <v>2758.5333333333328</v>
      </c>
      <c r="F83" s="280">
        <v>2679.7166666666662</v>
      </c>
      <c r="G83" s="280">
        <v>2604.7333333333327</v>
      </c>
      <c r="H83" s="280">
        <v>2912.333333333333</v>
      </c>
      <c r="I83" s="280">
        <v>2987.3166666666666</v>
      </c>
      <c r="J83" s="280">
        <v>3066.1333333333332</v>
      </c>
      <c r="K83" s="278">
        <v>2908.5</v>
      </c>
      <c r="L83" s="278">
        <v>2754.7</v>
      </c>
      <c r="M83" s="278">
        <v>10.116910000000001</v>
      </c>
    </row>
    <row r="84" spans="1:13" s="16" customFormat="1">
      <c r="A84" s="269">
        <v>74</v>
      </c>
      <c r="B84" s="278" t="s">
        <v>315</v>
      </c>
      <c r="C84" s="279">
        <v>336.55</v>
      </c>
      <c r="D84" s="280">
        <v>337.5333333333333</v>
      </c>
      <c r="E84" s="280">
        <v>330.06666666666661</v>
      </c>
      <c r="F84" s="280">
        <v>323.58333333333331</v>
      </c>
      <c r="G84" s="280">
        <v>316.11666666666662</v>
      </c>
      <c r="H84" s="280">
        <v>344.01666666666659</v>
      </c>
      <c r="I84" s="280">
        <v>351.48333333333329</v>
      </c>
      <c r="J84" s="280">
        <v>357.96666666666658</v>
      </c>
      <c r="K84" s="278">
        <v>345</v>
      </c>
      <c r="L84" s="278">
        <v>331.05</v>
      </c>
      <c r="M84" s="278">
        <v>2.6981999999999999</v>
      </c>
    </row>
    <row r="85" spans="1:13" s="16" customFormat="1">
      <c r="A85" s="269">
        <v>75</v>
      </c>
      <c r="B85" s="278" t="s">
        <v>324</v>
      </c>
      <c r="C85" s="279">
        <v>66.05</v>
      </c>
      <c r="D85" s="280">
        <v>66.7</v>
      </c>
      <c r="E85" s="280">
        <v>64.5</v>
      </c>
      <c r="F85" s="280">
        <v>62.95</v>
      </c>
      <c r="G85" s="280">
        <v>60.75</v>
      </c>
      <c r="H85" s="280">
        <v>68.25</v>
      </c>
      <c r="I85" s="280">
        <v>70.450000000000017</v>
      </c>
      <c r="J85" s="280">
        <v>72</v>
      </c>
      <c r="K85" s="278">
        <v>68.900000000000006</v>
      </c>
      <c r="L85" s="278">
        <v>65.150000000000006</v>
      </c>
      <c r="M85" s="278">
        <v>5.89846</v>
      </c>
    </row>
    <row r="86" spans="1:13" s="16" customFormat="1">
      <c r="A86" s="269">
        <v>76</v>
      </c>
      <c r="B86" s="278" t="s">
        <v>77</v>
      </c>
      <c r="C86" s="279">
        <v>339.1</v>
      </c>
      <c r="D86" s="280">
        <v>342.65000000000003</v>
      </c>
      <c r="E86" s="280">
        <v>327.30000000000007</v>
      </c>
      <c r="F86" s="280">
        <v>315.50000000000006</v>
      </c>
      <c r="G86" s="280">
        <v>300.15000000000009</v>
      </c>
      <c r="H86" s="280">
        <v>354.45000000000005</v>
      </c>
      <c r="I86" s="280">
        <v>369.80000000000007</v>
      </c>
      <c r="J86" s="280">
        <v>381.6</v>
      </c>
      <c r="K86" s="278">
        <v>358</v>
      </c>
      <c r="L86" s="278">
        <v>330.85</v>
      </c>
      <c r="M86" s="278">
        <v>114.80952000000001</v>
      </c>
    </row>
    <row r="87" spans="1:13" s="16" customFormat="1">
      <c r="A87" s="269">
        <v>77</v>
      </c>
      <c r="B87" s="278" t="s">
        <v>78</v>
      </c>
      <c r="C87" s="279">
        <v>86.45</v>
      </c>
      <c r="D87" s="280">
        <v>88.09999999999998</v>
      </c>
      <c r="E87" s="280">
        <v>84.19999999999996</v>
      </c>
      <c r="F87" s="280">
        <v>81.949999999999974</v>
      </c>
      <c r="G87" s="280">
        <v>78.049999999999955</v>
      </c>
      <c r="H87" s="280">
        <v>90.349999999999966</v>
      </c>
      <c r="I87" s="280">
        <v>94.249999999999972</v>
      </c>
      <c r="J87" s="280">
        <v>96.499999999999972</v>
      </c>
      <c r="K87" s="278">
        <v>92</v>
      </c>
      <c r="L87" s="278">
        <v>85.85</v>
      </c>
      <c r="M87" s="278">
        <v>110.08091</v>
      </c>
    </row>
    <row r="88" spans="1:13" s="16" customFormat="1">
      <c r="A88" s="269">
        <v>78</v>
      </c>
      <c r="B88" s="278" t="s">
        <v>333</v>
      </c>
      <c r="C88" s="279">
        <v>270.14999999999998</v>
      </c>
      <c r="D88" s="280">
        <v>271.36666666666662</v>
      </c>
      <c r="E88" s="280">
        <v>264.78333333333325</v>
      </c>
      <c r="F88" s="280">
        <v>259.41666666666663</v>
      </c>
      <c r="G88" s="280">
        <v>252.83333333333326</v>
      </c>
      <c r="H88" s="280">
        <v>276.73333333333323</v>
      </c>
      <c r="I88" s="280">
        <v>283.31666666666661</v>
      </c>
      <c r="J88" s="280">
        <v>288.68333333333322</v>
      </c>
      <c r="K88" s="278">
        <v>277.95</v>
      </c>
      <c r="L88" s="278">
        <v>266</v>
      </c>
      <c r="M88" s="278">
        <v>2.83528</v>
      </c>
    </row>
    <row r="89" spans="1:13" s="16" customFormat="1">
      <c r="A89" s="269">
        <v>79</v>
      </c>
      <c r="B89" s="278" t="s">
        <v>334</v>
      </c>
      <c r="C89" s="279">
        <v>333.55</v>
      </c>
      <c r="D89" s="280">
        <v>326.76666666666665</v>
      </c>
      <c r="E89" s="280">
        <v>316.7833333333333</v>
      </c>
      <c r="F89" s="280">
        <v>300.01666666666665</v>
      </c>
      <c r="G89" s="280">
        <v>290.0333333333333</v>
      </c>
      <c r="H89" s="280">
        <v>343.5333333333333</v>
      </c>
      <c r="I89" s="280">
        <v>353.51666666666665</v>
      </c>
      <c r="J89" s="280">
        <v>370.2833333333333</v>
      </c>
      <c r="K89" s="278">
        <v>336.75</v>
      </c>
      <c r="L89" s="278">
        <v>310</v>
      </c>
      <c r="M89" s="278">
        <v>2.6144400000000001</v>
      </c>
    </row>
    <row r="90" spans="1:13" s="16" customFormat="1">
      <c r="A90" s="269">
        <v>80</v>
      </c>
      <c r="B90" s="278" t="s">
        <v>336</v>
      </c>
      <c r="C90" s="279">
        <v>216.4</v>
      </c>
      <c r="D90" s="280">
        <v>219.88333333333333</v>
      </c>
      <c r="E90" s="280">
        <v>210.51666666666665</v>
      </c>
      <c r="F90" s="280">
        <v>204.63333333333333</v>
      </c>
      <c r="G90" s="280">
        <v>195.26666666666665</v>
      </c>
      <c r="H90" s="280">
        <v>225.76666666666665</v>
      </c>
      <c r="I90" s="280">
        <v>235.13333333333333</v>
      </c>
      <c r="J90" s="280">
        <v>241.01666666666665</v>
      </c>
      <c r="K90" s="278">
        <v>229.25</v>
      </c>
      <c r="L90" s="278">
        <v>214</v>
      </c>
      <c r="M90" s="278">
        <v>0.93267999999999995</v>
      </c>
    </row>
    <row r="91" spans="1:13" s="16" customFormat="1">
      <c r="A91" s="269">
        <v>81</v>
      </c>
      <c r="B91" s="278" t="s">
        <v>330</v>
      </c>
      <c r="C91" s="279">
        <v>413.95</v>
      </c>
      <c r="D91" s="280">
        <v>416.31666666666666</v>
      </c>
      <c r="E91" s="280">
        <v>405.88333333333333</v>
      </c>
      <c r="F91" s="280">
        <v>397.81666666666666</v>
      </c>
      <c r="G91" s="280">
        <v>387.38333333333333</v>
      </c>
      <c r="H91" s="280">
        <v>424.38333333333333</v>
      </c>
      <c r="I91" s="280">
        <v>434.81666666666661</v>
      </c>
      <c r="J91" s="280">
        <v>442.88333333333333</v>
      </c>
      <c r="K91" s="278">
        <v>426.75</v>
      </c>
      <c r="L91" s="278">
        <v>408.25</v>
      </c>
      <c r="M91" s="278">
        <v>6.2680999999999996</v>
      </c>
    </row>
    <row r="92" spans="1:13" s="16" customFormat="1">
      <c r="A92" s="269">
        <v>82</v>
      </c>
      <c r="B92" s="278" t="s">
        <v>79</v>
      </c>
      <c r="C92" s="279">
        <v>113.2</v>
      </c>
      <c r="D92" s="280">
        <v>113.75</v>
      </c>
      <c r="E92" s="280">
        <v>110.75</v>
      </c>
      <c r="F92" s="280">
        <v>108.3</v>
      </c>
      <c r="G92" s="280">
        <v>105.3</v>
      </c>
      <c r="H92" s="280">
        <v>116.2</v>
      </c>
      <c r="I92" s="280">
        <v>119.2</v>
      </c>
      <c r="J92" s="280">
        <v>121.65</v>
      </c>
      <c r="K92" s="278">
        <v>116.75</v>
      </c>
      <c r="L92" s="278">
        <v>111.3</v>
      </c>
      <c r="M92" s="278">
        <v>17.301200000000001</v>
      </c>
    </row>
    <row r="93" spans="1:13" s="16" customFormat="1">
      <c r="A93" s="269">
        <v>83</v>
      </c>
      <c r="B93" s="278" t="s">
        <v>331</v>
      </c>
      <c r="C93" s="279">
        <v>185.65</v>
      </c>
      <c r="D93" s="280">
        <v>188.45000000000002</v>
      </c>
      <c r="E93" s="280">
        <v>182.00000000000003</v>
      </c>
      <c r="F93" s="280">
        <v>178.35000000000002</v>
      </c>
      <c r="G93" s="280">
        <v>171.90000000000003</v>
      </c>
      <c r="H93" s="280">
        <v>192.10000000000002</v>
      </c>
      <c r="I93" s="280">
        <v>198.55</v>
      </c>
      <c r="J93" s="280">
        <v>202.20000000000002</v>
      </c>
      <c r="K93" s="278">
        <v>194.9</v>
      </c>
      <c r="L93" s="278">
        <v>184.8</v>
      </c>
      <c r="M93" s="278">
        <v>1.4437199999999999</v>
      </c>
    </row>
    <row r="94" spans="1:13" s="16" customFormat="1">
      <c r="A94" s="269">
        <v>84</v>
      </c>
      <c r="B94" s="278" t="s">
        <v>339</v>
      </c>
      <c r="C94" s="279">
        <v>217.8</v>
      </c>
      <c r="D94" s="280">
        <v>220.36666666666665</v>
      </c>
      <c r="E94" s="280">
        <v>213.6333333333333</v>
      </c>
      <c r="F94" s="280">
        <v>209.46666666666664</v>
      </c>
      <c r="G94" s="280">
        <v>202.73333333333329</v>
      </c>
      <c r="H94" s="280">
        <v>224.5333333333333</v>
      </c>
      <c r="I94" s="280">
        <v>231.26666666666665</v>
      </c>
      <c r="J94" s="280">
        <v>235.43333333333331</v>
      </c>
      <c r="K94" s="278">
        <v>227.1</v>
      </c>
      <c r="L94" s="278">
        <v>216.2</v>
      </c>
      <c r="M94" s="278">
        <v>4.3635900000000003</v>
      </c>
    </row>
    <row r="95" spans="1:13" s="16" customFormat="1">
      <c r="A95" s="269">
        <v>85</v>
      </c>
      <c r="B95" s="278" t="s">
        <v>337</v>
      </c>
      <c r="C95" s="279">
        <v>779.5</v>
      </c>
      <c r="D95" s="280">
        <v>793.13333333333333</v>
      </c>
      <c r="E95" s="280">
        <v>742.36666666666667</v>
      </c>
      <c r="F95" s="280">
        <v>705.23333333333335</v>
      </c>
      <c r="G95" s="280">
        <v>654.4666666666667</v>
      </c>
      <c r="H95" s="280">
        <v>830.26666666666665</v>
      </c>
      <c r="I95" s="280">
        <v>881.0333333333333</v>
      </c>
      <c r="J95" s="280">
        <v>918.16666666666663</v>
      </c>
      <c r="K95" s="278">
        <v>843.9</v>
      </c>
      <c r="L95" s="278">
        <v>756</v>
      </c>
      <c r="M95" s="278">
        <v>2.1436700000000002</v>
      </c>
    </row>
    <row r="96" spans="1:13" s="16" customFormat="1">
      <c r="A96" s="269">
        <v>86</v>
      </c>
      <c r="B96" s="278" t="s">
        <v>338</v>
      </c>
      <c r="C96" s="279">
        <v>12.65</v>
      </c>
      <c r="D96" s="280">
        <v>12.716666666666667</v>
      </c>
      <c r="E96" s="280">
        <v>12.433333333333334</v>
      </c>
      <c r="F96" s="280">
        <v>12.216666666666667</v>
      </c>
      <c r="G96" s="280">
        <v>11.933333333333334</v>
      </c>
      <c r="H96" s="280">
        <v>12.933333333333334</v>
      </c>
      <c r="I96" s="280">
        <v>13.216666666666669</v>
      </c>
      <c r="J96" s="280">
        <v>13.433333333333334</v>
      </c>
      <c r="K96" s="278">
        <v>13</v>
      </c>
      <c r="L96" s="278">
        <v>12.5</v>
      </c>
      <c r="M96" s="278">
        <v>6.9017200000000001</v>
      </c>
    </row>
    <row r="97" spans="1:13" s="16" customFormat="1">
      <c r="A97" s="269">
        <v>87</v>
      </c>
      <c r="B97" s="278" t="s">
        <v>340</v>
      </c>
      <c r="C97" s="279">
        <v>111</v>
      </c>
      <c r="D97" s="280">
        <v>110.76666666666667</v>
      </c>
      <c r="E97" s="280">
        <v>108.13333333333333</v>
      </c>
      <c r="F97" s="280">
        <v>105.26666666666667</v>
      </c>
      <c r="G97" s="280">
        <v>102.63333333333333</v>
      </c>
      <c r="H97" s="280">
        <v>113.63333333333333</v>
      </c>
      <c r="I97" s="280">
        <v>116.26666666666668</v>
      </c>
      <c r="J97" s="280">
        <v>119.13333333333333</v>
      </c>
      <c r="K97" s="278">
        <v>113.4</v>
      </c>
      <c r="L97" s="278">
        <v>107.9</v>
      </c>
      <c r="M97" s="278">
        <v>1.5857600000000001</v>
      </c>
    </row>
    <row r="98" spans="1:13" s="16" customFormat="1">
      <c r="A98" s="269">
        <v>88</v>
      </c>
      <c r="B98" s="278" t="s">
        <v>341</v>
      </c>
      <c r="C98" s="279">
        <v>2287.5</v>
      </c>
      <c r="D98" s="280">
        <v>2268.9833333333331</v>
      </c>
      <c r="E98" s="280">
        <v>2237.9666666666662</v>
      </c>
      <c r="F98" s="280">
        <v>2188.4333333333329</v>
      </c>
      <c r="G98" s="280">
        <v>2157.4166666666661</v>
      </c>
      <c r="H98" s="280">
        <v>2318.5166666666664</v>
      </c>
      <c r="I98" s="280">
        <v>2349.5333333333338</v>
      </c>
      <c r="J98" s="280">
        <v>2399.0666666666666</v>
      </c>
      <c r="K98" s="278">
        <v>2300</v>
      </c>
      <c r="L98" s="278">
        <v>2219.4499999999998</v>
      </c>
      <c r="M98" s="278">
        <v>4.4690000000000001E-2</v>
      </c>
    </row>
    <row r="99" spans="1:13" s="16" customFormat="1">
      <c r="A99" s="269">
        <v>89</v>
      </c>
      <c r="B99" s="278" t="s">
        <v>82</v>
      </c>
      <c r="C99" s="279">
        <v>503.95</v>
      </c>
      <c r="D99" s="280">
        <v>510.81666666666666</v>
      </c>
      <c r="E99" s="280">
        <v>492.83333333333337</v>
      </c>
      <c r="F99" s="280">
        <v>481.7166666666667</v>
      </c>
      <c r="G99" s="280">
        <v>463.73333333333341</v>
      </c>
      <c r="H99" s="280">
        <v>521.93333333333339</v>
      </c>
      <c r="I99" s="280">
        <v>539.91666666666652</v>
      </c>
      <c r="J99" s="280">
        <v>551.0333333333333</v>
      </c>
      <c r="K99" s="278">
        <v>528.79999999999995</v>
      </c>
      <c r="L99" s="278">
        <v>499.7</v>
      </c>
      <c r="M99" s="278">
        <v>9.7673799999999993</v>
      </c>
    </row>
    <row r="100" spans="1:13" s="16" customFormat="1">
      <c r="A100" s="269">
        <v>90</v>
      </c>
      <c r="B100" s="278" t="s">
        <v>335</v>
      </c>
      <c r="C100" s="279">
        <v>119.55</v>
      </c>
      <c r="D100" s="280">
        <v>119.45</v>
      </c>
      <c r="E100" s="280">
        <v>117.95</v>
      </c>
      <c r="F100" s="280">
        <v>116.35</v>
      </c>
      <c r="G100" s="280">
        <v>114.85</v>
      </c>
      <c r="H100" s="280">
        <v>121.05000000000001</v>
      </c>
      <c r="I100" s="280">
        <v>122.55000000000001</v>
      </c>
      <c r="J100" s="280">
        <v>124.15000000000002</v>
      </c>
      <c r="K100" s="278">
        <v>120.95</v>
      </c>
      <c r="L100" s="278">
        <v>117.85</v>
      </c>
      <c r="M100" s="278">
        <v>0.37345</v>
      </c>
    </row>
    <row r="101" spans="1:13">
      <c r="A101" s="269">
        <v>91</v>
      </c>
      <c r="B101" s="278" t="s">
        <v>342</v>
      </c>
      <c r="C101" s="279">
        <v>179.15</v>
      </c>
      <c r="D101" s="280">
        <v>176.41666666666666</v>
      </c>
      <c r="E101" s="280">
        <v>169.83333333333331</v>
      </c>
      <c r="F101" s="280">
        <v>160.51666666666665</v>
      </c>
      <c r="G101" s="280">
        <v>153.93333333333331</v>
      </c>
      <c r="H101" s="280">
        <v>185.73333333333332</v>
      </c>
      <c r="I101" s="280">
        <v>192.31666666666663</v>
      </c>
      <c r="J101" s="280">
        <v>201.63333333333333</v>
      </c>
      <c r="K101" s="278">
        <v>183</v>
      </c>
      <c r="L101" s="278">
        <v>167.1</v>
      </c>
      <c r="M101" s="278">
        <v>0.21443000000000001</v>
      </c>
    </row>
    <row r="102" spans="1:13">
      <c r="A102" s="269">
        <v>92</v>
      </c>
      <c r="B102" s="278" t="s">
        <v>343</v>
      </c>
      <c r="C102" s="279">
        <v>128.94999999999999</v>
      </c>
      <c r="D102" s="280">
        <v>129.68333333333331</v>
      </c>
      <c r="E102" s="280">
        <v>121.36666666666662</v>
      </c>
      <c r="F102" s="280">
        <v>113.7833333333333</v>
      </c>
      <c r="G102" s="280">
        <v>105.46666666666661</v>
      </c>
      <c r="H102" s="280">
        <v>137.26666666666662</v>
      </c>
      <c r="I102" s="280">
        <v>145.58333333333329</v>
      </c>
      <c r="J102" s="280">
        <v>153.16666666666663</v>
      </c>
      <c r="K102" s="278">
        <v>138</v>
      </c>
      <c r="L102" s="278">
        <v>122.1</v>
      </c>
      <c r="M102" s="278">
        <v>25.743079999999999</v>
      </c>
    </row>
    <row r="103" spans="1:13">
      <c r="A103" s="269">
        <v>93</v>
      </c>
      <c r="B103" s="278" t="s">
        <v>344</v>
      </c>
      <c r="C103" s="279">
        <v>63.05</v>
      </c>
      <c r="D103" s="280">
        <v>63.433333333333337</v>
      </c>
      <c r="E103" s="280">
        <v>61.866666666666674</v>
      </c>
      <c r="F103" s="280">
        <v>60.683333333333337</v>
      </c>
      <c r="G103" s="280">
        <v>59.116666666666674</v>
      </c>
      <c r="H103" s="280">
        <v>64.616666666666674</v>
      </c>
      <c r="I103" s="280">
        <v>66.183333333333337</v>
      </c>
      <c r="J103" s="280">
        <v>67.366666666666674</v>
      </c>
      <c r="K103" s="278">
        <v>65</v>
      </c>
      <c r="L103" s="278">
        <v>62.25</v>
      </c>
      <c r="M103" s="278">
        <v>4.3150399999999998</v>
      </c>
    </row>
    <row r="104" spans="1:13">
      <c r="A104" s="269">
        <v>94</v>
      </c>
      <c r="B104" s="278" t="s">
        <v>83</v>
      </c>
      <c r="C104" s="279">
        <v>153.65</v>
      </c>
      <c r="D104" s="280">
        <v>153.76666666666668</v>
      </c>
      <c r="E104" s="280">
        <v>144.88333333333335</v>
      </c>
      <c r="F104" s="280">
        <v>136.11666666666667</v>
      </c>
      <c r="G104" s="280">
        <v>127.23333333333335</v>
      </c>
      <c r="H104" s="280">
        <v>162.53333333333336</v>
      </c>
      <c r="I104" s="280">
        <v>171.41666666666669</v>
      </c>
      <c r="J104" s="280">
        <v>180.18333333333337</v>
      </c>
      <c r="K104" s="278">
        <v>162.65</v>
      </c>
      <c r="L104" s="278">
        <v>145</v>
      </c>
      <c r="M104" s="278">
        <v>59.599350000000001</v>
      </c>
    </row>
    <row r="105" spans="1:13">
      <c r="A105" s="269">
        <v>95</v>
      </c>
      <c r="B105" s="278" t="s">
        <v>345</v>
      </c>
      <c r="C105" s="279">
        <v>277.10000000000002</v>
      </c>
      <c r="D105" s="280">
        <v>282.55</v>
      </c>
      <c r="E105" s="280">
        <v>268.10000000000002</v>
      </c>
      <c r="F105" s="280">
        <v>259.10000000000002</v>
      </c>
      <c r="G105" s="280">
        <v>244.65000000000003</v>
      </c>
      <c r="H105" s="280">
        <v>291.55</v>
      </c>
      <c r="I105" s="280">
        <v>305.99999999999994</v>
      </c>
      <c r="J105" s="280">
        <v>315</v>
      </c>
      <c r="K105" s="278">
        <v>297</v>
      </c>
      <c r="L105" s="278">
        <v>273.55</v>
      </c>
      <c r="M105" s="278">
        <v>0.66503000000000001</v>
      </c>
    </row>
    <row r="106" spans="1:13">
      <c r="A106" s="269">
        <v>96</v>
      </c>
      <c r="B106" s="278" t="s">
        <v>84</v>
      </c>
      <c r="C106" s="279">
        <v>592.35</v>
      </c>
      <c r="D106" s="280">
        <v>594.98333333333323</v>
      </c>
      <c r="E106" s="280">
        <v>575.96666666666647</v>
      </c>
      <c r="F106" s="280">
        <v>559.58333333333326</v>
      </c>
      <c r="G106" s="280">
        <v>540.56666666666649</v>
      </c>
      <c r="H106" s="280">
        <v>611.36666666666645</v>
      </c>
      <c r="I106" s="280">
        <v>630.3833333333331</v>
      </c>
      <c r="J106" s="280">
        <v>646.76666666666642</v>
      </c>
      <c r="K106" s="278">
        <v>614</v>
      </c>
      <c r="L106" s="278">
        <v>578.6</v>
      </c>
      <c r="M106" s="278">
        <v>162.13848999999999</v>
      </c>
    </row>
    <row r="107" spans="1:13">
      <c r="A107" s="269">
        <v>97</v>
      </c>
      <c r="B107" s="278" t="s">
        <v>85</v>
      </c>
      <c r="C107" s="279">
        <v>146.85</v>
      </c>
      <c r="D107" s="280">
        <v>148.15</v>
      </c>
      <c r="E107" s="280">
        <v>144.70000000000002</v>
      </c>
      <c r="F107" s="280">
        <v>142.55000000000001</v>
      </c>
      <c r="G107" s="280">
        <v>139.10000000000002</v>
      </c>
      <c r="H107" s="280">
        <v>150.30000000000001</v>
      </c>
      <c r="I107" s="280">
        <v>153.75</v>
      </c>
      <c r="J107" s="280">
        <v>155.9</v>
      </c>
      <c r="K107" s="278">
        <v>151.6</v>
      </c>
      <c r="L107" s="278">
        <v>146</v>
      </c>
      <c r="M107" s="278">
        <v>104.87978</v>
      </c>
    </row>
    <row r="108" spans="1:13">
      <c r="A108" s="269">
        <v>98</v>
      </c>
      <c r="B108" s="286" t="s">
        <v>346</v>
      </c>
      <c r="C108" s="279">
        <v>256.39999999999998</v>
      </c>
      <c r="D108" s="280">
        <v>257.65000000000003</v>
      </c>
      <c r="E108" s="280">
        <v>253.20000000000005</v>
      </c>
      <c r="F108" s="280">
        <v>250</v>
      </c>
      <c r="G108" s="280">
        <v>245.55</v>
      </c>
      <c r="H108" s="280">
        <v>260.85000000000008</v>
      </c>
      <c r="I108" s="280">
        <v>265.3</v>
      </c>
      <c r="J108" s="280">
        <v>268.50000000000011</v>
      </c>
      <c r="K108" s="278">
        <v>262.10000000000002</v>
      </c>
      <c r="L108" s="278">
        <v>254.45</v>
      </c>
      <c r="M108" s="278">
        <v>1.2693099999999999</v>
      </c>
    </row>
    <row r="109" spans="1:13">
      <c r="A109" s="269">
        <v>99</v>
      </c>
      <c r="B109" s="278" t="s">
        <v>86</v>
      </c>
      <c r="C109" s="279">
        <v>1388.25</v>
      </c>
      <c r="D109" s="280">
        <v>1389.2166666666665</v>
      </c>
      <c r="E109" s="280">
        <v>1356.4333333333329</v>
      </c>
      <c r="F109" s="280">
        <v>1324.6166666666666</v>
      </c>
      <c r="G109" s="280">
        <v>1291.833333333333</v>
      </c>
      <c r="H109" s="280">
        <v>1421.0333333333328</v>
      </c>
      <c r="I109" s="280">
        <v>1453.8166666666662</v>
      </c>
      <c r="J109" s="280">
        <v>1485.6333333333328</v>
      </c>
      <c r="K109" s="278">
        <v>1422</v>
      </c>
      <c r="L109" s="278">
        <v>1357.4</v>
      </c>
      <c r="M109" s="278">
        <v>10.627509999999999</v>
      </c>
    </row>
    <row r="110" spans="1:13">
      <c r="A110" s="269">
        <v>100</v>
      </c>
      <c r="B110" s="278" t="s">
        <v>87</v>
      </c>
      <c r="C110" s="279">
        <v>383.55</v>
      </c>
      <c r="D110" s="280">
        <v>387.66666666666669</v>
      </c>
      <c r="E110" s="280">
        <v>376.53333333333336</v>
      </c>
      <c r="F110" s="280">
        <v>369.51666666666665</v>
      </c>
      <c r="G110" s="280">
        <v>358.38333333333333</v>
      </c>
      <c r="H110" s="280">
        <v>394.68333333333339</v>
      </c>
      <c r="I110" s="280">
        <v>405.81666666666672</v>
      </c>
      <c r="J110" s="280">
        <v>412.83333333333343</v>
      </c>
      <c r="K110" s="278">
        <v>398.8</v>
      </c>
      <c r="L110" s="278">
        <v>380.65</v>
      </c>
      <c r="M110" s="278">
        <v>17.249759999999998</v>
      </c>
    </row>
    <row r="111" spans="1:13">
      <c r="A111" s="269">
        <v>101</v>
      </c>
      <c r="B111" s="278" t="s">
        <v>237</v>
      </c>
      <c r="C111" s="279">
        <v>528.54999999999995</v>
      </c>
      <c r="D111" s="280">
        <v>527.5</v>
      </c>
      <c r="E111" s="280">
        <v>513.04999999999995</v>
      </c>
      <c r="F111" s="280">
        <v>497.54999999999995</v>
      </c>
      <c r="G111" s="280">
        <v>483.09999999999991</v>
      </c>
      <c r="H111" s="280">
        <v>543</v>
      </c>
      <c r="I111" s="280">
        <v>557.45000000000005</v>
      </c>
      <c r="J111" s="280">
        <v>572.95000000000005</v>
      </c>
      <c r="K111" s="278">
        <v>541.95000000000005</v>
      </c>
      <c r="L111" s="278">
        <v>512</v>
      </c>
      <c r="M111" s="278">
        <v>2.14723</v>
      </c>
    </row>
    <row r="112" spans="1:13">
      <c r="A112" s="269">
        <v>102</v>
      </c>
      <c r="B112" s="278" t="s">
        <v>347</v>
      </c>
      <c r="C112" s="279">
        <v>344.9</v>
      </c>
      <c r="D112" s="280">
        <v>346.31666666666661</v>
      </c>
      <c r="E112" s="280">
        <v>330.73333333333323</v>
      </c>
      <c r="F112" s="280">
        <v>316.56666666666661</v>
      </c>
      <c r="G112" s="280">
        <v>300.98333333333323</v>
      </c>
      <c r="H112" s="280">
        <v>360.48333333333323</v>
      </c>
      <c r="I112" s="280">
        <v>376.06666666666661</v>
      </c>
      <c r="J112" s="280">
        <v>390.23333333333323</v>
      </c>
      <c r="K112" s="278">
        <v>361.9</v>
      </c>
      <c r="L112" s="278">
        <v>332.15</v>
      </c>
      <c r="M112" s="278">
        <v>1.16568</v>
      </c>
    </row>
    <row r="113" spans="1:13">
      <c r="A113" s="269">
        <v>103</v>
      </c>
      <c r="B113" s="278" t="s">
        <v>332</v>
      </c>
      <c r="C113" s="279">
        <v>1393.55</v>
      </c>
      <c r="D113" s="280">
        <v>1409.2</v>
      </c>
      <c r="E113" s="280">
        <v>1343.4</v>
      </c>
      <c r="F113" s="280">
        <v>1293.25</v>
      </c>
      <c r="G113" s="280">
        <v>1227.45</v>
      </c>
      <c r="H113" s="280">
        <v>1459.3500000000001</v>
      </c>
      <c r="I113" s="280">
        <v>1525.1499999999999</v>
      </c>
      <c r="J113" s="280">
        <v>1575.3000000000002</v>
      </c>
      <c r="K113" s="278">
        <v>1475</v>
      </c>
      <c r="L113" s="278">
        <v>1359.05</v>
      </c>
      <c r="M113" s="278">
        <v>0.36005999999999999</v>
      </c>
    </row>
    <row r="114" spans="1:13">
      <c r="A114" s="269">
        <v>104</v>
      </c>
      <c r="B114" s="278" t="s">
        <v>238</v>
      </c>
      <c r="C114" s="279">
        <v>219.15</v>
      </c>
      <c r="D114" s="280">
        <v>216.83333333333334</v>
      </c>
      <c r="E114" s="280">
        <v>212.31666666666669</v>
      </c>
      <c r="F114" s="280">
        <v>205.48333333333335</v>
      </c>
      <c r="G114" s="280">
        <v>200.9666666666667</v>
      </c>
      <c r="H114" s="280">
        <v>223.66666666666669</v>
      </c>
      <c r="I114" s="280">
        <v>228.18333333333334</v>
      </c>
      <c r="J114" s="280">
        <v>235.01666666666668</v>
      </c>
      <c r="K114" s="278">
        <v>221.35</v>
      </c>
      <c r="L114" s="278">
        <v>210</v>
      </c>
      <c r="M114" s="278">
        <v>8.2204300000000003</v>
      </c>
    </row>
    <row r="115" spans="1:13">
      <c r="A115" s="269">
        <v>105</v>
      </c>
      <c r="B115" s="278" t="s">
        <v>236</v>
      </c>
      <c r="C115" s="279">
        <v>129.25</v>
      </c>
      <c r="D115" s="280">
        <v>131.63333333333333</v>
      </c>
      <c r="E115" s="280">
        <v>124.31666666666666</v>
      </c>
      <c r="F115" s="280">
        <v>119.38333333333334</v>
      </c>
      <c r="G115" s="280">
        <v>112.06666666666668</v>
      </c>
      <c r="H115" s="280">
        <v>136.56666666666666</v>
      </c>
      <c r="I115" s="280">
        <v>143.88333333333333</v>
      </c>
      <c r="J115" s="280">
        <v>148.81666666666663</v>
      </c>
      <c r="K115" s="278">
        <v>138.94999999999999</v>
      </c>
      <c r="L115" s="278">
        <v>126.7</v>
      </c>
      <c r="M115" s="278">
        <v>18.55884</v>
      </c>
    </row>
    <row r="116" spans="1:13">
      <c r="A116" s="269">
        <v>106</v>
      </c>
      <c r="B116" s="278" t="s">
        <v>88</v>
      </c>
      <c r="C116" s="279">
        <v>375.4</v>
      </c>
      <c r="D116" s="280">
        <v>374.51666666666665</v>
      </c>
      <c r="E116" s="280">
        <v>361.0333333333333</v>
      </c>
      <c r="F116" s="280">
        <v>346.66666666666663</v>
      </c>
      <c r="G116" s="280">
        <v>333.18333333333328</v>
      </c>
      <c r="H116" s="280">
        <v>388.88333333333333</v>
      </c>
      <c r="I116" s="280">
        <v>402.36666666666667</v>
      </c>
      <c r="J116" s="280">
        <v>416.73333333333335</v>
      </c>
      <c r="K116" s="278">
        <v>388</v>
      </c>
      <c r="L116" s="278">
        <v>360.15</v>
      </c>
      <c r="M116" s="278">
        <v>23.146270000000001</v>
      </c>
    </row>
    <row r="117" spans="1:13">
      <c r="A117" s="269">
        <v>107</v>
      </c>
      <c r="B117" s="278" t="s">
        <v>348</v>
      </c>
      <c r="C117" s="279">
        <v>225.1</v>
      </c>
      <c r="D117" s="280">
        <v>226.20000000000002</v>
      </c>
      <c r="E117" s="280">
        <v>221.40000000000003</v>
      </c>
      <c r="F117" s="280">
        <v>217.70000000000002</v>
      </c>
      <c r="G117" s="280">
        <v>212.90000000000003</v>
      </c>
      <c r="H117" s="280">
        <v>229.90000000000003</v>
      </c>
      <c r="I117" s="280">
        <v>234.70000000000005</v>
      </c>
      <c r="J117" s="280">
        <v>238.40000000000003</v>
      </c>
      <c r="K117" s="278">
        <v>231</v>
      </c>
      <c r="L117" s="278">
        <v>222.5</v>
      </c>
      <c r="M117" s="278">
        <v>8.8906500000000008</v>
      </c>
    </row>
    <row r="118" spans="1:13">
      <c r="A118" s="269">
        <v>108</v>
      </c>
      <c r="B118" s="278" t="s">
        <v>89</v>
      </c>
      <c r="C118" s="279">
        <v>502.85</v>
      </c>
      <c r="D118" s="280">
        <v>496.2833333333333</v>
      </c>
      <c r="E118" s="280">
        <v>486.56666666666661</v>
      </c>
      <c r="F118" s="280">
        <v>470.2833333333333</v>
      </c>
      <c r="G118" s="280">
        <v>460.56666666666661</v>
      </c>
      <c r="H118" s="280">
        <v>512.56666666666661</v>
      </c>
      <c r="I118" s="280">
        <v>522.2833333333333</v>
      </c>
      <c r="J118" s="280">
        <v>538.56666666666661</v>
      </c>
      <c r="K118" s="278">
        <v>506</v>
      </c>
      <c r="L118" s="278">
        <v>480</v>
      </c>
      <c r="M118" s="278">
        <v>43.433149999999998</v>
      </c>
    </row>
    <row r="119" spans="1:13">
      <c r="A119" s="269">
        <v>109</v>
      </c>
      <c r="B119" s="278" t="s">
        <v>239</v>
      </c>
      <c r="C119" s="279">
        <v>536.75</v>
      </c>
      <c r="D119" s="280">
        <v>534.33333333333337</v>
      </c>
      <c r="E119" s="280">
        <v>508.66666666666674</v>
      </c>
      <c r="F119" s="280">
        <v>480.58333333333337</v>
      </c>
      <c r="G119" s="280">
        <v>454.91666666666674</v>
      </c>
      <c r="H119" s="280">
        <v>562.41666666666674</v>
      </c>
      <c r="I119" s="280">
        <v>588.08333333333348</v>
      </c>
      <c r="J119" s="280">
        <v>616.16666666666674</v>
      </c>
      <c r="K119" s="278">
        <v>560</v>
      </c>
      <c r="L119" s="278">
        <v>506.25</v>
      </c>
      <c r="M119" s="278">
        <v>4.1048099999999996</v>
      </c>
    </row>
    <row r="120" spans="1:13">
      <c r="A120" s="269">
        <v>110</v>
      </c>
      <c r="B120" s="278" t="s">
        <v>349</v>
      </c>
      <c r="C120" s="279">
        <v>82.4</v>
      </c>
      <c r="D120" s="280">
        <v>84.05</v>
      </c>
      <c r="E120" s="280">
        <v>80.349999999999994</v>
      </c>
      <c r="F120" s="280">
        <v>78.3</v>
      </c>
      <c r="G120" s="280">
        <v>74.599999999999994</v>
      </c>
      <c r="H120" s="280">
        <v>86.1</v>
      </c>
      <c r="I120" s="280">
        <v>89.800000000000011</v>
      </c>
      <c r="J120" s="280">
        <v>91.85</v>
      </c>
      <c r="K120" s="278">
        <v>87.75</v>
      </c>
      <c r="L120" s="278">
        <v>82</v>
      </c>
      <c r="M120" s="278">
        <v>1.7363500000000001</v>
      </c>
    </row>
    <row r="121" spans="1:13">
      <c r="A121" s="269">
        <v>111</v>
      </c>
      <c r="B121" s="278" t="s">
        <v>356</v>
      </c>
      <c r="C121" s="279">
        <v>259.89999999999998</v>
      </c>
      <c r="D121" s="280">
        <v>248.51666666666665</v>
      </c>
      <c r="E121" s="280">
        <v>232.93333333333328</v>
      </c>
      <c r="F121" s="280">
        <v>205.96666666666664</v>
      </c>
      <c r="G121" s="280">
        <v>190.38333333333327</v>
      </c>
      <c r="H121" s="280">
        <v>275.48333333333329</v>
      </c>
      <c r="I121" s="280">
        <v>291.06666666666666</v>
      </c>
      <c r="J121" s="280">
        <v>318.0333333333333</v>
      </c>
      <c r="K121" s="278">
        <v>264.10000000000002</v>
      </c>
      <c r="L121" s="278">
        <v>221.55</v>
      </c>
      <c r="M121" s="278">
        <v>11.63425</v>
      </c>
    </row>
    <row r="122" spans="1:13">
      <c r="A122" s="269">
        <v>112</v>
      </c>
      <c r="B122" s="278" t="s">
        <v>357</v>
      </c>
      <c r="C122" s="279">
        <v>74.849999999999994</v>
      </c>
      <c r="D122" s="280">
        <v>74.849999999999994</v>
      </c>
      <c r="E122" s="280">
        <v>74.849999999999994</v>
      </c>
      <c r="F122" s="280">
        <v>74.849999999999994</v>
      </c>
      <c r="G122" s="280">
        <v>74.849999999999994</v>
      </c>
      <c r="H122" s="280">
        <v>74.849999999999994</v>
      </c>
      <c r="I122" s="280">
        <v>74.849999999999994</v>
      </c>
      <c r="J122" s="280">
        <v>74.849999999999994</v>
      </c>
      <c r="K122" s="278">
        <v>74.849999999999994</v>
      </c>
      <c r="L122" s="278">
        <v>74.849999999999994</v>
      </c>
      <c r="M122" s="278">
        <v>0.12817000000000001</v>
      </c>
    </row>
    <row r="123" spans="1:13">
      <c r="A123" s="269">
        <v>113</v>
      </c>
      <c r="B123" s="278" t="s">
        <v>350</v>
      </c>
      <c r="C123" s="279">
        <v>86.6</v>
      </c>
      <c r="D123" s="280">
        <v>85.866666666666674</v>
      </c>
      <c r="E123" s="280">
        <v>84.233333333333348</v>
      </c>
      <c r="F123" s="280">
        <v>81.866666666666674</v>
      </c>
      <c r="G123" s="280">
        <v>80.233333333333348</v>
      </c>
      <c r="H123" s="280">
        <v>88.233333333333348</v>
      </c>
      <c r="I123" s="280">
        <v>89.866666666666674</v>
      </c>
      <c r="J123" s="280">
        <v>92.233333333333348</v>
      </c>
      <c r="K123" s="278">
        <v>87.5</v>
      </c>
      <c r="L123" s="278">
        <v>83.5</v>
      </c>
      <c r="M123" s="278">
        <v>6.69292</v>
      </c>
    </row>
    <row r="124" spans="1:13">
      <c r="A124" s="269">
        <v>114</v>
      </c>
      <c r="B124" s="278" t="s">
        <v>351</v>
      </c>
      <c r="C124" s="279">
        <v>227.25</v>
      </c>
      <c r="D124" s="280">
        <v>229.18333333333331</v>
      </c>
      <c r="E124" s="280">
        <v>223.36666666666662</v>
      </c>
      <c r="F124" s="280">
        <v>219.48333333333332</v>
      </c>
      <c r="G124" s="280">
        <v>213.66666666666663</v>
      </c>
      <c r="H124" s="280">
        <v>233.06666666666661</v>
      </c>
      <c r="I124" s="280">
        <v>238.88333333333327</v>
      </c>
      <c r="J124" s="280">
        <v>242.76666666666659</v>
      </c>
      <c r="K124" s="278">
        <v>235</v>
      </c>
      <c r="L124" s="278">
        <v>225.3</v>
      </c>
      <c r="M124" s="278">
        <v>0.90590999999999999</v>
      </c>
    </row>
    <row r="125" spans="1:13">
      <c r="A125" s="269">
        <v>115</v>
      </c>
      <c r="B125" s="278" t="s">
        <v>352</v>
      </c>
      <c r="C125" s="279">
        <v>446.85</v>
      </c>
      <c r="D125" s="280">
        <v>453.38333333333338</v>
      </c>
      <c r="E125" s="280">
        <v>429.46666666666675</v>
      </c>
      <c r="F125" s="280">
        <v>412.08333333333337</v>
      </c>
      <c r="G125" s="280">
        <v>388.16666666666674</v>
      </c>
      <c r="H125" s="280">
        <v>470.76666666666677</v>
      </c>
      <c r="I125" s="280">
        <v>494.68333333333339</v>
      </c>
      <c r="J125" s="280">
        <v>512.06666666666683</v>
      </c>
      <c r="K125" s="278">
        <v>477.3</v>
      </c>
      <c r="L125" s="278">
        <v>436</v>
      </c>
      <c r="M125" s="278">
        <v>7.1430999999999996</v>
      </c>
    </row>
    <row r="126" spans="1:13">
      <c r="A126" s="269">
        <v>116</v>
      </c>
      <c r="B126" s="278" t="s">
        <v>353</v>
      </c>
      <c r="C126" s="279">
        <v>67.7</v>
      </c>
      <c r="D126" s="280">
        <v>68.7</v>
      </c>
      <c r="E126" s="280">
        <v>65.400000000000006</v>
      </c>
      <c r="F126" s="280">
        <v>63.100000000000009</v>
      </c>
      <c r="G126" s="280">
        <v>59.800000000000011</v>
      </c>
      <c r="H126" s="280">
        <v>71</v>
      </c>
      <c r="I126" s="280">
        <v>74.299999999999983</v>
      </c>
      <c r="J126" s="280">
        <v>76.599999999999994</v>
      </c>
      <c r="K126" s="278">
        <v>72</v>
      </c>
      <c r="L126" s="278">
        <v>66.400000000000006</v>
      </c>
      <c r="M126" s="278">
        <v>27.675630000000002</v>
      </c>
    </row>
    <row r="127" spans="1:13">
      <c r="A127" s="269">
        <v>117</v>
      </c>
      <c r="B127" s="278" t="s">
        <v>355</v>
      </c>
      <c r="C127" s="279">
        <v>11.35</v>
      </c>
      <c r="D127" s="280">
        <v>11.216666666666667</v>
      </c>
      <c r="E127" s="280">
        <v>11.083333333333334</v>
      </c>
      <c r="F127" s="280">
        <v>10.816666666666666</v>
      </c>
      <c r="G127" s="280">
        <v>10.683333333333334</v>
      </c>
      <c r="H127" s="280">
        <v>11.483333333333334</v>
      </c>
      <c r="I127" s="280">
        <v>11.616666666666667</v>
      </c>
      <c r="J127" s="280">
        <v>11.883333333333335</v>
      </c>
      <c r="K127" s="278">
        <v>11.35</v>
      </c>
      <c r="L127" s="278">
        <v>10.95</v>
      </c>
      <c r="M127" s="278">
        <v>17.631530000000001</v>
      </c>
    </row>
    <row r="128" spans="1:13">
      <c r="A128" s="269">
        <v>118</v>
      </c>
      <c r="B128" s="278" t="s">
        <v>91</v>
      </c>
      <c r="C128" s="279">
        <v>4.5</v>
      </c>
      <c r="D128" s="280">
        <v>4.6333333333333337</v>
      </c>
      <c r="E128" s="280">
        <v>4.3666666666666671</v>
      </c>
      <c r="F128" s="280">
        <v>4.2333333333333334</v>
      </c>
      <c r="G128" s="280">
        <v>3.9666666666666668</v>
      </c>
      <c r="H128" s="280">
        <v>4.7666666666666675</v>
      </c>
      <c r="I128" s="280">
        <v>5.033333333333335</v>
      </c>
      <c r="J128" s="280">
        <v>5.1666666666666679</v>
      </c>
      <c r="K128" s="278">
        <v>4.9000000000000004</v>
      </c>
      <c r="L128" s="278">
        <v>4.5</v>
      </c>
      <c r="M128" s="278">
        <v>96.837389999999999</v>
      </c>
    </row>
    <row r="129" spans="1:13">
      <c r="A129" s="269">
        <v>119</v>
      </c>
      <c r="B129" s="278" t="s">
        <v>92</v>
      </c>
      <c r="C129" s="279">
        <v>2395.4499999999998</v>
      </c>
      <c r="D129" s="280">
        <v>2381.15</v>
      </c>
      <c r="E129" s="280">
        <v>2344.3000000000002</v>
      </c>
      <c r="F129" s="280">
        <v>2293.15</v>
      </c>
      <c r="G129" s="280">
        <v>2256.3000000000002</v>
      </c>
      <c r="H129" s="280">
        <v>2432.3000000000002</v>
      </c>
      <c r="I129" s="280">
        <v>2469.1499999999996</v>
      </c>
      <c r="J129" s="280">
        <v>2520.3000000000002</v>
      </c>
      <c r="K129" s="278">
        <v>2418</v>
      </c>
      <c r="L129" s="278">
        <v>2330</v>
      </c>
      <c r="M129" s="278">
        <v>11.36727</v>
      </c>
    </row>
    <row r="130" spans="1:13">
      <c r="A130" s="269">
        <v>120</v>
      </c>
      <c r="B130" s="278" t="s">
        <v>358</v>
      </c>
      <c r="C130" s="279">
        <v>3699.3</v>
      </c>
      <c r="D130" s="280">
        <v>3738.4333333333329</v>
      </c>
      <c r="E130" s="280">
        <v>3601.8666666666659</v>
      </c>
      <c r="F130" s="280">
        <v>3504.4333333333329</v>
      </c>
      <c r="G130" s="280">
        <v>3367.8666666666659</v>
      </c>
      <c r="H130" s="280">
        <v>3835.8666666666659</v>
      </c>
      <c r="I130" s="280">
        <v>3972.4333333333325</v>
      </c>
      <c r="J130" s="280">
        <v>4069.8666666666659</v>
      </c>
      <c r="K130" s="278">
        <v>3875</v>
      </c>
      <c r="L130" s="278">
        <v>3641</v>
      </c>
      <c r="M130" s="278">
        <v>0.28410000000000002</v>
      </c>
    </row>
    <row r="131" spans="1:13">
      <c r="A131" s="269">
        <v>121</v>
      </c>
      <c r="B131" s="278" t="s">
        <v>94</v>
      </c>
      <c r="C131" s="279">
        <v>140.30000000000001</v>
      </c>
      <c r="D131" s="280">
        <v>140.91666666666669</v>
      </c>
      <c r="E131" s="280">
        <v>137.18333333333337</v>
      </c>
      <c r="F131" s="280">
        <v>134.06666666666669</v>
      </c>
      <c r="G131" s="280">
        <v>130.33333333333337</v>
      </c>
      <c r="H131" s="280">
        <v>144.03333333333336</v>
      </c>
      <c r="I131" s="280">
        <v>147.76666666666671</v>
      </c>
      <c r="J131" s="280">
        <v>150.88333333333335</v>
      </c>
      <c r="K131" s="278">
        <v>144.65</v>
      </c>
      <c r="L131" s="278">
        <v>137.80000000000001</v>
      </c>
      <c r="M131" s="278">
        <v>98.215519999999998</v>
      </c>
    </row>
    <row r="132" spans="1:13">
      <c r="A132" s="269">
        <v>122</v>
      </c>
      <c r="B132" s="278" t="s">
        <v>232</v>
      </c>
      <c r="C132" s="279">
        <v>2180.9</v>
      </c>
      <c r="D132" s="280">
        <v>2220.1</v>
      </c>
      <c r="E132" s="280">
        <v>2120.1999999999998</v>
      </c>
      <c r="F132" s="280">
        <v>2059.5</v>
      </c>
      <c r="G132" s="280">
        <v>1959.6</v>
      </c>
      <c r="H132" s="280">
        <v>2280.7999999999997</v>
      </c>
      <c r="I132" s="280">
        <v>2380.7000000000003</v>
      </c>
      <c r="J132" s="280">
        <v>2441.3999999999996</v>
      </c>
      <c r="K132" s="278">
        <v>2320</v>
      </c>
      <c r="L132" s="278">
        <v>2159.4</v>
      </c>
      <c r="M132" s="278">
        <v>6.34856</v>
      </c>
    </row>
    <row r="133" spans="1:13">
      <c r="A133" s="269">
        <v>123</v>
      </c>
      <c r="B133" s="278" t="s">
        <v>95</v>
      </c>
      <c r="C133" s="279">
        <v>3807.6</v>
      </c>
      <c r="D133" s="280">
        <v>3825.7333333333336</v>
      </c>
      <c r="E133" s="280">
        <v>3757.8666666666672</v>
      </c>
      <c r="F133" s="280">
        <v>3708.1333333333337</v>
      </c>
      <c r="G133" s="280">
        <v>3640.2666666666673</v>
      </c>
      <c r="H133" s="280">
        <v>3875.4666666666672</v>
      </c>
      <c r="I133" s="280">
        <v>3943.3333333333339</v>
      </c>
      <c r="J133" s="280">
        <v>3993.0666666666671</v>
      </c>
      <c r="K133" s="278">
        <v>3893.6</v>
      </c>
      <c r="L133" s="278">
        <v>3776</v>
      </c>
      <c r="M133" s="278">
        <v>17.25113</v>
      </c>
    </row>
    <row r="134" spans="1:13">
      <c r="A134" s="269">
        <v>124</v>
      </c>
      <c r="B134" s="278" t="s">
        <v>1265</v>
      </c>
      <c r="C134" s="279">
        <v>446.55</v>
      </c>
      <c r="D134" s="280">
        <v>441.51666666666665</v>
      </c>
      <c r="E134" s="280">
        <v>415.0333333333333</v>
      </c>
      <c r="F134" s="280">
        <v>383.51666666666665</v>
      </c>
      <c r="G134" s="280">
        <v>357.0333333333333</v>
      </c>
      <c r="H134" s="280">
        <v>473.0333333333333</v>
      </c>
      <c r="I134" s="280">
        <v>499.51666666666665</v>
      </c>
      <c r="J134" s="280">
        <v>531.0333333333333</v>
      </c>
      <c r="K134" s="278">
        <v>468</v>
      </c>
      <c r="L134" s="278">
        <v>410</v>
      </c>
      <c r="M134" s="278">
        <v>1.5710299999999999</v>
      </c>
    </row>
    <row r="135" spans="1:13">
      <c r="A135" s="269">
        <v>125</v>
      </c>
      <c r="B135" s="278" t="s">
        <v>240</v>
      </c>
      <c r="C135" s="279">
        <v>34.6</v>
      </c>
      <c r="D135" s="280">
        <v>34.9</v>
      </c>
      <c r="E135" s="280">
        <v>33.65</v>
      </c>
      <c r="F135" s="280">
        <v>32.700000000000003</v>
      </c>
      <c r="G135" s="280">
        <v>31.450000000000003</v>
      </c>
      <c r="H135" s="280">
        <v>35.849999999999994</v>
      </c>
      <c r="I135" s="280">
        <v>37.099999999999994</v>
      </c>
      <c r="J135" s="280">
        <v>38.04999999999999</v>
      </c>
      <c r="K135" s="278">
        <v>36.15</v>
      </c>
      <c r="L135" s="278">
        <v>33.950000000000003</v>
      </c>
      <c r="M135" s="278">
        <v>28.51266</v>
      </c>
    </row>
    <row r="136" spans="1:13">
      <c r="A136" s="269">
        <v>126</v>
      </c>
      <c r="B136" s="278" t="s">
        <v>96</v>
      </c>
      <c r="C136" s="279">
        <v>13314.9</v>
      </c>
      <c r="D136" s="280">
        <v>13436.516666666668</v>
      </c>
      <c r="E136" s="280">
        <v>13001.083333333336</v>
      </c>
      <c r="F136" s="280">
        <v>12687.266666666668</v>
      </c>
      <c r="G136" s="280">
        <v>12251.833333333336</v>
      </c>
      <c r="H136" s="280">
        <v>13750.333333333336</v>
      </c>
      <c r="I136" s="280">
        <v>14185.766666666666</v>
      </c>
      <c r="J136" s="280">
        <v>14499.583333333336</v>
      </c>
      <c r="K136" s="278">
        <v>13871.95</v>
      </c>
      <c r="L136" s="278">
        <v>13122.7</v>
      </c>
      <c r="M136" s="278">
        <v>2.7559399999999998</v>
      </c>
    </row>
    <row r="137" spans="1:13">
      <c r="A137" s="269">
        <v>127</v>
      </c>
      <c r="B137" s="278" t="s">
        <v>360</v>
      </c>
      <c r="C137" s="279">
        <v>133.44999999999999</v>
      </c>
      <c r="D137" s="280">
        <v>136.08333333333334</v>
      </c>
      <c r="E137" s="280">
        <v>129.4666666666667</v>
      </c>
      <c r="F137" s="280">
        <v>125.48333333333335</v>
      </c>
      <c r="G137" s="280">
        <v>118.8666666666667</v>
      </c>
      <c r="H137" s="280">
        <v>140.06666666666669</v>
      </c>
      <c r="I137" s="280">
        <v>146.68333333333331</v>
      </c>
      <c r="J137" s="280">
        <v>150.66666666666669</v>
      </c>
      <c r="K137" s="278">
        <v>142.69999999999999</v>
      </c>
      <c r="L137" s="278">
        <v>132.1</v>
      </c>
      <c r="M137" s="278">
        <v>1.22692</v>
      </c>
    </row>
    <row r="138" spans="1:13">
      <c r="A138" s="269">
        <v>128</v>
      </c>
      <c r="B138" s="278" t="s">
        <v>361</v>
      </c>
      <c r="C138" s="279">
        <v>75.95</v>
      </c>
      <c r="D138" s="280">
        <v>75.183333333333337</v>
      </c>
      <c r="E138" s="280">
        <v>73.01666666666668</v>
      </c>
      <c r="F138" s="280">
        <v>70.083333333333343</v>
      </c>
      <c r="G138" s="280">
        <v>67.916666666666686</v>
      </c>
      <c r="H138" s="280">
        <v>78.116666666666674</v>
      </c>
      <c r="I138" s="280">
        <v>80.283333333333331</v>
      </c>
      <c r="J138" s="280">
        <v>83.216666666666669</v>
      </c>
      <c r="K138" s="278">
        <v>77.349999999999994</v>
      </c>
      <c r="L138" s="278">
        <v>72.25</v>
      </c>
      <c r="M138" s="278">
        <v>2.3835799999999998</v>
      </c>
    </row>
    <row r="139" spans="1:13">
      <c r="A139" s="269">
        <v>129</v>
      </c>
      <c r="B139" s="278" t="s">
        <v>362</v>
      </c>
      <c r="C139" s="279">
        <v>134.5</v>
      </c>
      <c r="D139" s="280">
        <v>132.9</v>
      </c>
      <c r="E139" s="280">
        <v>128.60000000000002</v>
      </c>
      <c r="F139" s="280">
        <v>122.70000000000002</v>
      </c>
      <c r="G139" s="280">
        <v>118.40000000000003</v>
      </c>
      <c r="H139" s="280">
        <v>138.80000000000001</v>
      </c>
      <c r="I139" s="280">
        <v>143.10000000000002</v>
      </c>
      <c r="J139" s="280">
        <v>149</v>
      </c>
      <c r="K139" s="278">
        <v>137.19999999999999</v>
      </c>
      <c r="L139" s="278">
        <v>127</v>
      </c>
      <c r="M139" s="278">
        <v>33.454659999999997</v>
      </c>
    </row>
    <row r="140" spans="1:13">
      <c r="A140" s="269">
        <v>130</v>
      </c>
      <c r="B140" s="278" t="s">
        <v>241</v>
      </c>
      <c r="C140" s="279">
        <v>226.75</v>
      </c>
      <c r="D140" s="280">
        <v>227.75</v>
      </c>
      <c r="E140" s="280">
        <v>223</v>
      </c>
      <c r="F140" s="280">
        <v>219.25</v>
      </c>
      <c r="G140" s="280">
        <v>214.5</v>
      </c>
      <c r="H140" s="280">
        <v>231.5</v>
      </c>
      <c r="I140" s="280">
        <v>236.25</v>
      </c>
      <c r="J140" s="280">
        <v>240</v>
      </c>
      <c r="K140" s="278">
        <v>232.5</v>
      </c>
      <c r="L140" s="278">
        <v>224</v>
      </c>
      <c r="M140" s="278">
        <v>5.6866199999999996</v>
      </c>
    </row>
    <row r="141" spans="1:13">
      <c r="A141" s="269">
        <v>131</v>
      </c>
      <c r="B141" s="278" t="s">
        <v>242</v>
      </c>
      <c r="C141" s="279">
        <v>595.25</v>
      </c>
      <c r="D141" s="280">
        <v>595.65</v>
      </c>
      <c r="E141" s="280">
        <v>586.29999999999995</v>
      </c>
      <c r="F141" s="280">
        <v>577.35</v>
      </c>
      <c r="G141" s="280">
        <v>568</v>
      </c>
      <c r="H141" s="280">
        <v>604.59999999999991</v>
      </c>
      <c r="I141" s="280">
        <v>613.95000000000005</v>
      </c>
      <c r="J141" s="280">
        <v>622.89999999999986</v>
      </c>
      <c r="K141" s="278">
        <v>605</v>
      </c>
      <c r="L141" s="278">
        <v>586.70000000000005</v>
      </c>
      <c r="M141" s="278">
        <v>2.55707</v>
      </c>
    </row>
    <row r="142" spans="1:13">
      <c r="A142" s="269">
        <v>132</v>
      </c>
      <c r="B142" s="278" t="s">
        <v>243</v>
      </c>
      <c r="C142" s="279">
        <v>67.05</v>
      </c>
      <c r="D142" s="280">
        <v>66.7</v>
      </c>
      <c r="E142" s="280">
        <v>65.45</v>
      </c>
      <c r="F142" s="280">
        <v>63.849999999999994</v>
      </c>
      <c r="G142" s="280">
        <v>62.599999999999994</v>
      </c>
      <c r="H142" s="280">
        <v>68.300000000000011</v>
      </c>
      <c r="I142" s="280">
        <v>69.550000000000011</v>
      </c>
      <c r="J142" s="280">
        <v>71.15000000000002</v>
      </c>
      <c r="K142" s="278">
        <v>67.95</v>
      </c>
      <c r="L142" s="278">
        <v>65.099999999999994</v>
      </c>
      <c r="M142" s="278">
        <v>11.34695</v>
      </c>
    </row>
    <row r="143" spans="1:13">
      <c r="A143" s="269">
        <v>133</v>
      </c>
      <c r="B143" s="278" t="s">
        <v>97</v>
      </c>
      <c r="C143" s="279">
        <v>38.9</v>
      </c>
      <c r="D143" s="280">
        <v>40.333333333333336</v>
      </c>
      <c r="E143" s="280">
        <v>37.166666666666671</v>
      </c>
      <c r="F143" s="280">
        <v>35.433333333333337</v>
      </c>
      <c r="G143" s="280">
        <v>32.266666666666673</v>
      </c>
      <c r="H143" s="280">
        <v>42.06666666666667</v>
      </c>
      <c r="I143" s="280">
        <v>45.233333333333341</v>
      </c>
      <c r="J143" s="280">
        <v>46.966666666666669</v>
      </c>
      <c r="K143" s="278">
        <v>43.5</v>
      </c>
      <c r="L143" s="278">
        <v>38.6</v>
      </c>
      <c r="M143" s="278">
        <v>138.37992</v>
      </c>
    </row>
    <row r="144" spans="1:13">
      <c r="A144" s="269">
        <v>134</v>
      </c>
      <c r="B144" s="278" t="s">
        <v>363</v>
      </c>
      <c r="C144" s="279">
        <v>499.5</v>
      </c>
      <c r="D144" s="280">
        <v>497.41666666666669</v>
      </c>
      <c r="E144" s="280">
        <v>467.03333333333342</v>
      </c>
      <c r="F144" s="280">
        <v>434.56666666666672</v>
      </c>
      <c r="G144" s="280">
        <v>404.18333333333345</v>
      </c>
      <c r="H144" s="280">
        <v>529.88333333333344</v>
      </c>
      <c r="I144" s="280">
        <v>560.26666666666665</v>
      </c>
      <c r="J144" s="280">
        <v>592.73333333333335</v>
      </c>
      <c r="K144" s="278">
        <v>527.79999999999995</v>
      </c>
      <c r="L144" s="278">
        <v>464.95</v>
      </c>
      <c r="M144" s="278">
        <v>2.3268900000000001</v>
      </c>
    </row>
    <row r="145" spans="1:13">
      <c r="A145" s="269">
        <v>135</v>
      </c>
      <c r="B145" s="278" t="s">
        <v>98</v>
      </c>
      <c r="C145" s="279">
        <v>714.7</v>
      </c>
      <c r="D145" s="280">
        <v>735.13333333333321</v>
      </c>
      <c r="E145" s="280">
        <v>677.61666666666645</v>
      </c>
      <c r="F145" s="280">
        <v>640.53333333333319</v>
      </c>
      <c r="G145" s="280">
        <v>583.01666666666642</v>
      </c>
      <c r="H145" s="280">
        <v>772.21666666666647</v>
      </c>
      <c r="I145" s="280">
        <v>829.73333333333335</v>
      </c>
      <c r="J145" s="280">
        <v>866.81666666666649</v>
      </c>
      <c r="K145" s="278">
        <v>792.65</v>
      </c>
      <c r="L145" s="278">
        <v>698.05</v>
      </c>
      <c r="M145" s="278">
        <v>67.830889999999997</v>
      </c>
    </row>
    <row r="146" spans="1:13">
      <c r="A146" s="269">
        <v>136</v>
      </c>
      <c r="B146" s="278" t="s">
        <v>364</v>
      </c>
      <c r="C146" s="279">
        <v>165.5</v>
      </c>
      <c r="D146" s="280">
        <v>166.81666666666666</v>
      </c>
      <c r="E146" s="280">
        <v>163.13333333333333</v>
      </c>
      <c r="F146" s="280">
        <v>160.76666666666665</v>
      </c>
      <c r="G146" s="280">
        <v>157.08333333333331</v>
      </c>
      <c r="H146" s="280">
        <v>169.18333333333334</v>
      </c>
      <c r="I146" s="280">
        <v>172.86666666666667</v>
      </c>
      <c r="J146" s="280">
        <v>175.23333333333335</v>
      </c>
      <c r="K146" s="278">
        <v>170.5</v>
      </c>
      <c r="L146" s="278">
        <v>164.45</v>
      </c>
      <c r="M146" s="278">
        <v>0.7863</v>
      </c>
    </row>
    <row r="147" spans="1:13">
      <c r="A147" s="269">
        <v>137</v>
      </c>
      <c r="B147" s="278" t="s">
        <v>99</v>
      </c>
      <c r="C147" s="279">
        <v>140.44999999999999</v>
      </c>
      <c r="D147" s="280">
        <v>142.21666666666667</v>
      </c>
      <c r="E147" s="280">
        <v>137.23333333333335</v>
      </c>
      <c r="F147" s="280">
        <v>134.01666666666668</v>
      </c>
      <c r="G147" s="280">
        <v>129.03333333333336</v>
      </c>
      <c r="H147" s="280">
        <v>145.43333333333334</v>
      </c>
      <c r="I147" s="280">
        <v>150.41666666666663</v>
      </c>
      <c r="J147" s="280">
        <v>153.63333333333333</v>
      </c>
      <c r="K147" s="278">
        <v>147.19999999999999</v>
      </c>
      <c r="L147" s="278">
        <v>139</v>
      </c>
      <c r="M147" s="278">
        <v>30.26934</v>
      </c>
    </row>
    <row r="148" spans="1:13">
      <c r="A148" s="269">
        <v>138</v>
      </c>
      <c r="B148" s="278" t="s">
        <v>244</v>
      </c>
      <c r="C148" s="279">
        <v>6.75</v>
      </c>
      <c r="D148" s="280">
        <v>6.6499999999999995</v>
      </c>
      <c r="E148" s="280">
        <v>6.5499999999999989</v>
      </c>
      <c r="F148" s="280">
        <v>6.35</v>
      </c>
      <c r="G148" s="280">
        <v>6.2499999999999991</v>
      </c>
      <c r="H148" s="280">
        <v>6.8499999999999988</v>
      </c>
      <c r="I148" s="280">
        <v>6.9499999999999984</v>
      </c>
      <c r="J148" s="280">
        <v>7.1499999999999986</v>
      </c>
      <c r="K148" s="278">
        <v>6.75</v>
      </c>
      <c r="L148" s="278">
        <v>6.45</v>
      </c>
      <c r="M148" s="278">
        <v>44.600630000000002</v>
      </c>
    </row>
    <row r="149" spans="1:13">
      <c r="A149" s="269">
        <v>139</v>
      </c>
      <c r="B149" s="278" t="s">
        <v>365</v>
      </c>
      <c r="C149" s="279">
        <v>241.05</v>
      </c>
      <c r="D149" s="280">
        <v>240.68333333333331</v>
      </c>
      <c r="E149" s="280">
        <v>233.36666666666662</v>
      </c>
      <c r="F149" s="280">
        <v>225.68333333333331</v>
      </c>
      <c r="G149" s="280">
        <v>218.36666666666662</v>
      </c>
      <c r="H149" s="280">
        <v>248.36666666666662</v>
      </c>
      <c r="I149" s="280">
        <v>255.68333333333328</v>
      </c>
      <c r="J149" s="280">
        <v>263.36666666666662</v>
      </c>
      <c r="K149" s="278">
        <v>248</v>
      </c>
      <c r="L149" s="278">
        <v>233</v>
      </c>
      <c r="M149" s="278">
        <v>6.8131199999999996</v>
      </c>
    </row>
    <row r="150" spans="1:13">
      <c r="A150" s="269">
        <v>140</v>
      </c>
      <c r="B150" s="278" t="s">
        <v>100</v>
      </c>
      <c r="C150" s="279">
        <v>41.4</v>
      </c>
      <c r="D150" s="280">
        <v>42.066666666666663</v>
      </c>
      <c r="E150" s="280">
        <v>40.333333333333329</v>
      </c>
      <c r="F150" s="280">
        <v>39.266666666666666</v>
      </c>
      <c r="G150" s="280">
        <v>37.533333333333331</v>
      </c>
      <c r="H150" s="280">
        <v>43.133333333333326</v>
      </c>
      <c r="I150" s="280">
        <v>44.86666666666666</v>
      </c>
      <c r="J150" s="280">
        <v>45.933333333333323</v>
      </c>
      <c r="K150" s="278">
        <v>43.8</v>
      </c>
      <c r="L150" s="278">
        <v>41</v>
      </c>
      <c r="M150" s="278">
        <v>278.00697000000002</v>
      </c>
    </row>
    <row r="151" spans="1:13">
      <c r="A151" s="269">
        <v>141</v>
      </c>
      <c r="B151" s="278" t="s">
        <v>368</v>
      </c>
      <c r="C151" s="279">
        <v>240.4</v>
      </c>
      <c r="D151" s="280">
        <v>239.98333333333335</v>
      </c>
      <c r="E151" s="280">
        <v>234.41666666666669</v>
      </c>
      <c r="F151" s="280">
        <v>228.43333333333334</v>
      </c>
      <c r="G151" s="280">
        <v>222.86666666666667</v>
      </c>
      <c r="H151" s="280">
        <v>245.9666666666667</v>
      </c>
      <c r="I151" s="280">
        <v>251.53333333333336</v>
      </c>
      <c r="J151" s="280">
        <v>257.51666666666671</v>
      </c>
      <c r="K151" s="278">
        <v>245.55</v>
      </c>
      <c r="L151" s="278">
        <v>234</v>
      </c>
      <c r="M151" s="278">
        <v>1.17275</v>
      </c>
    </row>
    <row r="152" spans="1:13">
      <c r="A152" s="269">
        <v>142</v>
      </c>
      <c r="B152" s="278" t="s">
        <v>367</v>
      </c>
      <c r="C152" s="279">
        <v>2060.8000000000002</v>
      </c>
      <c r="D152" s="280">
        <v>2091.9333333333334</v>
      </c>
      <c r="E152" s="280">
        <v>2018.8666666666668</v>
      </c>
      <c r="F152" s="280">
        <v>1976.9333333333334</v>
      </c>
      <c r="G152" s="280">
        <v>1903.8666666666668</v>
      </c>
      <c r="H152" s="280">
        <v>2133.8666666666668</v>
      </c>
      <c r="I152" s="280">
        <v>2206.9333333333334</v>
      </c>
      <c r="J152" s="280">
        <v>2248.8666666666668</v>
      </c>
      <c r="K152" s="278">
        <v>2165</v>
      </c>
      <c r="L152" s="278">
        <v>2050</v>
      </c>
      <c r="M152" s="278">
        <v>6.7430000000000004E-2</v>
      </c>
    </row>
    <row r="153" spans="1:13">
      <c r="A153" s="269">
        <v>143</v>
      </c>
      <c r="B153" s="278" t="s">
        <v>369</v>
      </c>
      <c r="C153" s="279">
        <v>424.6</v>
      </c>
      <c r="D153" s="280">
        <v>421.55</v>
      </c>
      <c r="E153" s="280">
        <v>414.1</v>
      </c>
      <c r="F153" s="280">
        <v>403.6</v>
      </c>
      <c r="G153" s="280">
        <v>396.15000000000003</v>
      </c>
      <c r="H153" s="280">
        <v>432.05</v>
      </c>
      <c r="I153" s="280">
        <v>439.49999999999994</v>
      </c>
      <c r="J153" s="280">
        <v>450</v>
      </c>
      <c r="K153" s="278">
        <v>429</v>
      </c>
      <c r="L153" s="278">
        <v>411.05</v>
      </c>
      <c r="M153" s="278">
        <v>0.67191000000000001</v>
      </c>
    </row>
    <row r="154" spans="1:13">
      <c r="A154" s="269">
        <v>144</v>
      </c>
      <c r="B154" s="278" t="s">
        <v>372</v>
      </c>
      <c r="C154" s="279">
        <v>111</v>
      </c>
      <c r="D154" s="280">
        <v>110</v>
      </c>
      <c r="E154" s="280">
        <v>109</v>
      </c>
      <c r="F154" s="280">
        <v>107</v>
      </c>
      <c r="G154" s="280">
        <v>106</v>
      </c>
      <c r="H154" s="280">
        <v>112</v>
      </c>
      <c r="I154" s="280">
        <v>113</v>
      </c>
      <c r="J154" s="280">
        <v>115</v>
      </c>
      <c r="K154" s="278">
        <v>111</v>
      </c>
      <c r="L154" s="278">
        <v>108</v>
      </c>
      <c r="M154" s="278">
        <v>0.20391000000000001</v>
      </c>
    </row>
    <row r="155" spans="1:13">
      <c r="A155" s="269">
        <v>145</v>
      </c>
      <c r="B155" s="278" t="s">
        <v>366</v>
      </c>
      <c r="C155" s="279">
        <v>332</v>
      </c>
      <c r="D155" s="280">
        <v>335</v>
      </c>
      <c r="E155" s="280">
        <v>325</v>
      </c>
      <c r="F155" s="280">
        <v>318</v>
      </c>
      <c r="G155" s="280">
        <v>308</v>
      </c>
      <c r="H155" s="280">
        <v>342</v>
      </c>
      <c r="I155" s="280">
        <v>352</v>
      </c>
      <c r="J155" s="280">
        <v>359</v>
      </c>
      <c r="K155" s="278">
        <v>345</v>
      </c>
      <c r="L155" s="278">
        <v>328</v>
      </c>
      <c r="M155" s="278">
        <v>1.516E-2</v>
      </c>
    </row>
    <row r="156" spans="1:13">
      <c r="A156" s="269">
        <v>146</v>
      </c>
      <c r="B156" s="278" t="s">
        <v>371</v>
      </c>
      <c r="C156" s="279">
        <v>121</v>
      </c>
      <c r="D156" s="280">
        <v>122.18333333333332</v>
      </c>
      <c r="E156" s="280">
        <v>118.91666666666664</v>
      </c>
      <c r="F156" s="280">
        <v>116.83333333333331</v>
      </c>
      <c r="G156" s="280">
        <v>113.56666666666663</v>
      </c>
      <c r="H156" s="280">
        <v>124.26666666666665</v>
      </c>
      <c r="I156" s="280">
        <v>127.53333333333333</v>
      </c>
      <c r="J156" s="280">
        <v>129.61666666666667</v>
      </c>
      <c r="K156" s="278">
        <v>125.45</v>
      </c>
      <c r="L156" s="278">
        <v>120.1</v>
      </c>
      <c r="M156" s="278">
        <v>17.43665</v>
      </c>
    </row>
    <row r="157" spans="1:13">
      <c r="A157" s="269">
        <v>147</v>
      </c>
      <c r="B157" s="278" t="s">
        <v>245</v>
      </c>
      <c r="C157" s="279">
        <v>73</v>
      </c>
      <c r="D157" s="280">
        <v>72.466666666666669</v>
      </c>
      <c r="E157" s="280">
        <v>71.933333333333337</v>
      </c>
      <c r="F157" s="280">
        <v>70.866666666666674</v>
      </c>
      <c r="G157" s="280">
        <v>70.333333333333343</v>
      </c>
      <c r="H157" s="280">
        <v>73.533333333333331</v>
      </c>
      <c r="I157" s="280">
        <v>74.066666666666663</v>
      </c>
      <c r="J157" s="280">
        <v>75.133333333333326</v>
      </c>
      <c r="K157" s="278">
        <v>73</v>
      </c>
      <c r="L157" s="278">
        <v>71.400000000000006</v>
      </c>
      <c r="M157" s="278">
        <v>15.3697</v>
      </c>
    </row>
    <row r="158" spans="1:13">
      <c r="A158" s="269">
        <v>148</v>
      </c>
      <c r="B158" s="278" t="s">
        <v>370</v>
      </c>
      <c r="C158" s="279">
        <v>34.85</v>
      </c>
      <c r="D158" s="280">
        <v>34.449999999999996</v>
      </c>
      <c r="E158" s="280">
        <v>33.399999999999991</v>
      </c>
      <c r="F158" s="280">
        <v>31.949999999999996</v>
      </c>
      <c r="G158" s="280">
        <v>30.899999999999991</v>
      </c>
      <c r="H158" s="280">
        <v>35.899999999999991</v>
      </c>
      <c r="I158" s="280">
        <v>36.949999999999989</v>
      </c>
      <c r="J158" s="280">
        <v>38.399999999999991</v>
      </c>
      <c r="K158" s="278">
        <v>35.5</v>
      </c>
      <c r="L158" s="278">
        <v>33</v>
      </c>
      <c r="M158" s="278">
        <v>15.23893</v>
      </c>
    </row>
    <row r="159" spans="1:13">
      <c r="A159" s="269">
        <v>149</v>
      </c>
      <c r="B159" s="278" t="s">
        <v>101</v>
      </c>
      <c r="C159" s="279">
        <v>86.6</v>
      </c>
      <c r="D159" s="280">
        <v>87.566666666666663</v>
      </c>
      <c r="E159" s="280">
        <v>85.133333333333326</v>
      </c>
      <c r="F159" s="280">
        <v>83.666666666666657</v>
      </c>
      <c r="G159" s="280">
        <v>81.23333333333332</v>
      </c>
      <c r="H159" s="280">
        <v>89.033333333333331</v>
      </c>
      <c r="I159" s="280">
        <v>91.466666666666669</v>
      </c>
      <c r="J159" s="280">
        <v>92.933333333333337</v>
      </c>
      <c r="K159" s="278">
        <v>90</v>
      </c>
      <c r="L159" s="278">
        <v>86.1</v>
      </c>
      <c r="M159" s="278">
        <v>134.27323000000001</v>
      </c>
    </row>
    <row r="160" spans="1:13">
      <c r="A160" s="269">
        <v>150</v>
      </c>
      <c r="B160" s="278" t="s">
        <v>376</v>
      </c>
      <c r="C160" s="279">
        <v>1287.8</v>
      </c>
      <c r="D160" s="280">
        <v>1283.7833333333335</v>
      </c>
      <c r="E160" s="280">
        <v>1253.5666666666671</v>
      </c>
      <c r="F160" s="280">
        <v>1219.3333333333335</v>
      </c>
      <c r="G160" s="280">
        <v>1189.116666666667</v>
      </c>
      <c r="H160" s="280">
        <v>1318.0166666666671</v>
      </c>
      <c r="I160" s="280">
        <v>1348.2333333333338</v>
      </c>
      <c r="J160" s="280">
        <v>1382.4666666666672</v>
      </c>
      <c r="K160" s="278">
        <v>1314</v>
      </c>
      <c r="L160" s="278">
        <v>1249.55</v>
      </c>
      <c r="M160" s="278">
        <v>0.29744999999999999</v>
      </c>
    </row>
    <row r="161" spans="1:13">
      <c r="A161" s="269">
        <v>151</v>
      </c>
      <c r="B161" s="278" t="s">
        <v>377</v>
      </c>
      <c r="C161" s="279">
        <v>1185.1500000000001</v>
      </c>
      <c r="D161" s="280">
        <v>1195.1666666666667</v>
      </c>
      <c r="E161" s="280">
        <v>1146.3333333333335</v>
      </c>
      <c r="F161" s="280">
        <v>1107.5166666666667</v>
      </c>
      <c r="G161" s="280">
        <v>1058.6833333333334</v>
      </c>
      <c r="H161" s="280">
        <v>1233.9833333333336</v>
      </c>
      <c r="I161" s="280">
        <v>1282.8166666666671</v>
      </c>
      <c r="J161" s="280">
        <v>1321.6333333333337</v>
      </c>
      <c r="K161" s="278">
        <v>1244</v>
      </c>
      <c r="L161" s="278">
        <v>1156.3499999999999</v>
      </c>
      <c r="M161" s="278">
        <v>0.10961</v>
      </c>
    </row>
    <row r="162" spans="1:13">
      <c r="A162" s="269">
        <v>152</v>
      </c>
      <c r="B162" s="278" t="s">
        <v>378</v>
      </c>
      <c r="C162" s="279">
        <v>8.85</v>
      </c>
      <c r="D162" s="280">
        <v>9.1</v>
      </c>
      <c r="E162" s="280">
        <v>8.6</v>
      </c>
      <c r="F162" s="280">
        <v>8.35</v>
      </c>
      <c r="G162" s="280">
        <v>7.85</v>
      </c>
      <c r="H162" s="280">
        <v>9.35</v>
      </c>
      <c r="I162" s="280">
        <v>9.85</v>
      </c>
      <c r="J162" s="280">
        <v>10.1</v>
      </c>
      <c r="K162" s="278">
        <v>9.6</v>
      </c>
      <c r="L162" s="278">
        <v>8.85</v>
      </c>
      <c r="M162" s="278">
        <v>4.0979999999999999</v>
      </c>
    </row>
    <row r="163" spans="1:13">
      <c r="A163" s="269">
        <v>153</v>
      </c>
      <c r="B163" s="278" t="s">
        <v>373</v>
      </c>
      <c r="C163" s="279">
        <v>449.25</v>
      </c>
      <c r="D163" s="280">
        <v>446.76666666666665</v>
      </c>
      <c r="E163" s="280">
        <v>441.5333333333333</v>
      </c>
      <c r="F163" s="280">
        <v>433.81666666666666</v>
      </c>
      <c r="G163" s="280">
        <v>428.58333333333331</v>
      </c>
      <c r="H163" s="280">
        <v>454.48333333333329</v>
      </c>
      <c r="I163" s="280">
        <v>459.71666666666664</v>
      </c>
      <c r="J163" s="280">
        <v>467.43333333333328</v>
      </c>
      <c r="K163" s="278">
        <v>452</v>
      </c>
      <c r="L163" s="278">
        <v>439.05</v>
      </c>
      <c r="M163" s="278">
        <v>0.57782999999999995</v>
      </c>
    </row>
    <row r="164" spans="1:13">
      <c r="A164" s="269">
        <v>154</v>
      </c>
      <c r="B164" s="278" t="s">
        <v>383</v>
      </c>
      <c r="C164" s="279">
        <v>192.4</v>
      </c>
      <c r="D164" s="280">
        <v>194.85</v>
      </c>
      <c r="E164" s="280">
        <v>185.7</v>
      </c>
      <c r="F164" s="280">
        <v>179</v>
      </c>
      <c r="G164" s="280">
        <v>169.85</v>
      </c>
      <c r="H164" s="280">
        <v>201.54999999999998</v>
      </c>
      <c r="I164" s="280">
        <v>210.70000000000002</v>
      </c>
      <c r="J164" s="280">
        <v>217.39999999999998</v>
      </c>
      <c r="K164" s="278">
        <v>204</v>
      </c>
      <c r="L164" s="278">
        <v>188.15</v>
      </c>
      <c r="M164" s="278">
        <v>0.96167999999999998</v>
      </c>
    </row>
    <row r="165" spans="1:13">
      <c r="A165" s="269">
        <v>155</v>
      </c>
      <c r="B165" s="278" t="s">
        <v>374</v>
      </c>
      <c r="C165" s="279">
        <v>85.4</v>
      </c>
      <c r="D165" s="280">
        <v>86.283333333333346</v>
      </c>
      <c r="E165" s="280">
        <v>83.116666666666688</v>
      </c>
      <c r="F165" s="280">
        <v>80.833333333333343</v>
      </c>
      <c r="G165" s="280">
        <v>77.666666666666686</v>
      </c>
      <c r="H165" s="280">
        <v>88.566666666666691</v>
      </c>
      <c r="I165" s="280">
        <v>91.733333333333348</v>
      </c>
      <c r="J165" s="280">
        <v>94.016666666666694</v>
      </c>
      <c r="K165" s="278">
        <v>89.45</v>
      </c>
      <c r="L165" s="278">
        <v>84</v>
      </c>
      <c r="M165" s="278">
        <v>0.45095000000000002</v>
      </c>
    </row>
    <row r="166" spans="1:13">
      <c r="A166" s="269">
        <v>156</v>
      </c>
      <c r="B166" s="278" t="s">
        <v>375</v>
      </c>
      <c r="C166" s="279">
        <v>112.3</v>
      </c>
      <c r="D166" s="280">
        <v>112.21666666666665</v>
      </c>
      <c r="E166" s="280">
        <v>109.18333333333331</v>
      </c>
      <c r="F166" s="280">
        <v>106.06666666666665</v>
      </c>
      <c r="G166" s="280">
        <v>103.0333333333333</v>
      </c>
      <c r="H166" s="280">
        <v>115.33333333333331</v>
      </c>
      <c r="I166" s="280">
        <v>118.36666666666665</v>
      </c>
      <c r="J166" s="280">
        <v>121.48333333333332</v>
      </c>
      <c r="K166" s="278">
        <v>115.25</v>
      </c>
      <c r="L166" s="278">
        <v>109.1</v>
      </c>
      <c r="M166" s="278">
        <v>2.5457299999999998</v>
      </c>
    </row>
    <row r="167" spans="1:13">
      <c r="A167" s="269">
        <v>157</v>
      </c>
      <c r="B167" s="278" t="s">
        <v>246</v>
      </c>
      <c r="C167" s="279">
        <v>124.25</v>
      </c>
      <c r="D167" s="280">
        <v>122.21666666666665</v>
      </c>
      <c r="E167" s="280">
        <v>120.0333333333333</v>
      </c>
      <c r="F167" s="280">
        <v>115.81666666666665</v>
      </c>
      <c r="G167" s="280">
        <v>113.6333333333333</v>
      </c>
      <c r="H167" s="280">
        <v>126.43333333333331</v>
      </c>
      <c r="I167" s="280">
        <v>128.61666666666667</v>
      </c>
      <c r="J167" s="280">
        <v>132.83333333333331</v>
      </c>
      <c r="K167" s="278">
        <v>124.4</v>
      </c>
      <c r="L167" s="278">
        <v>118</v>
      </c>
      <c r="M167" s="278">
        <v>2.34748</v>
      </c>
    </row>
    <row r="168" spans="1:13">
      <c r="A168" s="269">
        <v>158</v>
      </c>
      <c r="B168" s="278" t="s">
        <v>379</v>
      </c>
      <c r="C168" s="279">
        <v>5338.05</v>
      </c>
      <c r="D168" s="280">
        <v>5367.0166666666664</v>
      </c>
      <c r="E168" s="280">
        <v>5236.0333333333328</v>
      </c>
      <c r="F168" s="280">
        <v>5134.0166666666664</v>
      </c>
      <c r="G168" s="280">
        <v>5003.0333333333328</v>
      </c>
      <c r="H168" s="280">
        <v>5469.0333333333328</v>
      </c>
      <c r="I168" s="280">
        <v>5600.0166666666664</v>
      </c>
      <c r="J168" s="280">
        <v>5702.0333333333328</v>
      </c>
      <c r="K168" s="278">
        <v>5498</v>
      </c>
      <c r="L168" s="278">
        <v>5265</v>
      </c>
      <c r="M168" s="278">
        <v>5.1029999999999999E-2</v>
      </c>
    </row>
    <row r="169" spans="1:13">
      <c r="A169" s="269">
        <v>159</v>
      </c>
      <c r="B169" s="278" t="s">
        <v>380</v>
      </c>
      <c r="C169" s="279">
        <v>1476.85</v>
      </c>
      <c r="D169" s="280">
        <v>1494.8666666666668</v>
      </c>
      <c r="E169" s="280">
        <v>1445.7333333333336</v>
      </c>
      <c r="F169" s="280">
        <v>1414.6166666666668</v>
      </c>
      <c r="G169" s="280">
        <v>1365.4833333333336</v>
      </c>
      <c r="H169" s="280">
        <v>1525.9833333333336</v>
      </c>
      <c r="I169" s="280">
        <v>1575.1166666666668</v>
      </c>
      <c r="J169" s="280">
        <v>1606.2333333333336</v>
      </c>
      <c r="K169" s="278">
        <v>1544</v>
      </c>
      <c r="L169" s="278">
        <v>1463.75</v>
      </c>
      <c r="M169" s="278">
        <v>1.6573500000000001</v>
      </c>
    </row>
    <row r="170" spans="1:13">
      <c r="A170" s="269">
        <v>160</v>
      </c>
      <c r="B170" s="278" t="s">
        <v>102</v>
      </c>
      <c r="C170" s="279">
        <v>319.75</v>
      </c>
      <c r="D170" s="280">
        <v>323.81666666666666</v>
      </c>
      <c r="E170" s="280">
        <v>305.13333333333333</v>
      </c>
      <c r="F170" s="280">
        <v>290.51666666666665</v>
      </c>
      <c r="G170" s="280">
        <v>271.83333333333331</v>
      </c>
      <c r="H170" s="280">
        <v>338.43333333333334</v>
      </c>
      <c r="I170" s="280">
        <v>357.11666666666662</v>
      </c>
      <c r="J170" s="280">
        <v>371.73333333333335</v>
      </c>
      <c r="K170" s="278">
        <v>342.5</v>
      </c>
      <c r="L170" s="278">
        <v>309.2</v>
      </c>
      <c r="M170" s="278">
        <v>217.89838</v>
      </c>
    </row>
    <row r="171" spans="1:13">
      <c r="A171" s="269">
        <v>161</v>
      </c>
      <c r="B171" s="278" t="s">
        <v>388</v>
      </c>
      <c r="C171" s="279">
        <v>38.35</v>
      </c>
      <c r="D171" s="280">
        <v>39</v>
      </c>
      <c r="E171" s="280">
        <v>37.200000000000003</v>
      </c>
      <c r="F171" s="280">
        <v>36.050000000000004</v>
      </c>
      <c r="G171" s="280">
        <v>34.250000000000007</v>
      </c>
      <c r="H171" s="280">
        <v>40.15</v>
      </c>
      <c r="I171" s="280">
        <v>41.949999999999996</v>
      </c>
      <c r="J171" s="280">
        <v>43.099999999999994</v>
      </c>
      <c r="K171" s="278">
        <v>40.799999999999997</v>
      </c>
      <c r="L171" s="278">
        <v>37.85</v>
      </c>
      <c r="M171" s="278">
        <v>12.890879999999999</v>
      </c>
    </row>
    <row r="172" spans="1:13">
      <c r="A172" s="269">
        <v>162</v>
      </c>
      <c r="B172" s="278" t="s">
        <v>104</v>
      </c>
      <c r="C172" s="279">
        <v>17</v>
      </c>
      <c r="D172" s="280">
        <v>17.2</v>
      </c>
      <c r="E172" s="280">
        <v>16.649999999999999</v>
      </c>
      <c r="F172" s="280">
        <v>16.3</v>
      </c>
      <c r="G172" s="280">
        <v>15.75</v>
      </c>
      <c r="H172" s="280">
        <v>17.549999999999997</v>
      </c>
      <c r="I172" s="280">
        <v>18.100000000000001</v>
      </c>
      <c r="J172" s="280">
        <v>18.449999999999996</v>
      </c>
      <c r="K172" s="278">
        <v>17.75</v>
      </c>
      <c r="L172" s="278">
        <v>16.850000000000001</v>
      </c>
      <c r="M172" s="278">
        <v>324.27104000000003</v>
      </c>
    </row>
    <row r="173" spans="1:13">
      <c r="A173" s="269">
        <v>163</v>
      </c>
      <c r="B173" s="278" t="s">
        <v>389</v>
      </c>
      <c r="C173" s="279">
        <v>139.25</v>
      </c>
      <c r="D173" s="280">
        <v>139.31666666666666</v>
      </c>
      <c r="E173" s="280">
        <v>133.73333333333332</v>
      </c>
      <c r="F173" s="280">
        <v>128.21666666666667</v>
      </c>
      <c r="G173" s="280">
        <v>122.63333333333333</v>
      </c>
      <c r="H173" s="280">
        <v>144.83333333333331</v>
      </c>
      <c r="I173" s="280">
        <v>150.41666666666669</v>
      </c>
      <c r="J173" s="280">
        <v>155.93333333333331</v>
      </c>
      <c r="K173" s="278">
        <v>144.9</v>
      </c>
      <c r="L173" s="278">
        <v>133.80000000000001</v>
      </c>
      <c r="M173" s="278">
        <v>21.85051</v>
      </c>
    </row>
    <row r="174" spans="1:13">
      <c r="A174" s="269">
        <v>164</v>
      </c>
      <c r="B174" s="278" t="s">
        <v>381</v>
      </c>
      <c r="C174" s="279">
        <v>997.45</v>
      </c>
      <c r="D174" s="280">
        <v>1008.8166666666666</v>
      </c>
      <c r="E174" s="280">
        <v>976.63333333333321</v>
      </c>
      <c r="F174" s="280">
        <v>955.81666666666661</v>
      </c>
      <c r="G174" s="280">
        <v>923.63333333333321</v>
      </c>
      <c r="H174" s="280">
        <v>1029.6333333333332</v>
      </c>
      <c r="I174" s="280">
        <v>1061.8166666666666</v>
      </c>
      <c r="J174" s="280">
        <v>1082.6333333333332</v>
      </c>
      <c r="K174" s="278">
        <v>1041</v>
      </c>
      <c r="L174" s="278">
        <v>988</v>
      </c>
      <c r="M174" s="278">
        <v>1.11589</v>
      </c>
    </row>
    <row r="175" spans="1:13">
      <c r="A175" s="269">
        <v>165</v>
      </c>
      <c r="B175" s="278" t="s">
        <v>247</v>
      </c>
      <c r="C175" s="279">
        <v>385.75</v>
      </c>
      <c r="D175" s="280">
        <v>388.38333333333338</v>
      </c>
      <c r="E175" s="280">
        <v>361.76666666666677</v>
      </c>
      <c r="F175" s="280">
        <v>337.78333333333336</v>
      </c>
      <c r="G175" s="280">
        <v>311.16666666666674</v>
      </c>
      <c r="H175" s="280">
        <v>412.36666666666679</v>
      </c>
      <c r="I175" s="280">
        <v>438.98333333333346</v>
      </c>
      <c r="J175" s="280">
        <v>462.96666666666681</v>
      </c>
      <c r="K175" s="278">
        <v>415</v>
      </c>
      <c r="L175" s="278">
        <v>364.4</v>
      </c>
      <c r="M175" s="278">
        <v>2.8249900000000001</v>
      </c>
    </row>
    <row r="176" spans="1:13">
      <c r="A176" s="269">
        <v>166</v>
      </c>
      <c r="B176" s="278" t="s">
        <v>105</v>
      </c>
      <c r="C176" s="279">
        <v>571.65</v>
      </c>
      <c r="D176" s="280">
        <v>577.80000000000007</v>
      </c>
      <c r="E176" s="280">
        <v>556.70000000000016</v>
      </c>
      <c r="F176" s="280">
        <v>541.75000000000011</v>
      </c>
      <c r="G176" s="280">
        <v>520.6500000000002</v>
      </c>
      <c r="H176" s="280">
        <v>592.75000000000011</v>
      </c>
      <c r="I176" s="280">
        <v>613.85</v>
      </c>
      <c r="J176" s="280">
        <v>628.80000000000007</v>
      </c>
      <c r="K176" s="278">
        <v>598.9</v>
      </c>
      <c r="L176" s="278">
        <v>562.85</v>
      </c>
      <c r="M176" s="278">
        <v>27.783950000000001</v>
      </c>
    </row>
    <row r="177" spans="1:13">
      <c r="A177" s="269">
        <v>167</v>
      </c>
      <c r="B177" s="278" t="s">
        <v>248</v>
      </c>
      <c r="C177" s="279">
        <v>273.10000000000002</v>
      </c>
      <c r="D177" s="280">
        <v>275.01666666666665</v>
      </c>
      <c r="E177" s="280">
        <v>270.08333333333331</v>
      </c>
      <c r="F177" s="280">
        <v>267.06666666666666</v>
      </c>
      <c r="G177" s="280">
        <v>262.13333333333333</v>
      </c>
      <c r="H177" s="280">
        <v>278.0333333333333</v>
      </c>
      <c r="I177" s="280">
        <v>282.9666666666667</v>
      </c>
      <c r="J177" s="280">
        <v>285.98333333333329</v>
      </c>
      <c r="K177" s="278">
        <v>279.95</v>
      </c>
      <c r="L177" s="278">
        <v>272</v>
      </c>
      <c r="M177" s="278">
        <v>4.0111600000000003</v>
      </c>
    </row>
    <row r="178" spans="1:13">
      <c r="A178" s="269">
        <v>168</v>
      </c>
      <c r="B178" s="278" t="s">
        <v>249</v>
      </c>
      <c r="C178" s="279">
        <v>655.29999999999995</v>
      </c>
      <c r="D178" s="280">
        <v>659.06666666666661</v>
      </c>
      <c r="E178" s="280">
        <v>640.13333333333321</v>
      </c>
      <c r="F178" s="280">
        <v>624.96666666666658</v>
      </c>
      <c r="G178" s="280">
        <v>606.03333333333319</v>
      </c>
      <c r="H178" s="280">
        <v>674.23333333333323</v>
      </c>
      <c r="I178" s="280">
        <v>693.16666666666663</v>
      </c>
      <c r="J178" s="280">
        <v>708.33333333333326</v>
      </c>
      <c r="K178" s="278">
        <v>678</v>
      </c>
      <c r="L178" s="278">
        <v>643.9</v>
      </c>
      <c r="M178" s="278">
        <v>3.2535400000000001</v>
      </c>
    </row>
    <row r="179" spans="1:13">
      <c r="A179" s="269">
        <v>169</v>
      </c>
      <c r="B179" s="278" t="s">
        <v>390</v>
      </c>
      <c r="C179" s="279">
        <v>55.95</v>
      </c>
      <c r="D179" s="280">
        <v>55.949999999999996</v>
      </c>
      <c r="E179" s="280">
        <v>54.999999999999993</v>
      </c>
      <c r="F179" s="280">
        <v>54.05</v>
      </c>
      <c r="G179" s="280">
        <v>53.099999999999994</v>
      </c>
      <c r="H179" s="280">
        <v>56.899999999999991</v>
      </c>
      <c r="I179" s="280">
        <v>57.849999999999994</v>
      </c>
      <c r="J179" s="280">
        <v>58.79999999999999</v>
      </c>
      <c r="K179" s="278">
        <v>56.9</v>
      </c>
      <c r="L179" s="278">
        <v>55</v>
      </c>
      <c r="M179" s="278">
        <v>3.9197899999999999</v>
      </c>
    </row>
    <row r="180" spans="1:13">
      <c r="A180" s="269">
        <v>170</v>
      </c>
      <c r="B180" s="278" t="s">
        <v>382</v>
      </c>
      <c r="C180" s="279">
        <v>167.85</v>
      </c>
      <c r="D180" s="280">
        <v>170.25</v>
      </c>
      <c r="E180" s="280">
        <v>162.6</v>
      </c>
      <c r="F180" s="280">
        <v>157.35</v>
      </c>
      <c r="G180" s="280">
        <v>149.69999999999999</v>
      </c>
      <c r="H180" s="280">
        <v>175.5</v>
      </c>
      <c r="I180" s="280">
        <v>183.14999999999998</v>
      </c>
      <c r="J180" s="280">
        <v>188.4</v>
      </c>
      <c r="K180" s="278">
        <v>177.9</v>
      </c>
      <c r="L180" s="278">
        <v>165</v>
      </c>
      <c r="M180" s="278">
        <v>19.879899999999999</v>
      </c>
    </row>
    <row r="181" spans="1:13">
      <c r="A181" s="269">
        <v>171</v>
      </c>
      <c r="B181" s="278" t="s">
        <v>250</v>
      </c>
      <c r="C181" s="279">
        <v>178.9</v>
      </c>
      <c r="D181" s="280">
        <v>176.6</v>
      </c>
      <c r="E181" s="280">
        <v>174.29999999999998</v>
      </c>
      <c r="F181" s="280">
        <v>169.7</v>
      </c>
      <c r="G181" s="280">
        <v>167.39999999999998</v>
      </c>
      <c r="H181" s="280">
        <v>181.2</v>
      </c>
      <c r="I181" s="280">
        <v>183.5</v>
      </c>
      <c r="J181" s="280">
        <v>188.1</v>
      </c>
      <c r="K181" s="278">
        <v>178.9</v>
      </c>
      <c r="L181" s="278">
        <v>172</v>
      </c>
      <c r="M181" s="278">
        <v>3.9897300000000002</v>
      </c>
    </row>
    <row r="182" spans="1:13">
      <c r="A182" s="269">
        <v>172</v>
      </c>
      <c r="B182" s="278" t="s">
        <v>106</v>
      </c>
      <c r="C182" s="279">
        <v>535.4</v>
      </c>
      <c r="D182" s="280">
        <v>546.13333333333333</v>
      </c>
      <c r="E182" s="280">
        <v>519.41666666666663</v>
      </c>
      <c r="F182" s="280">
        <v>503.43333333333328</v>
      </c>
      <c r="G182" s="280">
        <v>476.71666666666658</v>
      </c>
      <c r="H182" s="280">
        <v>562.11666666666667</v>
      </c>
      <c r="I182" s="280">
        <v>588.83333333333337</v>
      </c>
      <c r="J182" s="280">
        <v>604.81666666666672</v>
      </c>
      <c r="K182" s="278">
        <v>572.85</v>
      </c>
      <c r="L182" s="278">
        <v>530.15</v>
      </c>
      <c r="M182" s="278">
        <v>21.253360000000001</v>
      </c>
    </row>
    <row r="183" spans="1:13">
      <c r="A183" s="269">
        <v>173</v>
      </c>
      <c r="B183" s="278" t="s">
        <v>384</v>
      </c>
      <c r="C183" s="279">
        <v>82.6</v>
      </c>
      <c r="D183" s="280">
        <v>81.433333333333337</v>
      </c>
      <c r="E183" s="280">
        <v>78.366666666666674</v>
      </c>
      <c r="F183" s="280">
        <v>74.13333333333334</v>
      </c>
      <c r="G183" s="280">
        <v>71.066666666666677</v>
      </c>
      <c r="H183" s="280">
        <v>85.666666666666671</v>
      </c>
      <c r="I183" s="280">
        <v>88.733333333333334</v>
      </c>
      <c r="J183" s="280">
        <v>92.966666666666669</v>
      </c>
      <c r="K183" s="278">
        <v>84.5</v>
      </c>
      <c r="L183" s="278">
        <v>77.2</v>
      </c>
      <c r="M183" s="278">
        <v>8.7214700000000001</v>
      </c>
    </row>
    <row r="184" spans="1:13">
      <c r="A184" s="269">
        <v>174</v>
      </c>
      <c r="B184" s="278" t="s">
        <v>385</v>
      </c>
      <c r="C184" s="279">
        <v>458.9</v>
      </c>
      <c r="D184" s="280">
        <v>455.23333333333335</v>
      </c>
      <c r="E184" s="280">
        <v>447.7166666666667</v>
      </c>
      <c r="F184" s="280">
        <v>436.53333333333336</v>
      </c>
      <c r="G184" s="280">
        <v>429.01666666666671</v>
      </c>
      <c r="H184" s="280">
        <v>466.41666666666669</v>
      </c>
      <c r="I184" s="280">
        <v>473.93333333333334</v>
      </c>
      <c r="J184" s="280">
        <v>485.11666666666667</v>
      </c>
      <c r="K184" s="278">
        <v>462.75</v>
      </c>
      <c r="L184" s="278">
        <v>444.05</v>
      </c>
      <c r="M184" s="278">
        <v>6.9870000000000002E-2</v>
      </c>
    </row>
    <row r="185" spans="1:13">
      <c r="A185" s="269">
        <v>175</v>
      </c>
      <c r="B185" s="278" t="s">
        <v>391</v>
      </c>
      <c r="C185" s="279">
        <v>43.95</v>
      </c>
      <c r="D185" s="280">
        <v>44.283333333333331</v>
      </c>
      <c r="E185" s="280">
        <v>42.266666666666666</v>
      </c>
      <c r="F185" s="280">
        <v>40.583333333333336</v>
      </c>
      <c r="G185" s="280">
        <v>38.56666666666667</v>
      </c>
      <c r="H185" s="280">
        <v>45.966666666666661</v>
      </c>
      <c r="I185" s="280">
        <v>47.983333333333327</v>
      </c>
      <c r="J185" s="280">
        <v>49.666666666666657</v>
      </c>
      <c r="K185" s="278">
        <v>46.3</v>
      </c>
      <c r="L185" s="278">
        <v>42.6</v>
      </c>
      <c r="M185" s="278">
        <v>13.79326</v>
      </c>
    </row>
    <row r="186" spans="1:13">
      <c r="A186" s="269">
        <v>176</v>
      </c>
      <c r="B186" s="278" t="s">
        <v>251</v>
      </c>
      <c r="C186" s="279">
        <v>199.85</v>
      </c>
      <c r="D186" s="280">
        <v>196.11666666666667</v>
      </c>
      <c r="E186" s="280">
        <v>189.48333333333335</v>
      </c>
      <c r="F186" s="280">
        <v>179.11666666666667</v>
      </c>
      <c r="G186" s="280">
        <v>172.48333333333335</v>
      </c>
      <c r="H186" s="280">
        <v>206.48333333333335</v>
      </c>
      <c r="I186" s="280">
        <v>213.11666666666667</v>
      </c>
      <c r="J186" s="280">
        <v>223.48333333333335</v>
      </c>
      <c r="K186" s="278">
        <v>202.75</v>
      </c>
      <c r="L186" s="278">
        <v>185.75</v>
      </c>
      <c r="M186" s="278">
        <v>9.4902599999999993</v>
      </c>
    </row>
    <row r="187" spans="1:13">
      <c r="A187" s="269">
        <v>177</v>
      </c>
      <c r="B187" s="278" t="s">
        <v>386</v>
      </c>
      <c r="C187" s="279">
        <v>309.39999999999998</v>
      </c>
      <c r="D187" s="280">
        <v>311.59999999999997</v>
      </c>
      <c r="E187" s="280">
        <v>304.79999999999995</v>
      </c>
      <c r="F187" s="280">
        <v>300.2</v>
      </c>
      <c r="G187" s="280">
        <v>293.39999999999998</v>
      </c>
      <c r="H187" s="280">
        <v>316.19999999999993</v>
      </c>
      <c r="I187" s="280">
        <v>323</v>
      </c>
      <c r="J187" s="280">
        <v>327.59999999999991</v>
      </c>
      <c r="K187" s="278">
        <v>318.39999999999998</v>
      </c>
      <c r="L187" s="278">
        <v>307</v>
      </c>
      <c r="M187" s="278">
        <v>0.66395000000000004</v>
      </c>
    </row>
    <row r="188" spans="1:13">
      <c r="A188" s="269">
        <v>178</v>
      </c>
      <c r="B188" s="278" t="s">
        <v>387</v>
      </c>
      <c r="C188" s="279">
        <v>248.05</v>
      </c>
      <c r="D188" s="280">
        <v>245.98333333333335</v>
      </c>
      <c r="E188" s="280">
        <v>237.9666666666667</v>
      </c>
      <c r="F188" s="280">
        <v>227.88333333333335</v>
      </c>
      <c r="G188" s="280">
        <v>219.8666666666667</v>
      </c>
      <c r="H188" s="280">
        <v>256.06666666666672</v>
      </c>
      <c r="I188" s="280">
        <v>264.08333333333337</v>
      </c>
      <c r="J188" s="280">
        <v>274.16666666666669</v>
      </c>
      <c r="K188" s="278">
        <v>254</v>
      </c>
      <c r="L188" s="278">
        <v>235.9</v>
      </c>
      <c r="M188" s="278">
        <v>17.104379999999999</v>
      </c>
    </row>
    <row r="189" spans="1:13">
      <c r="A189" s="269">
        <v>179</v>
      </c>
      <c r="B189" s="278" t="s">
        <v>392</v>
      </c>
      <c r="C189" s="279">
        <v>590.6</v>
      </c>
      <c r="D189" s="280">
        <v>596.86666666666667</v>
      </c>
      <c r="E189" s="280">
        <v>573.7833333333333</v>
      </c>
      <c r="F189" s="280">
        <v>556.96666666666658</v>
      </c>
      <c r="G189" s="280">
        <v>533.88333333333321</v>
      </c>
      <c r="H189" s="280">
        <v>613.68333333333339</v>
      </c>
      <c r="I189" s="280">
        <v>636.76666666666665</v>
      </c>
      <c r="J189" s="280">
        <v>653.58333333333348</v>
      </c>
      <c r="K189" s="278">
        <v>619.95000000000005</v>
      </c>
      <c r="L189" s="278">
        <v>580.04999999999995</v>
      </c>
      <c r="M189" s="278">
        <v>0.51032</v>
      </c>
    </row>
    <row r="190" spans="1:13">
      <c r="A190" s="269">
        <v>180</v>
      </c>
      <c r="B190" s="278" t="s">
        <v>400</v>
      </c>
      <c r="C190" s="279">
        <v>555.54999999999995</v>
      </c>
      <c r="D190" s="280">
        <v>560.93333333333339</v>
      </c>
      <c r="E190" s="280">
        <v>546.26666666666677</v>
      </c>
      <c r="F190" s="280">
        <v>536.98333333333335</v>
      </c>
      <c r="G190" s="280">
        <v>522.31666666666672</v>
      </c>
      <c r="H190" s="280">
        <v>570.21666666666681</v>
      </c>
      <c r="I190" s="280">
        <v>584.88333333333333</v>
      </c>
      <c r="J190" s="280">
        <v>594.16666666666686</v>
      </c>
      <c r="K190" s="278">
        <v>575.6</v>
      </c>
      <c r="L190" s="278">
        <v>551.65</v>
      </c>
      <c r="M190" s="278">
        <v>0.39635999999999999</v>
      </c>
    </row>
    <row r="191" spans="1:13">
      <c r="A191" s="269">
        <v>181</v>
      </c>
      <c r="B191" s="278" t="s">
        <v>394</v>
      </c>
      <c r="C191" s="279">
        <v>503.9</v>
      </c>
      <c r="D191" s="280">
        <v>503.16666666666669</v>
      </c>
      <c r="E191" s="280">
        <v>486.33333333333337</v>
      </c>
      <c r="F191" s="280">
        <v>468.76666666666671</v>
      </c>
      <c r="G191" s="280">
        <v>451.93333333333339</v>
      </c>
      <c r="H191" s="280">
        <v>520.73333333333335</v>
      </c>
      <c r="I191" s="280">
        <v>537.56666666666672</v>
      </c>
      <c r="J191" s="280">
        <v>555.13333333333333</v>
      </c>
      <c r="K191" s="278">
        <v>520</v>
      </c>
      <c r="L191" s="278">
        <v>485.6</v>
      </c>
      <c r="M191" s="278">
        <v>9.0520000000000003E-2</v>
      </c>
    </row>
    <row r="192" spans="1:13">
      <c r="A192" s="269">
        <v>182</v>
      </c>
      <c r="B192" s="278" t="s">
        <v>107</v>
      </c>
      <c r="C192" s="279">
        <v>559.5</v>
      </c>
      <c r="D192" s="280">
        <v>558.79999999999995</v>
      </c>
      <c r="E192" s="280">
        <v>537.74999999999989</v>
      </c>
      <c r="F192" s="280">
        <v>515.99999999999989</v>
      </c>
      <c r="G192" s="280">
        <v>494.94999999999982</v>
      </c>
      <c r="H192" s="280">
        <v>580.54999999999995</v>
      </c>
      <c r="I192" s="280">
        <v>601.60000000000014</v>
      </c>
      <c r="J192" s="280">
        <v>623.35</v>
      </c>
      <c r="K192" s="278">
        <v>579.85</v>
      </c>
      <c r="L192" s="278">
        <v>537.04999999999995</v>
      </c>
      <c r="M192" s="278">
        <v>35.957909999999998</v>
      </c>
    </row>
    <row r="193" spans="1:13">
      <c r="A193" s="269">
        <v>183</v>
      </c>
      <c r="B193" s="278" t="s">
        <v>109</v>
      </c>
      <c r="C193" s="279">
        <v>478.75</v>
      </c>
      <c r="D193" s="280">
        <v>474.48333333333335</v>
      </c>
      <c r="E193" s="280">
        <v>466.9666666666667</v>
      </c>
      <c r="F193" s="280">
        <v>455.18333333333334</v>
      </c>
      <c r="G193" s="280">
        <v>447.66666666666669</v>
      </c>
      <c r="H193" s="280">
        <v>486.26666666666671</v>
      </c>
      <c r="I193" s="280">
        <v>493.78333333333336</v>
      </c>
      <c r="J193" s="280">
        <v>505.56666666666672</v>
      </c>
      <c r="K193" s="278">
        <v>482</v>
      </c>
      <c r="L193" s="278">
        <v>462.7</v>
      </c>
      <c r="M193" s="278">
        <v>63.331919999999997</v>
      </c>
    </row>
    <row r="194" spans="1:13">
      <c r="A194" s="269">
        <v>184</v>
      </c>
      <c r="B194" s="278" t="s">
        <v>110</v>
      </c>
      <c r="C194" s="279">
        <v>1596.3</v>
      </c>
      <c r="D194" s="280">
        <v>1630.4000000000003</v>
      </c>
      <c r="E194" s="280">
        <v>1550.8000000000006</v>
      </c>
      <c r="F194" s="280">
        <v>1505.3000000000004</v>
      </c>
      <c r="G194" s="280">
        <v>1425.7000000000007</v>
      </c>
      <c r="H194" s="280">
        <v>1675.9000000000005</v>
      </c>
      <c r="I194" s="280">
        <v>1755.5000000000005</v>
      </c>
      <c r="J194" s="280">
        <v>1801.0000000000005</v>
      </c>
      <c r="K194" s="278">
        <v>1710</v>
      </c>
      <c r="L194" s="278">
        <v>1584.9</v>
      </c>
      <c r="M194" s="278">
        <v>85.123320000000007</v>
      </c>
    </row>
    <row r="195" spans="1:13">
      <c r="A195" s="269">
        <v>185</v>
      </c>
      <c r="B195" s="278" t="s">
        <v>253</v>
      </c>
      <c r="C195" s="279">
        <v>2616.1</v>
      </c>
      <c r="D195" s="280">
        <v>2637</v>
      </c>
      <c r="E195" s="280">
        <v>2564.5</v>
      </c>
      <c r="F195" s="280">
        <v>2512.9</v>
      </c>
      <c r="G195" s="280">
        <v>2440.4</v>
      </c>
      <c r="H195" s="280">
        <v>2688.6</v>
      </c>
      <c r="I195" s="280">
        <v>2761.1</v>
      </c>
      <c r="J195" s="280">
        <v>2812.7</v>
      </c>
      <c r="K195" s="278">
        <v>2709.5</v>
      </c>
      <c r="L195" s="278">
        <v>2585.4</v>
      </c>
      <c r="M195" s="278">
        <v>5.93405</v>
      </c>
    </row>
    <row r="196" spans="1:13">
      <c r="A196" s="269">
        <v>186</v>
      </c>
      <c r="B196" s="278" t="s">
        <v>111</v>
      </c>
      <c r="C196" s="279">
        <v>863.3</v>
      </c>
      <c r="D196" s="280">
        <v>878.93333333333339</v>
      </c>
      <c r="E196" s="280">
        <v>827.36666666666679</v>
      </c>
      <c r="F196" s="280">
        <v>791.43333333333339</v>
      </c>
      <c r="G196" s="280">
        <v>739.86666666666679</v>
      </c>
      <c r="H196" s="280">
        <v>914.86666666666679</v>
      </c>
      <c r="I196" s="280">
        <v>966.43333333333339</v>
      </c>
      <c r="J196" s="280">
        <v>1002.3666666666668</v>
      </c>
      <c r="K196" s="278">
        <v>930.5</v>
      </c>
      <c r="L196" s="278">
        <v>843</v>
      </c>
      <c r="M196" s="278">
        <v>289.89523000000003</v>
      </c>
    </row>
    <row r="197" spans="1:13">
      <c r="A197" s="269">
        <v>187</v>
      </c>
      <c r="B197" s="278" t="s">
        <v>254</v>
      </c>
      <c r="C197" s="279">
        <v>471.7</v>
      </c>
      <c r="D197" s="280">
        <v>476.3</v>
      </c>
      <c r="E197" s="280">
        <v>463.90000000000003</v>
      </c>
      <c r="F197" s="280">
        <v>456.1</v>
      </c>
      <c r="G197" s="280">
        <v>443.70000000000005</v>
      </c>
      <c r="H197" s="280">
        <v>484.1</v>
      </c>
      <c r="I197" s="280">
        <v>496.5</v>
      </c>
      <c r="J197" s="280">
        <v>504.3</v>
      </c>
      <c r="K197" s="278">
        <v>488.7</v>
      </c>
      <c r="L197" s="278">
        <v>468.5</v>
      </c>
      <c r="M197" s="278">
        <v>39.518300000000004</v>
      </c>
    </row>
    <row r="198" spans="1:13">
      <c r="A198" s="269">
        <v>188</v>
      </c>
      <c r="B198" s="278" t="s">
        <v>252</v>
      </c>
      <c r="C198" s="279">
        <v>710.9</v>
      </c>
      <c r="D198" s="280">
        <v>703.93333333333339</v>
      </c>
      <c r="E198" s="280">
        <v>696.96666666666681</v>
      </c>
      <c r="F198" s="280">
        <v>683.03333333333342</v>
      </c>
      <c r="G198" s="280">
        <v>676.06666666666683</v>
      </c>
      <c r="H198" s="280">
        <v>717.86666666666679</v>
      </c>
      <c r="I198" s="280">
        <v>724.83333333333348</v>
      </c>
      <c r="J198" s="280">
        <v>738.76666666666677</v>
      </c>
      <c r="K198" s="278">
        <v>710.9</v>
      </c>
      <c r="L198" s="278">
        <v>690</v>
      </c>
      <c r="M198" s="278">
        <v>1.6799200000000001</v>
      </c>
    </row>
    <row r="199" spans="1:13">
      <c r="A199" s="269">
        <v>189</v>
      </c>
      <c r="B199" s="278" t="s">
        <v>395</v>
      </c>
      <c r="C199" s="279">
        <v>150.55000000000001</v>
      </c>
      <c r="D199" s="280">
        <v>152.18333333333334</v>
      </c>
      <c r="E199" s="280">
        <v>148.36666666666667</v>
      </c>
      <c r="F199" s="280">
        <v>146.18333333333334</v>
      </c>
      <c r="G199" s="280">
        <v>142.36666666666667</v>
      </c>
      <c r="H199" s="280">
        <v>154.36666666666667</v>
      </c>
      <c r="I199" s="280">
        <v>158.18333333333334</v>
      </c>
      <c r="J199" s="280">
        <v>160.36666666666667</v>
      </c>
      <c r="K199" s="278">
        <v>156</v>
      </c>
      <c r="L199" s="278">
        <v>150</v>
      </c>
      <c r="M199" s="278">
        <v>7.31257</v>
      </c>
    </row>
    <row r="200" spans="1:13">
      <c r="A200" s="269">
        <v>190</v>
      </c>
      <c r="B200" s="278" t="s">
        <v>396</v>
      </c>
      <c r="C200" s="279">
        <v>289.35000000000002</v>
      </c>
      <c r="D200" s="280">
        <v>289.23333333333335</v>
      </c>
      <c r="E200" s="280">
        <v>289.11666666666667</v>
      </c>
      <c r="F200" s="280">
        <v>288.88333333333333</v>
      </c>
      <c r="G200" s="280">
        <v>288.76666666666665</v>
      </c>
      <c r="H200" s="280">
        <v>289.4666666666667</v>
      </c>
      <c r="I200" s="280">
        <v>289.58333333333337</v>
      </c>
      <c r="J200" s="280">
        <v>289.81666666666672</v>
      </c>
      <c r="K200" s="278">
        <v>289.35000000000002</v>
      </c>
      <c r="L200" s="278">
        <v>289</v>
      </c>
      <c r="M200" s="278">
        <v>0.33250000000000002</v>
      </c>
    </row>
    <row r="201" spans="1:13">
      <c r="A201" s="269">
        <v>191</v>
      </c>
      <c r="B201" s="278" t="s">
        <v>112</v>
      </c>
      <c r="C201" s="279">
        <v>1824.1</v>
      </c>
      <c r="D201" s="280">
        <v>1869.9333333333334</v>
      </c>
      <c r="E201" s="280">
        <v>1765.8666666666668</v>
      </c>
      <c r="F201" s="280">
        <v>1707.6333333333334</v>
      </c>
      <c r="G201" s="280">
        <v>1603.5666666666668</v>
      </c>
      <c r="H201" s="280">
        <v>1928.1666666666667</v>
      </c>
      <c r="I201" s="280">
        <v>2032.2333333333333</v>
      </c>
      <c r="J201" s="280">
        <v>2090.4666666666667</v>
      </c>
      <c r="K201" s="278">
        <v>1974</v>
      </c>
      <c r="L201" s="278">
        <v>1811.7</v>
      </c>
      <c r="M201" s="278">
        <v>15.376300000000001</v>
      </c>
    </row>
    <row r="202" spans="1:13">
      <c r="A202" s="269">
        <v>192</v>
      </c>
      <c r="B202" s="278" t="s">
        <v>113</v>
      </c>
      <c r="C202" s="279">
        <v>289.8</v>
      </c>
      <c r="D202" s="280">
        <v>289.2</v>
      </c>
      <c r="E202" s="280">
        <v>278.39999999999998</v>
      </c>
      <c r="F202" s="280">
        <v>267</v>
      </c>
      <c r="G202" s="280">
        <v>256.2</v>
      </c>
      <c r="H202" s="280">
        <v>300.59999999999997</v>
      </c>
      <c r="I202" s="280">
        <v>311.40000000000003</v>
      </c>
      <c r="J202" s="280">
        <v>322.79999999999995</v>
      </c>
      <c r="K202" s="278">
        <v>300</v>
      </c>
      <c r="L202" s="278">
        <v>277.8</v>
      </c>
      <c r="M202" s="278">
        <v>3.6129199999999999</v>
      </c>
    </row>
    <row r="203" spans="1:13">
      <c r="A203" s="269">
        <v>193</v>
      </c>
      <c r="B203" s="278" t="s">
        <v>397</v>
      </c>
      <c r="C203" s="279">
        <v>11.35</v>
      </c>
      <c r="D203" s="280">
        <v>11.6</v>
      </c>
      <c r="E203" s="280">
        <v>11</v>
      </c>
      <c r="F203" s="280">
        <v>10.65</v>
      </c>
      <c r="G203" s="280">
        <v>10.050000000000001</v>
      </c>
      <c r="H203" s="280">
        <v>11.95</v>
      </c>
      <c r="I203" s="280">
        <v>12.549999999999997</v>
      </c>
      <c r="J203" s="280">
        <v>12.899999999999999</v>
      </c>
      <c r="K203" s="278">
        <v>12.2</v>
      </c>
      <c r="L203" s="278">
        <v>11.25</v>
      </c>
      <c r="M203" s="278">
        <v>21.076920000000001</v>
      </c>
    </row>
    <row r="204" spans="1:13">
      <c r="A204" s="269">
        <v>194</v>
      </c>
      <c r="B204" s="278" t="s">
        <v>399</v>
      </c>
      <c r="C204" s="279">
        <v>59.95</v>
      </c>
      <c r="D204" s="280">
        <v>60.733333333333327</v>
      </c>
      <c r="E204" s="280">
        <v>58.216666666666654</v>
      </c>
      <c r="F204" s="280">
        <v>56.483333333333327</v>
      </c>
      <c r="G204" s="280">
        <v>53.966666666666654</v>
      </c>
      <c r="H204" s="280">
        <v>62.466666666666654</v>
      </c>
      <c r="I204" s="280">
        <v>64.98333333333332</v>
      </c>
      <c r="J204" s="280">
        <v>66.716666666666654</v>
      </c>
      <c r="K204" s="278">
        <v>63.25</v>
      </c>
      <c r="L204" s="278">
        <v>59</v>
      </c>
      <c r="M204" s="278">
        <v>1.4232400000000001</v>
      </c>
    </row>
    <row r="205" spans="1:13">
      <c r="A205" s="269">
        <v>195</v>
      </c>
      <c r="B205" s="278" t="s">
        <v>115</v>
      </c>
      <c r="C205" s="279">
        <v>115.1</v>
      </c>
      <c r="D205" s="280">
        <v>117.63333333333333</v>
      </c>
      <c r="E205" s="280">
        <v>111.26666666666665</v>
      </c>
      <c r="F205" s="280">
        <v>107.43333333333332</v>
      </c>
      <c r="G205" s="280">
        <v>101.06666666666665</v>
      </c>
      <c r="H205" s="280">
        <v>121.46666666666665</v>
      </c>
      <c r="I205" s="280">
        <v>127.83333333333333</v>
      </c>
      <c r="J205" s="280">
        <v>131.66666666666666</v>
      </c>
      <c r="K205" s="278">
        <v>124</v>
      </c>
      <c r="L205" s="278">
        <v>113.8</v>
      </c>
      <c r="M205" s="278">
        <v>455.61435</v>
      </c>
    </row>
    <row r="206" spans="1:13">
      <c r="A206" s="269">
        <v>196</v>
      </c>
      <c r="B206" s="278" t="s">
        <v>401</v>
      </c>
      <c r="C206" s="279">
        <v>25.7</v>
      </c>
      <c r="D206" s="280">
        <v>26.05</v>
      </c>
      <c r="E206" s="280">
        <v>24.85</v>
      </c>
      <c r="F206" s="280">
        <v>24</v>
      </c>
      <c r="G206" s="280">
        <v>22.8</v>
      </c>
      <c r="H206" s="280">
        <v>26.900000000000002</v>
      </c>
      <c r="I206" s="280">
        <v>28.099999999999998</v>
      </c>
      <c r="J206" s="280">
        <v>28.950000000000003</v>
      </c>
      <c r="K206" s="278">
        <v>27.25</v>
      </c>
      <c r="L206" s="278">
        <v>25.2</v>
      </c>
      <c r="M206" s="278">
        <v>10.84057</v>
      </c>
    </row>
    <row r="207" spans="1:13">
      <c r="A207" s="269">
        <v>197</v>
      </c>
      <c r="B207" s="278" t="s">
        <v>116</v>
      </c>
      <c r="C207" s="279">
        <v>208.45</v>
      </c>
      <c r="D207" s="280">
        <v>211.41666666666666</v>
      </c>
      <c r="E207" s="280">
        <v>202.83333333333331</v>
      </c>
      <c r="F207" s="280">
        <v>197.21666666666667</v>
      </c>
      <c r="G207" s="280">
        <v>188.63333333333333</v>
      </c>
      <c r="H207" s="280">
        <v>217.0333333333333</v>
      </c>
      <c r="I207" s="280">
        <v>225.61666666666662</v>
      </c>
      <c r="J207" s="280">
        <v>231.23333333333329</v>
      </c>
      <c r="K207" s="278">
        <v>220</v>
      </c>
      <c r="L207" s="278">
        <v>205.8</v>
      </c>
      <c r="M207" s="278">
        <v>74.865660000000005</v>
      </c>
    </row>
    <row r="208" spans="1:13">
      <c r="A208" s="269">
        <v>198</v>
      </c>
      <c r="B208" s="278" t="s">
        <v>117</v>
      </c>
      <c r="C208" s="279">
        <v>2487.5500000000002</v>
      </c>
      <c r="D208" s="280">
        <v>2461.8833333333332</v>
      </c>
      <c r="E208" s="280">
        <v>2407.1666666666665</v>
      </c>
      <c r="F208" s="280">
        <v>2326.7833333333333</v>
      </c>
      <c r="G208" s="280">
        <v>2272.0666666666666</v>
      </c>
      <c r="H208" s="280">
        <v>2542.2666666666664</v>
      </c>
      <c r="I208" s="280">
        <v>2596.9833333333336</v>
      </c>
      <c r="J208" s="280">
        <v>2677.3666666666663</v>
      </c>
      <c r="K208" s="278">
        <v>2516.6</v>
      </c>
      <c r="L208" s="278">
        <v>2381.5</v>
      </c>
      <c r="M208" s="278">
        <v>294.85532000000001</v>
      </c>
    </row>
    <row r="209" spans="1:13">
      <c r="A209" s="269">
        <v>199</v>
      </c>
      <c r="B209" s="278" t="s">
        <v>255</v>
      </c>
      <c r="C209" s="279">
        <v>170.4</v>
      </c>
      <c r="D209" s="280">
        <v>169.98333333333335</v>
      </c>
      <c r="E209" s="280">
        <v>166.41666666666669</v>
      </c>
      <c r="F209" s="280">
        <v>162.43333333333334</v>
      </c>
      <c r="G209" s="280">
        <v>158.86666666666667</v>
      </c>
      <c r="H209" s="280">
        <v>173.9666666666667</v>
      </c>
      <c r="I209" s="280">
        <v>177.53333333333336</v>
      </c>
      <c r="J209" s="280">
        <v>181.51666666666671</v>
      </c>
      <c r="K209" s="278">
        <v>173.55</v>
      </c>
      <c r="L209" s="278">
        <v>166</v>
      </c>
      <c r="M209" s="278">
        <v>6.0290400000000002</v>
      </c>
    </row>
    <row r="210" spans="1:13">
      <c r="A210" s="269">
        <v>200</v>
      </c>
      <c r="B210" s="278" t="s">
        <v>402</v>
      </c>
      <c r="C210" s="279">
        <v>26520.35</v>
      </c>
      <c r="D210" s="280">
        <v>26750.566666666666</v>
      </c>
      <c r="E210" s="280">
        <v>26120.083333333332</v>
      </c>
      <c r="F210" s="280">
        <v>25719.816666666666</v>
      </c>
      <c r="G210" s="280">
        <v>25089.333333333332</v>
      </c>
      <c r="H210" s="280">
        <v>27150.833333333332</v>
      </c>
      <c r="I210" s="280">
        <v>27781.316666666669</v>
      </c>
      <c r="J210" s="280">
        <v>28181.583333333332</v>
      </c>
      <c r="K210" s="278">
        <v>27381.05</v>
      </c>
      <c r="L210" s="278">
        <v>26350.3</v>
      </c>
      <c r="M210" s="278">
        <v>3.5650000000000001E-2</v>
      </c>
    </row>
    <row r="211" spans="1:13">
      <c r="A211" s="269">
        <v>201</v>
      </c>
      <c r="B211" s="278" t="s">
        <v>398</v>
      </c>
      <c r="C211" s="279">
        <v>46.2</v>
      </c>
      <c r="D211" s="280">
        <v>46.616666666666667</v>
      </c>
      <c r="E211" s="280">
        <v>42.983333333333334</v>
      </c>
      <c r="F211" s="280">
        <v>39.766666666666666</v>
      </c>
      <c r="G211" s="280">
        <v>36.133333333333333</v>
      </c>
      <c r="H211" s="280">
        <v>49.833333333333336</v>
      </c>
      <c r="I211" s="280">
        <v>53.466666666666676</v>
      </c>
      <c r="J211" s="280">
        <v>56.683333333333337</v>
      </c>
      <c r="K211" s="278">
        <v>50.25</v>
      </c>
      <c r="L211" s="278">
        <v>43.4</v>
      </c>
      <c r="M211" s="278">
        <v>15.74475</v>
      </c>
    </row>
    <row r="212" spans="1:13">
      <c r="A212" s="269">
        <v>202</v>
      </c>
      <c r="B212" s="278" t="s">
        <v>256</v>
      </c>
      <c r="C212" s="279">
        <v>22.3</v>
      </c>
      <c r="D212" s="280">
        <v>22.516666666666669</v>
      </c>
      <c r="E212" s="280">
        <v>21.88333333333334</v>
      </c>
      <c r="F212" s="280">
        <v>21.466666666666672</v>
      </c>
      <c r="G212" s="280">
        <v>20.833333333333343</v>
      </c>
      <c r="H212" s="280">
        <v>22.933333333333337</v>
      </c>
      <c r="I212" s="280">
        <v>23.56666666666667</v>
      </c>
      <c r="J212" s="280">
        <v>23.983333333333334</v>
      </c>
      <c r="K212" s="278">
        <v>23.15</v>
      </c>
      <c r="L212" s="278">
        <v>22.1</v>
      </c>
      <c r="M212" s="278">
        <v>17.241720000000001</v>
      </c>
    </row>
    <row r="213" spans="1:13">
      <c r="A213" s="269">
        <v>203</v>
      </c>
      <c r="B213" s="278" t="s">
        <v>416</v>
      </c>
      <c r="C213" s="279">
        <v>47.3</v>
      </c>
      <c r="D213" s="280">
        <v>46.85</v>
      </c>
      <c r="E213" s="280">
        <v>46.400000000000006</v>
      </c>
      <c r="F213" s="280">
        <v>45.500000000000007</v>
      </c>
      <c r="G213" s="280">
        <v>45.050000000000011</v>
      </c>
      <c r="H213" s="280">
        <v>47.75</v>
      </c>
      <c r="I213" s="280">
        <v>48.2</v>
      </c>
      <c r="J213" s="280">
        <v>49.099999999999994</v>
      </c>
      <c r="K213" s="278">
        <v>47.3</v>
      </c>
      <c r="L213" s="278">
        <v>45.95</v>
      </c>
      <c r="M213" s="278">
        <v>11.965730000000001</v>
      </c>
    </row>
    <row r="214" spans="1:13">
      <c r="A214" s="269">
        <v>204</v>
      </c>
      <c r="B214" s="278" t="s">
        <v>118</v>
      </c>
      <c r="C214" s="279">
        <v>91.75</v>
      </c>
      <c r="D214" s="280">
        <v>93.333333333333329</v>
      </c>
      <c r="E214" s="280">
        <v>88.916666666666657</v>
      </c>
      <c r="F214" s="280">
        <v>86.083333333333329</v>
      </c>
      <c r="G214" s="280">
        <v>81.666666666666657</v>
      </c>
      <c r="H214" s="280">
        <v>96.166666666666657</v>
      </c>
      <c r="I214" s="280">
        <v>100.58333333333331</v>
      </c>
      <c r="J214" s="280">
        <v>103.41666666666666</v>
      </c>
      <c r="K214" s="278">
        <v>97.75</v>
      </c>
      <c r="L214" s="278">
        <v>90.5</v>
      </c>
      <c r="M214" s="278">
        <v>247.67178999999999</v>
      </c>
    </row>
    <row r="215" spans="1:13">
      <c r="A215" s="269">
        <v>205</v>
      </c>
      <c r="B215" s="278" t="s">
        <v>415</v>
      </c>
      <c r="C215" s="279">
        <v>42.95</v>
      </c>
      <c r="D215" s="280">
        <v>42.233333333333334</v>
      </c>
      <c r="E215" s="280">
        <v>41.216666666666669</v>
      </c>
      <c r="F215" s="280">
        <v>39.483333333333334</v>
      </c>
      <c r="G215" s="280">
        <v>38.466666666666669</v>
      </c>
      <c r="H215" s="280">
        <v>43.966666666666669</v>
      </c>
      <c r="I215" s="280">
        <v>44.983333333333334</v>
      </c>
      <c r="J215" s="280">
        <v>46.716666666666669</v>
      </c>
      <c r="K215" s="278">
        <v>43.25</v>
      </c>
      <c r="L215" s="278">
        <v>40.5</v>
      </c>
      <c r="M215" s="278">
        <v>1.7645999999999999</v>
      </c>
    </row>
    <row r="216" spans="1:13">
      <c r="A216" s="269">
        <v>206</v>
      </c>
      <c r="B216" s="278" t="s">
        <v>259</v>
      </c>
      <c r="C216" s="279">
        <v>94.25</v>
      </c>
      <c r="D216" s="280">
        <v>96.016666666666666</v>
      </c>
      <c r="E216" s="280">
        <v>91.633333333333326</v>
      </c>
      <c r="F216" s="280">
        <v>89.016666666666666</v>
      </c>
      <c r="G216" s="280">
        <v>84.633333333333326</v>
      </c>
      <c r="H216" s="280">
        <v>98.633333333333326</v>
      </c>
      <c r="I216" s="280">
        <v>103.01666666666668</v>
      </c>
      <c r="J216" s="280">
        <v>105.63333333333333</v>
      </c>
      <c r="K216" s="278">
        <v>100.4</v>
      </c>
      <c r="L216" s="278">
        <v>93.4</v>
      </c>
      <c r="M216" s="278">
        <v>5.7910399999999997</v>
      </c>
    </row>
    <row r="217" spans="1:13">
      <c r="A217" s="269">
        <v>207</v>
      </c>
      <c r="B217" s="278" t="s">
        <v>119</v>
      </c>
      <c r="C217" s="279">
        <v>327.35000000000002</v>
      </c>
      <c r="D217" s="280">
        <v>334.75</v>
      </c>
      <c r="E217" s="280">
        <v>317.60000000000002</v>
      </c>
      <c r="F217" s="280">
        <v>307.85000000000002</v>
      </c>
      <c r="G217" s="280">
        <v>290.70000000000005</v>
      </c>
      <c r="H217" s="280">
        <v>344.5</v>
      </c>
      <c r="I217" s="280">
        <v>361.65</v>
      </c>
      <c r="J217" s="280">
        <v>371.4</v>
      </c>
      <c r="K217" s="278">
        <v>351.9</v>
      </c>
      <c r="L217" s="278">
        <v>325</v>
      </c>
      <c r="M217" s="278">
        <v>491.34201000000002</v>
      </c>
    </row>
    <row r="218" spans="1:13">
      <c r="A218" s="269">
        <v>208</v>
      </c>
      <c r="B218" s="278" t="s">
        <v>257</v>
      </c>
      <c r="C218" s="279">
        <v>1152.8499999999999</v>
      </c>
      <c r="D218" s="280">
        <v>1168.7833333333333</v>
      </c>
      <c r="E218" s="280">
        <v>1123.1666666666665</v>
      </c>
      <c r="F218" s="280">
        <v>1093.4833333333331</v>
      </c>
      <c r="G218" s="280">
        <v>1047.8666666666663</v>
      </c>
      <c r="H218" s="280">
        <v>1198.4666666666667</v>
      </c>
      <c r="I218" s="280">
        <v>1244.0833333333335</v>
      </c>
      <c r="J218" s="280">
        <v>1273.7666666666669</v>
      </c>
      <c r="K218" s="278">
        <v>1214.4000000000001</v>
      </c>
      <c r="L218" s="278">
        <v>1139.0999999999999</v>
      </c>
      <c r="M218" s="278">
        <v>7.61158</v>
      </c>
    </row>
    <row r="219" spans="1:13">
      <c r="A219" s="269">
        <v>209</v>
      </c>
      <c r="B219" s="278" t="s">
        <v>120</v>
      </c>
      <c r="C219" s="279">
        <v>328.95</v>
      </c>
      <c r="D219" s="280">
        <v>336.59999999999997</v>
      </c>
      <c r="E219" s="280">
        <v>317.59999999999991</v>
      </c>
      <c r="F219" s="280">
        <v>306.24999999999994</v>
      </c>
      <c r="G219" s="280">
        <v>287.24999999999989</v>
      </c>
      <c r="H219" s="280">
        <v>347.94999999999993</v>
      </c>
      <c r="I219" s="280">
        <v>366.95000000000005</v>
      </c>
      <c r="J219" s="280">
        <v>378.29999999999995</v>
      </c>
      <c r="K219" s="278">
        <v>355.6</v>
      </c>
      <c r="L219" s="278">
        <v>325.25</v>
      </c>
      <c r="M219" s="278">
        <v>28.74352</v>
      </c>
    </row>
    <row r="220" spans="1:13">
      <c r="A220" s="269">
        <v>210</v>
      </c>
      <c r="B220" s="278" t="s">
        <v>404</v>
      </c>
      <c r="C220" s="279">
        <v>2337.8000000000002</v>
      </c>
      <c r="D220" s="280">
        <v>2367.0499999999997</v>
      </c>
      <c r="E220" s="280">
        <v>2246.0999999999995</v>
      </c>
      <c r="F220" s="280">
        <v>2154.3999999999996</v>
      </c>
      <c r="G220" s="280">
        <v>2033.4499999999994</v>
      </c>
      <c r="H220" s="280">
        <v>2458.7499999999995</v>
      </c>
      <c r="I220" s="280">
        <v>2579.6999999999994</v>
      </c>
      <c r="J220" s="280">
        <v>2671.3999999999996</v>
      </c>
      <c r="K220" s="278">
        <v>2488</v>
      </c>
      <c r="L220" s="278">
        <v>2275.35</v>
      </c>
      <c r="M220" s="278">
        <v>3.3340000000000002E-2</v>
      </c>
    </row>
    <row r="221" spans="1:13">
      <c r="A221" s="269">
        <v>211</v>
      </c>
      <c r="B221" s="278" t="s">
        <v>258</v>
      </c>
      <c r="C221" s="279">
        <v>20.55</v>
      </c>
      <c r="D221" s="280">
        <v>20.733333333333334</v>
      </c>
      <c r="E221" s="280">
        <v>20.266666666666669</v>
      </c>
      <c r="F221" s="280">
        <v>19.983333333333334</v>
      </c>
      <c r="G221" s="280">
        <v>19.516666666666669</v>
      </c>
      <c r="H221" s="280">
        <v>21.016666666666669</v>
      </c>
      <c r="I221" s="280">
        <v>21.483333333333338</v>
      </c>
      <c r="J221" s="280">
        <v>21.766666666666669</v>
      </c>
      <c r="K221" s="278">
        <v>21.2</v>
      </c>
      <c r="L221" s="278">
        <v>20.45</v>
      </c>
      <c r="M221" s="278">
        <v>14.57615</v>
      </c>
    </row>
    <row r="222" spans="1:13">
      <c r="A222" s="269">
        <v>212</v>
      </c>
      <c r="B222" s="278" t="s">
        <v>121</v>
      </c>
      <c r="C222" s="279">
        <v>4.25</v>
      </c>
      <c r="D222" s="280">
        <v>4.3833333333333337</v>
      </c>
      <c r="E222" s="280">
        <v>3.8666666666666671</v>
      </c>
      <c r="F222" s="280">
        <v>3.4833333333333334</v>
      </c>
      <c r="G222" s="280">
        <v>2.9666666666666668</v>
      </c>
      <c r="H222" s="280">
        <v>4.7666666666666675</v>
      </c>
      <c r="I222" s="280">
        <v>5.283333333333335</v>
      </c>
      <c r="J222" s="280">
        <v>5.6666666666666679</v>
      </c>
      <c r="K222" s="278">
        <v>4.9000000000000004</v>
      </c>
      <c r="L222" s="278">
        <v>4</v>
      </c>
      <c r="M222" s="278">
        <v>7093.3448500000004</v>
      </c>
    </row>
    <row r="223" spans="1:13">
      <c r="A223" s="269">
        <v>213</v>
      </c>
      <c r="B223" s="278" t="s">
        <v>405</v>
      </c>
      <c r="C223" s="279">
        <v>15.35</v>
      </c>
      <c r="D223" s="280">
        <v>15.549999999999999</v>
      </c>
      <c r="E223" s="280">
        <v>14.95</v>
      </c>
      <c r="F223" s="280">
        <v>14.55</v>
      </c>
      <c r="G223" s="280">
        <v>13.950000000000001</v>
      </c>
      <c r="H223" s="280">
        <v>15.949999999999998</v>
      </c>
      <c r="I223" s="280">
        <v>16.549999999999997</v>
      </c>
      <c r="J223" s="280">
        <v>16.949999999999996</v>
      </c>
      <c r="K223" s="278">
        <v>16.149999999999999</v>
      </c>
      <c r="L223" s="278">
        <v>15.15</v>
      </c>
      <c r="M223" s="278">
        <v>47.131100000000004</v>
      </c>
    </row>
    <row r="224" spans="1:13">
      <c r="A224" s="269">
        <v>214</v>
      </c>
      <c r="B224" s="278" t="s">
        <v>122</v>
      </c>
      <c r="C224" s="279">
        <v>22.6</v>
      </c>
      <c r="D224" s="280">
        <v>22.599999999999998</v>
      </c>
      <c r="E224" s="280">
        <v>22.049999999999997</v>
      </c>
      <c r="F224" s="280">
        <v>21.5</v>
      </c>
      <c r="G224" s="280">
        <v>20.95</v>
      </c>
      <c r="H224" s="280">
        <v>23.149999999999995</v>
      </c>
      <c r="I224" s="280">
        <v>23.7</v>
      </c>
      <c r="J224" s="280">
        <v>24.249999999999993</v>
      </c>
      <c r="K224" s="278">
        <v>23.15</v>
      </c>
      <c r="L224" s="278">
        <v>22.05</v>
      </c>
      <c r="M224" s="278">
        <v>313.76447999999999</v>
      </c>
    </row>
    <row r="225" spans="1:13">
      <c r="A225" s="269">
        <v>215</v>
      </c>
      <c r="B225" s="278" t="s">
        <v>417</v>
      </c>
      <c r="C225" s="279">
        <v>147.75</v>
      </c>
      <c r="D225" s="280">
        <v>149.73333333333332</v>
      </c>
      <c r="E225" s="280">
        <v>141.71666666666664</v>
      </c>
      <c r="F225" s="280">
        <v>135.68333333333331</v>
      </c>
      <c r="G225" s="280">
        <v>127.66666666666663</v>
      </c>
      <c r="H225" s="280">
        <v>155.76666666666665</v>
      </c>
      <c r="I225" s="280">
        <v>163.78333333333336</v>
      </c>
      <c r="J225" s="280">
        <v>169.81666666666666</v>
      </c>
      <c r="K225" s="278">
        <v>157.75</v>
      </c>
      <c r="L225" s="278">
        <v>143.69999999999999</v>
      </c>
      <c r="M225" s="278">
        <v>6.90482</v>
      </c>
    </row>
    <row r="226" spans="1:13">
      <c r="A226" s="269">
        <v>216</v>
      </c>
      <c r="B226" s="278" t="s">
        <v>406</v>
      </c>
      <c r="C226" s="279">
        <v>327.9</v>
      </c>
      <c r="D226" s="280">
        <v>330.59999999999997</v>
      </c>
      <c r="E226" s="280">
        <v>315.29999999999995</v>
      </c>
      <c r="F226" s="280">
        <v>302.7</v>
      </c>
      <c r="G226" s="280">
        <v>287.39999999999998</v>
      </c>
      <c r="H226" s="280">
        <v>343.19999999999993</v>
      </c>
      <c r="I226" s="280">
        <v>358.5</v>
      </c>
      <c r="J226" s="280">
        <v>371.09999999999991</v>
      </c>
      <c r="K226" s="278">
        <v>345.9</v>
      </c>
      <c r="L226" s="278">
        <v>318</v>
      </c>
      <c r="M226" s="278">
        <v>0.27204</v>
      </c>
    </row>
    <row r="227" spans="1:13">
      <c r="A227" s="269">
        <v>217</v>
      </c>
      <c r="B227" s="278" t="s">
        <v>407</v>
      </c>
      <c r="C227" s="279">
        <v>4.05</v>
      </c>
      <c r="D227" s="280">
        <v>4.1333333333333329</v>
      </c>
      <c r="E227" s="280">
        <v>3.9166666666666661</v>
      </c>
      <c r="F227" s="280">
        <v>3.7833333333333332</v>
      </c>
      <c r="G227" s="280">
        <v>3.5666666666666664</v>
      </c>
      <c r="H227" s="280">
        <v>4.2666666666666657</v>
      </c>
      <c r="I227" s="280">
        <v>4.4833333333333325</v>
      </c>
      <c r="J227" s="280">
        <v>4.6166666666666654</v>
      </c>
      <c r="K227" s="278">
        <v>4.3499999999999996</v>
      </c>
      <c r="L227" s="278">
        <v>4</v>
      </c>
      <c r="M227" s="278">
        <v>61.000610000000002</v>
      </c>
    </row>
    <row r="228" spans="1:13">
      <c r="A228" s="269">
        <v>218</v>
      </c>
      <c r="B228" s="278" t="s">
        <v>123</v>
      </c>
      <c r="C228" s="279">
        <v>453.35</v>
      </c>
      <c r="D228" s="280">
        <v>455.40000000000003</v>
      </c>
      <c r="E228" s="280">
        <v>444.80000000000007</v>
      </c>
      <c r="F228" s="280">
        <v>436.25000000000006</v>
      </c>
      <c r="G228" s="280">
        <v>425.65000000000009</v>
      </c>
      <c r="H228" s="280">
        <v>463.95000000000005</v>
      </c>
      <c r="I228" s="280">
        <v>474.55000000000007</v>
      </c>
      <c r="J228" s="280">
        <v>483.1</v>
      </c>
      <c r="K228" s="278">
        <v>466</v>
      </c>
      <c r="L228" s="278">
        <v>446.85</v>
      </c>
      <c r="M228" s="278">
        <v>46.352319999999999</v>
      </c>
    </row>
    <row r="229" spans="1:13">
      <c r="A229" s="269">
        <v>219</v>
      </c>
      <c r="B229" s="278" t="s">
        <v>408</v>
      </c>
      <c r="C229" s="279">
        <v>84.85</v>
      </c>
      <c r="D229" s="280">
        <v>84.916666666666657</v>
      </c>
      <c r="E229" s="280">
        <v>82.033333333333317</v>
      </c>
      <c r="F229" s="280">
        <v>79.216666666666654</v>
      </c>
      <c r="G229" s="280">
        <v>76.333333333333314</v>
      </c>
      <c r="H229" s="280">
        <v>87.73333333333332</v>
      </c>
      <c r="I229" s="280">
        <v>90.616666666666646</v>
      </c>
      <c r="J229" s="280">
        <v>93.433333333333323</v>
      </c>
      <c r="K229" s="278">
        <v>87.8</v>
      </c>
      <c r="L229" s="278">
        <v>82.1</v>
      </c>
      <c r="M229" s="278">
        <v>3.5791400000000002</v>
      </c>
    </row>
    <row r="230" spans="1:13">
      <c r="A230" s="269">
        <v>220</v>
      </c>
      <c r="B230" s="278" t="s">
        <v>261</v>
      </c>
      <c r="C230" s="279">
        <v>82.25</v>
      </c>
      <c r="D230" s="280">
        <v>79.75</v>
      </c>
      <c r="E230" s="280">
        <v>74.7</v>
      </c>
      <c r="F230" s="280">
        <v>67.150000000000006</v>
      </c>
      <c r="G230" s="280">
        <v>62.100000000000009</v>
      </c>
      <c r="H230" s="280">
        <v>87.3</v>
      </c>
      <c r="I230" s="280">
        <v>92.350000000000009</v>
      </c>
      <c r="J230" s="280">
        <v>99.899999999999991</v>
      </c>
      <c r="K230" s="278">
        <v>84.8</v>
      </c>
      <c r="L230" s="278">
        <v>72.2</v>
      </c>
      <c r="M230" s="278">
        <v>82.029640000000001</v>
      </c>
    </row>
    <row r="231" spans="1:13">
      <c r="A231" s="269">
        <v>221</v>
      </c>
      <c r="B231" s="278" t="s">
        <v>413</v>
      </c>
      <c r="C231" s="279">
        <v>106.75</v>
      </c>
      <c r="D231" s="280">
        <v>107.68333333333334</v>
      </c>
      <c r="E231" s="280">
        <v>104.11666666666667</v>
      </c>
      <c r="F231" s="280">
        <v>101.48333333333333</v>
      </c>
      <c r="G231" s="280">
        <v>97.916666666666671</v>
      </c>
      <c r="H231" s="280">
        <v>110.31666666666668</v>
      </c>
      <c r="I231" s="280">
        <v>113.88333333333334</v>
      </c>
      <c r="J231" s="280">
        <v>116.51666666666668</v>
      </c>
      <c r="K231" s="278">
        <v>111.25</v>
      </c>
      <c r="L231" s="278">
        <v>105.05</v>
      </c>
      <c r="M231" s="278">
        <v>41.003779999999999</v>
      </c>
    </row>
    <row r="232" spans="1:13">
      <c r="A232" s="269">
        <v>222</v>
      </c>
      <c r="B232" s="278" t="s">
        <v>1617</v>
      </c>
      <c r="C232" s="279">
        <v>2118.6</v>
      </c>
      <c r="D232" s="280">
        <v>2160.1666666666665</v>
      </c>
      <c r="E232" s="280">
        <v>2067.4333333333329</v>
      </c>
      <c r="F232" s="280">
        <v>2016.2666666666664</v>
      </c>
      <c r="G232" s="280">
        <v>1923.5333333333328</v>
      </c>
      <c r="H232" s="280">
        <v>2211.333333333333</v>
      </c>
      <c r="I232" s="280">
        <v>2304.0666666666666</v>
      </c>
      <c r="J232" s="280">
        <v>2355.2333333333331</v>
      </c>
      <c r="K232" s="278">
        <v>2252.9</v>
      </c>
      <c r="L232" s="278">
        <v>2109</v>
      </c>
      <c r="M232" s="278">
        <v>0.84755999999999998</v>
      </c>
    </row>
    <row r="233" spans="1:13">
      <c r="A233" s="269">
        <v>223</v>
      </c>
      <c r="B233" s="278" t="s">
        <v>260</v>
      </c>
      <c r="C233" s="279">
        <v>45.85</v>
      </c>
      <c r="D233" s="280">
        <v>46.216666666666661</v>
      </c>
      <c r="E233" s="280">
        <v>44.933333333333323</v>
      </c>
      <c r="F233" s="280">
        <v>44.016666666666659</v>
      </c>
      <c r="G233" s="280">
        <v>42.73333333333332</v>
      </c>
      <c r="H233" s="280">
        <v>47.133333333333326</v>
      </c>
      <c r="I233" s="280">
        <v>48.416666666666671</v>
      </c>
      <c r="J233" s="280">
        <v>49.333333333333329</v>
      </c>
      <c r="K233" s="278">
        <v>47.5</v>
      </c>
      <c r="L233" s="278">
        <v>45.3</v>
      </c>
      <c r="M233" s="278">
        <v>13.7447</v>
      </c>
    </row>
    <row r="234" spans="1:13">
      <c r="A234" s="269">
        <v>224</v>
      </c>
      <c r="B234" s="278" t="s">
        <v>124</v>
      </c>
      <c r="C234" s="279">
        <v>1007.55</v>
      </c>
      <c r="D234" s="280">
        <v>1014.5166666666668</v>
      </c>
      <c r="E234" s="280">
        <v>990.03333333333353</v>
      </c>
      <c r="F234" s="280">
        <v>972.51666666666677</v>
      </c>
      <c r="G234" s="280">
        <v>948.03333333333353</v>
      </c>
      <c r="H234" s="280">
        <v>1032.0333333333335</v>
      </c>
      <c r="I234" s="280">
        <v>1056.5166666666669</v>
      </c>
      <c r="J234" s="280">
        <v>1074.0333333333335</v>
      </c>
      <c r="K234" s="278">
        <v>1039</v>
      </c>
      <c r="L234" s="278">
        <v>997</v>
      </c>
      <c r="M234" s="278">
        <v>28.519469999999998</v>
      </c>
    </row>
    <row r="235" spans="1:13">
      <c r="A235" s="269">
        <v>225</v>
      </c>
      <c r="B235" s="278" t="s">
        <v>419</v>
      </c>
      <c r="C235" s="279">
        <v>262.75</v>
      </c>
      <c r="D235" s="280">
        <v>264.56666666666666</v>
      </c>
      <c r="E235" s="280">
        <v>258.13333333333333</v>
      </c>
      <c r="F235" s="280">
        <v>253.51666666666665</v>
      </c>
      <c r="G235" s="280">
        <v>247.08333333333331</v>
      </c>
      <c r="H235" s="280">
        <v>269.18333333333334</v>
      </c>
      <c r="I235" s="280">
        <v>275.61666666666662</v>
      </c>
      <c r="J235" s="280">
        <v>280.23333333333335</v>
      </c>
      <c r="K235" s="278">
        <v>271</v>
      </c>
      <c r="L235" s="278">
        <v>259.95</v>
      </c>
      <c r="M235" s="278">
        <v>2.3308</v>
      </c>
    </row>
    <row r="236" spans="1:13">
      <c r="A236" s="269">
        <v>226</v>
      </c>
      <c r="B236" s="278" t="s">
        <v>125</v>
      </c>
      <c r="C236" s="279">
        <v>424.1</v>
      </c>
      <c r="D236" s="280">
        <v>427.7166666666667</v>
      </c>
      <c r="E236" s="280">
        <v>410.43333333333339</v>
      </c>
      <c r="F236" s="280">
        <v>396.76666666666671</v>
      </c>
      <c r="G236" s="280">
        <v>379.48333333333341</v>
      </c>
      <c r="H236" s="280">
        <v>441.38333333333338</v>
      </c>
      <c r="I236" s="280">
        <v>458.66666666666669</v>
      </c>
      <c r="J236" s="280">
        <v>472.33333333333337</v>
      </c>
      <c r="K236" s="278">
        <v>445</v>
      </c>
      <c r="L236" s="278">
        <v>414.05</v>
      </c>
      <c r="M236" s="278">
        <v>283.12004999999999</v>
      </c>
    </row>
    <row r="237" spans="1:13">
      <c r="A237" s="269">
        <v>227</v>
      </c>
      <c r="B237" s="278" t="s">
        <v>420</v>
      </c>
      <c r="C237" s="279">
        <v>35.299999999999997</v>
      </c>
      <c r="D237" s="280">
        <v>35.216666666666669</v>
      </c>
      <c r="E237" s="280">
        <v>34.233333333333334</v>
      </c>
      <c r="F237" s="280">
        <v>33.166666666666664</v>
      </c>
      <c r="G237" s="280">
        <v>32.18333333333333</v>
      </c>
      <c r="H237" s="280">
        <v>36.283333333333339</v>
      </c>
      <c r="I237" s="280">
        <v>37.266666666666673</v>
      </c>
      <c r="J237" s="280">
        <v>38.333333333333343</v>
      </c>
      <c r="K237" s="278">
        <v>36.200000000000003</v>
      </c>
      <c r="L237" s="278">
        <v>34.15</v>
      </c>
      <c r="M237" s="278">
        <v>12.18172</v>
      </c>
    </row>
    <row r="238" spans="1:13">
      <c r="A238" s="269">
        <v>228</v>
      </c>
      <c r="B238" s="278" t="s">
        <v>126</v>
      </c>
      <c r="C238" s="279">
        <v>173.8</v>
      </c>
      <c r="D238" s="280">
        <v>175.63333333333333</v>
      </c>
      <c r="E238" s="280">
        <v>170.26666666666665</v>
      </c>
      <c r="F238" s="280">
        <v>166.73333333333332</v>
      </c>
      <c r="G238" s="280">
        <v>161.36666666666665</v>
      </c>
      <c r="H238" s="280">
        <v>179.16666666666666</v>
      </c>
      <c r="I238" s="280">
        <v>184.53333333333333</v>
      </c>
      <c r="J238" s="280">
        <v>188.06666666666666</v>
      </c>
      <c r="K238" s="278">
        <v>181</v>
      </c>
      <c r="L238" s="278">
        <v>172.1</v>
      </c>
      <c r="M238" s="278">
        <v>45.258780000000002</v>
      </c>
    </row>
    <row r="239" spans="1:13">
      <c r="A239" s="269">
        <v>229</v>
      </c>
      <c r="B239" s="278" t="s">
        <v>127</v>
      </c>
      <c r="C239" s="279">
        <v>639.04999999999995</v>
      </c>
      <c r="D239" s="280">
        <v>642.65</v>
      </c>
      <c r="E239" s="280">
        <v>632</v>
      </c>
      <c r="F239" s="280">
        <v>624.95000000000005</v>
      </c>
      <c r="G239" s="280">
        <v>614.30000000000007</v>
      </c>
      <c r="H239" s="280">
        <v>649.69999999999993</v>
      </c>
      <c r="I239" s="280">
        <v>660.3499999999998</v>
      </c>
      <c r="J239" s="280">
        <v>667.39999999999986</v>
      </c>
      <c r="K239" s="278">
        <v>653.29999999999995</v>
      </c>
      <c r="L239" s="278">
        <v>635.6</v>
      </c>
      <c r="M239" s="278">
        <v>119.63493</v>
      </c>
    </row>
    <row r="240" spans="1:13">
      <c r="A240" s="269">
        <v>230</v>
      </c>
      <c r="B240" s="278" t="s">
        <v>421</v>
      </c>
      <c r="C240" s="279">
        <v>229.35</v>
      </c>
      <c r="D240" s="280">
        <v>225.94999999999996</v>
      </c>
      <c r="E240" s="280">
        <v>218.69999999999993</v>
      </c>
      <c r="F240" s="280">
        <v>208.04999999999998</v>
      </c>
      <c r="G240" s="280">
        <v>200.79999999999995</v>
      </c>
      <c r="H240" s="280">
        <v>236.59999999999991</v>
      </c>
      <c r="I240" s="280">
        <v>243.84999999999997</v>
      </c>
      <c r="J240" s="280">
        <v>254.49999999999989</v>
      </c>
      <c r="K240" s="278">
        <v>233.2</v>
      </c>
      <c r="L240" s="278">
        <v>215.3</v>
      </c>
      <c r="M240" s="278">
        <v>9.0618200000000009</v>
      </c>
    </row>
    <row r="241" spans="1:13">
      <c r="A241" s="269">
        <v>231</v>
      </c>
      <c r="B241" s="278" t="s">
        <v>422</v>
      </c>
      <c r="C241" s="279">
        <v>76.349999999999994</v>
      </c>
      <c r="D241" s="280">
        <v>76.349999999999994</v>
      </c>
      <c r="E241" s="280">
        <v>76.349999999999994</v>
      </c>
      <c r="F241" s="280">
        <v>76.349999999999994</v>
      </c>
      <c r="G241" s="280">
        <v>76.349999999999994</v>
      </c>
      <c r="H241" s="280">
        <v>76.349999999999994</v>
      </c>
      <c r="I241" s="280">
        <v>76.349999999999994</v>
      </c>
      <c r="J241" s="280">
        <v>76.349999999999994</v>
      </c>
      <c r="K241" s="278">
        <v>76.349999999999994</v>
      </c>
      <c r="L241" s="278">
        <v>76.349999999999994</v>
      </c>
      <c r="M241" s="278">
        <v>0.4501</v>
      </c>
    </row>
    <row r="242" spans="1:13">
      <c r="A242" s="269">
        <v>232</v>
      </c>
      <c r="B242" s="278" t="s">
        <v>418</v>
      </c>
      <c r="C242" s="279">
        <v>7.1</v>
      </c>
      <c r="D242" s="280">
        <v>7.083333333333333</v>
      </c>
      <c r="E242" s="280">
        <v>7.0166666666666657</v>
      </c>
      <c r="F242" s="280">
        <v>6.9333333333333327</v>
      </c>
      <c r="G242" s="280">
        <v>6.8666666666666654</v>
      </c>
      <c r="H242" s="280">
        <v>7.1666666666666661</v>
      </c>
      <c r="I242" s="280">
        <v>7.2333333333333343</v>
      </c>
      <c r="J242" s="280">
        <v>7.3166666666666664</v>
      </c>
      <c r="K242" s="278">
        <v>7.15</v>
      </c>
      <c r="L242" s="278">
        <v>7</v>
      </c>
      <c r="M242" s="278">
        <v>6.7633299999999998</v>
      </c>
    </row>
    <row r="243" spans="1:13">
      <c r="A243" s="269">
        <v>233</v>
      </c>
      <c r="B243" s="278" t="s">
        <v>128</v>
      </c>
      <c r="C243" s="279">
        <v>83.2</v>
      </c>
      <c r="D243" s="280">
        <v>84.100000000000009</v>
      </c>
      <c r="E243" s="280">
        <v>81.90000000000002</v>
      </c>
      <c r="F243" s="280">
        <v>80.600000000000009</v>
      </c>
      <c r="G243" s="280">
        <v>78.40000000000002</v>
      </c>
      <c r="H243" s="280">
        <v>85.40000000000002</v>
      </c>
      <c r="I243" s="280">
        <v>87.600000000000009</v>
      </c>
      <c r="J243" s="280">
        <v>88.90000000000002</v>
      </c>
      <c r="K243" s="278">
        <v>86.3</v>
      </c>
      <c r="L243" s="278">
        <v>82.8</v>
      </c>
      <c r="M243" s="278">
        <v>136.61967999999999</v>
      </c>
    </row>
    <row r="244" spans="1:13">
      <c r="A244" s="269">
        <v>234</v>
      </c>
      <c r="B244" s="278" t="s">
        <v>263</v>
      </c>
      <c r="C244" s="279">
        <v>1518.55</v>
      </c>
      <c r="D244" s="280">
        <v>1535.1499999999999</v>
      </c>
      <c r="E244" s="280">
        <v>1483.3999999999996</v>
      </c>
      <c r="F244" s="280">
        <v>1448.2499999999998</v>
      </c>
      <c r="G244" s="280">
        <v>1396.4999999999995</v>
      </c>
      <c r="H244" s="280">
        <v>1570.2999999999997</v>
      </c>
      <c r="I244" s="280">
        <v>1622.0500000000002</v>
      </c>
      <c r="J244" s="280">
        <v>1657.1999999999998</v>
      </c>
      <c r="K244" s="278">
        <v>1586.9</v>
      </c>
      <c r="L244" s="278">
        <v>1500</v>
      </c>
      <c r="M244" s="278">
        <v>8.8193199999999994</v>
      </c>
    </row>
    <row r="245" spans="1:13">
      <c r="A245" s="269">
        <v>235</v>
      </c>
      <c r="B245" s="278" t="s">
        <v>409</v>
      </c>
      <c r="C245" s="279">
        <v>71.2</v>
      </c>
      <c r="D245" s="280">
        <v>71.86666666666666</v>
      </c>
      <c r="E245" s="280">
        <v>65.23333333333332</v>
      </c>
      <c r="F245" s="280">
        <v>59.266666666666666</v>
      </c>
      <c r="G245" s="280">
        <v>52.633333333333326</v>
      </c>
      <c r="H245" s="280">
        <v>77.833333333333314</v>
      </c>
      <c r="I245" s="280">
        <v>84.466666666666669</v>
      </c>
      <c r="J245" s="280">
        <v>90.433333333333309</v>
      </c>
      <c r="K245" s="278">
        <v>78.5</v>
      </c>
      <c r="L245" s="278">
        <v>65.900000000000006</v>
      </c>
      <c r="M245" s="278">
        <v>31.958729999999999</v>
      </c>
    </row>
    <row r="246" spans="1:13">
      <c r="A246" s="269">
        <v>236</v>
      </c>
      <c r="B246" s="278" t="s">
        <v>410</v>
      </c>
      <c r="C246" s="279">
        <v>81.25</v>
      </c>
      <c r="D246" s="280">
        <v>81.933333333333337</v>
      </c>
      <c r="E246" s="280">
        <v>78.716666666666669</v>
      </c>
      <c r="F246" s="280">
        <v>76.183333333333337</v>
      </c>
      <c r="G246" s="280">
        <v>72.966666666666669</v>
      </c>
      <c r="H246" s="280">
        <v>84.466666666666669</v>
      </c>
      <c r="I246" s="280">
        <v>87.683333333333337</v>
      </c>
      <c r="J246" s="280">
        <v>90.216666666666669</v>
      </c>
      <c r="K246" s="278">
        <v>85.15</v>
      </c>
      <c r="L246" s="278">
        <v>79.400000000000006</v>
      </c>
      <c r="M246" s="278">
        <v>7.6281699999999999</v>
      </c>
    </row>
    <row r="247" spans="1:13">
      <c r="A247" s="269">
        <v>237</v>
      </c>
      <c r="B247" s="278" t="s">
        <v>403</v>
      </c>
      <c r="C247" s="279">
        <v>321.10000000000002</v>
      </c>
      <c r="D247" s="280">
        <v>330.13333333333338</v>
      </c>
      <c r="E247" s="280">
        <v>307.96666666666675</v>
      </c>
      <c r="F247" s="280">
        <v>294.83333333333337</v>
      </c>
      <c r="G247" s="280">
        <v>272.66666666666674</v>
      </c>
      <c r="H247" s="280">
        <v>343.26666666666677</v>
      </c>
      <c r="I247" s="280">
        <v>365.43333333333339</v>
      </c>
      <c r="J247" s="280">
        <v>378.56666666666678</v>
      </c>
      <c r="K247" s="278">
        <v>352.3</v>
      </c>
      <c r="L247" s="278">
        <v>317</v>
      </c>
      <c r="M247" s="278">
        <v>2.9793699999999999</v>
      </c>
    </row>
    <row r="248" spans="1:13">
      <c r="A248" s="269">
        <v>238</v>
      </c>
      <c r="B248" s="278" t="s">
        <v>129</v>
      </c>
      <c r="C248" s="279">
        <v>189.35</v>
      </c>
      <c r="D248" s="280">
        <v>188.6</v>
      </c>
      <c r="E248" s="280">
        <v>183.45</v>
      </c>
      <c r="F248" s="280">
        <v>177.54999999999998</v>
      </c>
      <c r="G248" s="280">
        <v>172.39999999999998</v>
      </c>
      <c r="H248" s="280">
        <v>194.5</v>
      </c>
      <c r="I248" s="280">
        <v>199.65000000000003</v>
      </c>
      <c r="J248" s="280">
        <v>205.55</v>
      </c>
      <c r="K248" s="278">
        <v>193.75</v>
      </c>
      <c r="L248" s="278">
        <v>182.7</v>
      </c>
      <c r="M248" s="278">
        <v>490.92959000000002</v>
      </c>
    </row>
    <row r="249" spans="1:13">
      <c r="A249" s="269">
        <v>239</v>
      </c>
      <c r="B249" s="278" t="s">
        <v>414</v>
      </c>
      <c r="C249" s="279">
        <v>159.80000000000001</v>
      </c>
      <c r="D249" s="280">
        <v>156.05000000000001</v>
      </c>
      <c r="E249" s="280">
        <v>149.05000000000001</v>
      </c>
      <c r="F249" s="280">
        <v>138.30000000000001</v>
      </c>
      <c r="G249" s="280">
        <v>131.30000000000001</v>
      </c>
      <c r="H249" s="280">
        <v>166.8</v>
      </c>
      <c r="I249" s="280">
        <v>173.8</v>
      </c>
      <c r="J249" s="280">
        <v>184.55</v>
      </c>
      <c r="K249" s="278">
        <v>163.05000000000001</v>
      </c>
      <c r="L249" s="278">
        <v>145.30000000000001</v>
      </c>
      <c r="M249" s="278">
        <v>1.286</v>
      </c>
    </row>
    <row r="250" spans="1:13">
      <c r="A250" s="269">
        <v>240</v>
      </c>
      <c r="B250" s="278" t="s">
        <v>411</v>
      </c>
      <c r="C250" s="279">
        <v>36.6</v>
      </c>
      <c r="D250" s="280">
        <v>37.016666666666666</v>
      </c>
      <c r="E250" s="280">
        <v>35.133333333333333</v>
      </c>
      <c r="F250" s="280">
        <v>33.666666666666664</v>
      </c>
      <c r="G250" s="280">
        <v>31.783333333333331</v>
      </c>
      <c r="H250" s="280">
        <v>38.483333333333334</v>
      </c>
      <c r="I250" s="280">
        <v>40.36666666666666</v>
      </c>
      <c r="J250" s="280">
        <v>41.833333333333336</v>
      </c>
      <c r="K250" s="278">
        <v>38.9</v>
      </c>
      <c r="L250" s="278">
        <v>35.549999999999997</v>
      </c>
      <c r="M250" s="278">
        <v>1.6131</v>
      </c>
    </row>
    <row r="251" spans="1:13">
      <c r="A251" s="269">
        <v>241</v>
      </c>
      <c r="B251" s="278" t="s">
        <v>412</v>
      </c>
      <c r="C251" s="279">
        <v>93.05</v>
      </c>
      <c r="D251" s="280">
        <v>92.366666666666674</v>
      </c>
      <c r="E251" s="280">
        <v>88.683333333333351</v>
      </c>
      <c r="F251" s="280">
        <v>84.316666666666677</v>
      </c>
      <c r="G251" s="280">
        <v>80.633333333333354</v>
      </c>
      <c r="H251" s="280">
        <v>96.733333333333348</v>
      </c>
      <c r="I251" s="280">
        <v>100.41666666666669</v>
      </c>
      <c r="J251" s="280">
        <v>104.78333333333335</v>
      </c>
      <c r="K251" s="278">
        <v>96.05</v>
      </c>
      <c r="L251" s="278">
        <v>88</v>
      </c>
      <c r="M251" s="278">
        <v>50.90822</v>
      </c>
    </row>
    <row r="252" spans="1:13">
      <c r="A252" s="269">
        <v>242</v>
      </c>
      <c r="B252" s="278" t="s">
        <v>432</v>
      </c>
      <c r="C252" s="279">
        <v>12.1</v>
      </c>
      <c r="D252" s="280">
        <v>11.933333333333332</v>
      </c>
      <c r="E252" s="280">
        <v>11.666666666666664</v>
      </c>
      <c r="F252" s="280">
        <v>11.233333333333333</v>
      </c>
      <c r="G252" s="280">
        <v>10.966666666666665</v>
      </c>
      <c r="H252" s="280">
        <v>12.366666666666664</v>
      </c>
      <c r="I252" s="280">
        <v>12.633333333333333</v>
      </c>
      <c r="J252" s="280">
        <v>13.066666666666663</v>
      </c>
      <c r="K252" s="278">
        <v>12.2</v>
      </c>
      <c r="L252" s="278">
        <v>11.5</v>
      </c>
      <c r="M252" s="278">
        <v>17.26361</v>
      </c>
    </row>
    <row r="253" spans="1:13">
      <c r="A253" s="269">
        <v>243</v>
      </c>
      <c r="B253" s="278" t="s">
        <v>429</v>
      </c>
      <c r="C253" s="279">
        <v>47.45</v>
      </c>
      <c r="D253" s="280">
        <v>47.29999999999999</v>
      </c>
      <c r="E253" s="280">
        <v>45.949999999999982</v>
      </c>
      <c r="F253" s="280">
        <v>44.449999999999989</v>
      </c>
      <c r="G253" s="280">
        <v>43.09999999999998</v>
      </c>
      <c r="H253" s="280">
        <v>48.799999999999983</v>
      </c>
      <c r="I253" s="280">
        <v>50.149999999999991</v>
      </c>
      <c r="J253" s="280">
        <v>51.649999999999984</v>
      </c>
      <c r="K253" s="278">
        <v>48.65</v>
      </c>
      <c r="L253" s="278">
        <v>45.8</v>
      </c>
      <c r="M253" s="278">
        <v>1.09446</v>
      </c>
    </row>
    <row r="254" spans="1:13">
      <c r="A254" s="269">
        <v>244</v>
      </c>
      <c r="B254" s="278" t="s">
        <v>430</v>
      </c>
      <c r="C254" s="279">
        <v>56.1</v>
      </c>
      <c r="D254" s="280">
        <v>56.516666666666673</v>
      </c>
      <c r="E254" s="280">
        <v>52.733333333333348</v>
      </c>
      <c r="F254" s="280">
        <v>49.366666666666674</v>
      </c>
      <c r="G254" s="280">
        <v>45.58333333333335</v>
      </c>
      <c r="H254" s="280">
        <v>59.883333333333347</v>
      </c>
      <c r="I254" s="280">
        <v>63.666666666666664</v>
      </c>
      <c r="J254" s="280">
        <v>67.033333333333346</v>
      </c>
      <c r="K254" s="278">
        <v>60.3</v>
      </c>
      <c r="L254" s="278">
        <v>53.15</v>
      </c>
      <c r="M254" s="278">
        <v>21.218489999999999</v>
      </c>
    </row>
    <row r="255" spans="1:13">
      <c r="A255" s="269">
        <v>245</v>
      </c>
      <c r="B255" s="278" t="s">
        <v>433</v>
      </c>
      <c r="C255" s="279">
        <v>26.05</v>
      </c>
      <c r="D255" s="280">
        <v>26.283333333333331</v>
      </c>
      <c r="E255" s="280">
        <v>25.366666666666664</v>
      </c>
      <c r="F255" s="280">
        <v>24.683333333333334</v>
      </c>
      <c r="G255" s="280">
        <v>23.766666666666666</v>
      </c>
      <c r="H255" s="280">
        <v>26.966666666666661</v>
      </c>
      <c r="I255" s="280">
        <v>27.883333333333333</v>
      </c>
      <c r="J255" s="280">
        <v>28.566666666666659</v>
      </c>
      <c r="K255" s="278">
        <v>27.2</v>
      </c>
      <c r="L255" s="278">
        <v>25.6</v>
      </c>
      <c r="M255" s="278">
        <v>11.86403</v>
      </c>
    </row>
    <row r="256" spans="1:13">
      <c r="A256" s="269">
        <v>246</v>
      </c>
      <c r="B256" s="278" t="s">
        <v>423</v>
      </c>
      <c r="C256" s="279">
        <v>516.4</v>
      </c>
      <c r="D256" s="280">
        <v>525.26666666666677</v>
      </c>
      <c r="E256" s="280">
        <v>502.53333333333353</v>
      </c>
      <c r="F256" s="280">
        <v>488.66666666666674</v>
      </c>
      <c r="G256" s="280">
        <v>465.93333333333351</v>
      </c>
      <c r="H256" s="280">
        <v>539.13333333333355</v>
      </c>
      <c r="I256" s="280">
        <v>561.8666666666669</v>
      </c>
      <c r="J256" s="280">
        <v>575.73333333333358</v>
      </c>
      <c r="K256" s="278">
        <v>548</v>
      </c>
      <c r="L256" s="278">
        <v>511.4</v>
      </c>
      <c r="M256" s="278">
        <v>5.0733899999999998</v>
      </c>
    </row>
    <row r="257" spans="1:13">
      <c r="A257" s="269">
        <v>247</v>
      </c>
      <c r="B257" s="278" t="s">
        <v>437</v>
      </c>
      <c r="C257" s="279">
        <v>2123.1999999999998</v>
      </c>
      <c r="D257" s="280">
        <v>2136.7333333333331</v>
      </c>
      <c r="E257" s="280">
        <v>2086.4666666666662</v>
      </c>
      <c r="F257" s="280">
        <v>2049.7333333333331</v>
      </c>
      <c r="G257" s="280">
        <v>1999.4666666666662</v>
      </c>
      <c r="H257" s="280">
        <v>2173.4666666666662</v>
      </c>
      <c r="I257" s="280">
        <v>2223.7333333333336</v>
      </c>
      <c r="J257" s="280">
        <v>2260.4666666666662</v>
      </c>
      <c r="K257" s="278">
        <v>2187</v>
      </c>
      <c r="L257" s="278">
        <v>2100</v>
      </c>
      <c r="M257" s="278">
        <v>5.1769999999999997E-2</v>
      </c>
    </row>
    <row r="258" spans="1:13">
      <c r="A258" s="269">
        <v>248</v>
      </c>
      <c r="B258" s="278" t="s">
        <v>434</v>
      </c>
      <c r="C258" s="279">
        <v>53.1</v>
      </c>
      <c r="D258" s="280">
        <v>53.85</v>
      </c>
      <c r="E258" s="280">
        <v>51.45</v>
      </c>
      <c r="F258" s="280">
        <v>49.800000000000004</v>
      </c>
      <c r="G258" s="280">
        <v>47.400000000000006</v>
      </c>
      <c r="H258" s="280">
        <v>55.5</v>
      </c>
      <c r="I258" s="280">
        <v>57.899999999999991</v>
      </c>
      <c r="J258" s="280">
        <v>59.55</v>
      </c>
      <c r="K258" s="278">
        <v>56.25</v>
      </c>
      <c r="L258" s="278">
        <v>52.2</v>
      </c>
      <c r="M258" s="278">
        <v>6.8783500000000002</v>
      </c>
    </row>
    <row r="259" spans="1:13">
      <c r="A259" s="269">
        <v>249</v>
      </c>
      <c r="B259" s="278" t="s">
        <v>130</v>
      </c>
      <c r="C259" s="279">
        <v>88</v>
      </c>
      <c r="D259" s="280">
        <v>90.283333333333346</v>
      </c>
      <c r="E259" s="280">
        <v>84.716666666666697</v>
      </c>
      <c r="F259" s="280">
        <v>81.433333333333351</v>
      </c>
      <c r="G259" s="280">
        <v>75.866666666666703</v>
      </c>
      <c r="H259" s="280">
        <v>93.566666666666691</v>
      </c>
      <c r="I259" s="280">
        <v>99.133333333333326</v>
      </c>
      <c r="J259" s="280">
        <v>102.41666666666669</v>
      </c>
      <c r="K259" s="278">
        <v>95.85</v>
      </c>
      <c r="L259" s="278">
        <v>87</v>
      </c>
      <c r="M259" s="278">
        <v>331.51508000000001</v>
      </c>
    </row>
    <row r="260" spans="1:13">
      <c r="A260" s="269">
        <v>250</v>
      </c>
      <c r="B260" s="278" t="s">
        <v>431</v>
      </c>
      <c r="C260" s="279">
        <v>4.3</v>
      </c>
      <c r="D260" s="280">
        <v>4.3</v>
      </c>
      <c r="E260" s="280">
        <v>4.3</v>
      </c>
      <c r="F260" s="280">
        <v>4.3</v>
      </c>
      <c r="G260" s="280">
        <v>4.3</v>
      </c>
      <c r="H260" s="280">
        <v>4.3</v>
      </c>
      <c r="I260" s="280">
        <v>4.3</v>
      </c>
      <c r="J260" s="280">
        <v>4.3</v>
      </c>
      <c r="K260" s="278">
        <v>4.3</v>
      </c>
      <c r="L260" s="278">
        <v>4.3</v>
      </c>
      <c r="M260" s="278">
        <v>1.27206</v>
      </c>
    </row>
    <row r="261" spans="1:13">
      <c r="A261" s="269">
        <v>251</v>
      </c>
      <c r="B261" s="278" t="s">
        <v>424</v>
      </c>
      <c r="C261" s="279">
        <v>1081.7</v>
      </c>
      <c r="D261" s="280">
        <v>1073.3999999999999</v>
      </c>
      <c r="E261" s="280">
        <v>1046.7999999999997</v>
      </c>
      <c r="F261" s="280">
        <v>1011.8999999999999</v>
      </c>
      <c r="G261" s="280">
        <v>985.29999999999973</v>
      </c>
      <c r="H261" s="280">
        <v>1108.2999999999997</v>
      </c>
      <c r="I261" s="280">
        <v>1134.8999999999996</v>
      </c>
      <c r="J261" s="280">
        <v>1169.7999999999997</v>
      </c>
      <c r="K261" s="278">
        <v>1100</v>
      </c>
      <c r="L261" s="278">
        <v>1038.5</v>
      </c>
      <c r="M261" s="278">
        <v>2.8441299999999998</v>
      </c>
    </row>
    <row r="262" spans="1:13">
      <c r="A262" s="269">
        <v>252</v>
      </c>
      <c r="B262" s="278" t="s">
        <v>425</v>
      </c>
      <c r="C262" s="279">
        <v>200.15</v>
      </c>
      <c r="D262" s="280">
        <v>201.70000000000002</v>
      </c>
      <c r="E262" s="280">
        <v>194.50000000000003</v>
      </c>
      <c r="F262" s="280">
        <v>188.85000000000002</v>
      </c>
      <c r="G262" s="280">
        <v>181.65000000000003</v>
      </c>
      <c r="H262" s="280">
        <v>207.35000000000002</v>
      </c>
      <c r="I262" s="280">
        <v>214.55</v>
      </c>
      <c r="J262" s="280">
        <v>220.20000000000002</v>
      </c>
      <c r="K262" s="278">
        <v>208.9</v>
      </c>
      <c r="L262" s="278">
        <v>196.05</v>
      </c>
      <c r="M262" s="278">
        <v>7.5238699999999996</v>
      </c>
    </row>
    <row r="263" spans="1:13">
      <c r="A263" s="269">
        <v>253</v>
      </c>
      <c r="B263" s="278" t="s">
        <v>426</v>
      </c>
      <c r="C263" s="279">
        <v>90.65</v>
      </c>
      <c r="D263" s="280">
        <v>91.5</v>
      </c>
      <c r="E263" s="280">
        <v>87.55</v>
      </c>
      <c r="F263" s="280">
        <v>84.45</v>
      </c>
      <c r="G263" s="280">
        <v>80.5</v>
      </c>
      <c r="H263" s="280">
        <v>94.6</v>
      </c>
      <c r="I263" s="280">
        <v>98.549999999999983</v>
      </c>
      <c r="J263" s="280">
        <v>101.64999999999999</v>
      </c>
      <c r="K263" s="278">
        <v>95.45</v>
      </c>
      <c r="L263" s="278">
        <v>88.4</v>
      </c>
      <c r="M263" s="278">
        <v>9.9893599999999996</v>
      </c>
    </row>
    <row r="264" spans="1:13">
      <c r="A264" s="269">
        <v>254</v>
      </c>
      <c r="B264" s="278" t="s">
        <v>427</v>
      </c>
      <c r="C264" s="279">
        <v>45.4</v>
      </c>
      <c r="D264" s="280">
        <v>45.6</v>
      </c>
      <c r="E264" s="280">
        <v>44.5</v>
      </c>
      <c r="F264" s="280">
        <v>43.6</v>
      </c>
      <c r="G264" s="280">
        <v>42.5</v>
      </c>
      <c r="H264" s="280">
        <v>46.5</v>
      </c>
      <c r="I264" s="280">
        <v>47.600000000000009</v>
      </c>
      <c r="J264" s="280">
        <v>48.5</v>
      </c>
      <c r="K264" s="278">
        <v>46.7</v>
      </c>
      <c r="L264" s="278">
        <v>44.7</v>
      </c>
      <c r="M264" s="278">
        <v>4.0661800000000001</v>
      </c>
    </row>
    <row r="265" spans="1:13">
      <c r="A265" s="269">
        <v>255</v>
      </c>
      <c r="B265" s="278" t="s">
        <v>428</v>
      </c>
      <c r="C265" s="279">
        <v>65.900000000000006</v>
      </c>
      <c r="D265" s="280">
        <v>67.2</v>
      </c>
      <c r="E265" s="280">
        <v>64.2</v>
      </c>
      <c r="F265" s="280">
        <v>62.5</v>
      </c>
      <c r="G265" s="280">
        <v>59.5</v>
      </c>
      <c r="H265" s="280">
        <v>68.900000000000006</v>
      </c>
      <c r="I265" s="280">
        <v>71.900000000000006</v>
      </c>
      <c r="J265" s="280">
        <v>73.600000000000009</v>
      </c>
      <c r="K265" s="278">
        <v>70.2</v>
      </c>
      <c r="L265" s="278">
        <v>65.5</v>
      </c>
      <c r="M265" s="278">
        <v>4.1056299999999997</v>
      </c>
    </row>
    <row r="266" spans="1:13">
      <c r="A266" s="269">
        <v>256</v>
      </c>
      <c r="B266" s="278" t="s">
        <v>436</v>
      </c>
      <c r="C266" s="279">
        <v>28</v>
      </c>
      <c r="D266" s="280">
        <v>28.25</v>
      </c>
      <c r="E266" s="280">
        <v>27.25</v>
      </c>
      <c r="F266" s="280">
        <v>26.5</v>
      </c>
      <c r="G266" s="280">
        <v>25.5</v>
      </c>
      <c r="H266" s="280">
        <v>29</v>
      </c>
      <c r="I266" s="280">
        <v>30</v>
      </c>
      <c r="J266" s="280">
        <v>30.75</v>
      </c>
      <c r="K266" s="278">
        <v>29.25</v>
      </c>
      <c r="L266" s="278">
        <v>27.5</v>
      </c>
      <c r="M266" s="278">
        <v>3.2035100000000001</v>
      </c>
    </row>
    <row r="267" spans="1:13">
      <c r="A267" s="269">
        <v>257</v>
      </c>
      <c r="B267" s="278" t="s">
        <v>435</v>
      </c>
      <c r="C267" s="279">
        <v>47.35</v>
      </c>
      <c r="D267" s="280">
        <v>47.583333333333336</v>
      </c>
      <c r="E267" s="280">
        <v>46.31666666666667</v>
      </c>
      <c r="F267" s="280">
        <v>45.283333333333331</v>
      </c>
      <c r="G267" s="280">
        <v>44.016666666666666</v>
      </c>
      <c r="H267" s="280">
        <v>48.616666666666674</v>
      </c>
      <c r="I267" s="280">
        <v>49.88333333333334</v>
      </c>
      <c r="J267" s="280">
        <v>50.916666666666679</v>
      </c>
      <c r="K267" s="278">
        <v>48.85</v>
      </c>
      <c r="L267" s="278">
        <v>46.55</v>
      </c>
      <c r="M267" s="278">
        <v>1.24939</v>
      </c>
    </row>
    <row r="268" spans="1:13">
      <c r="A268" s="269">
        <v>258</v>
      </c>
      <c r="B268" s="278" t="s">
        <v>264</v>
      </c>
      <c r="C268" s="279">
        <v>40.6</v>
      </c>
      <c r="D268" s="280">
        <v>40.766666666666673</v>
      </c>
      <c r="E268" s="280">
        <v>39.683333333333344</v>
      </c>
      <c r="F268" s="280">
        <v>38.766666666666673</v>
      </c>
      <c r="G268" s="280">
        <v>37.683333333333344</v>
      </c>
      <c r="H268" s="280">
        <v>41.683333333333344</v>
      </c>
      <c r="I268" s="280">
        <v>42.766666666666673</v>
      </c>
      <c r="J268" s="280">
        <v>43.683333333333344</v>
      </c>
      <c r="K268" s="278">
        <v>41.85</v>
      </c>
      <c r="L268" s="278">
        <v>39.85</v>
      </c>
      <c r="M268" s="278">
        <v>31.59243</v>
      </c>
    </row>
    <row r="269" spans="1:13">
      <c r="A269" s="269">
        <v>259</v>
      </c>
      <c r="B269" s="278" t="s">
        <v>131</v>
      </c>
      <c r="C269" s="279">
        <v>171.4</v>
      </c>
      <c r="D269" s="280">
        <v>170.73333333333335</v>
      </c>
      <c r="E269" s="280">
        <v>166.51666666666671</v>
      </c>
      <c r="F269" s="280">
        <v>161.63333333333335</v>
      </c>
      <c r="G269" s="280">
        <v>157.41666666666671</v>
      </c>
      <c r="H269" s="280">
        <v>175.6166666666667</v>
      </c>
      <c r="I269" s="280">
        <v>179.83333333333334</v>
      </c>
      <c r="J269" s="280">
        <v>184.7166666666667</v>
      </c>
      <c r="K269" s="278">
        <v>174.95</v>
      </c>
      <c r="L269" s="278">
        <v>165.85</v>
      </c>
      <c r="M269" s="278">
        <v>176.16485</v>
      </c>
    </row>
    <row r="270" spans="1:13">
      <c r="A270" s="269">
        <v>260</v>
      </c>
      <c r="B270" s="278" t="s">
        <v>265</v>
      </c>
      <c r="C270" s="279">
        <v>342.2</v>
      </c>
      <c r="D270" s="280">
        <v>346.36666666666662</v>
      </c>
      <c r="E270" s="280">
        <v>331.83333333333326</v>
      </c>
      <c r="F270" s="280">
        <v>321.46666666666664</v>
      </c>
      <c r="G270" s="280">
        <v>306.93333333333328</v>
      </c>
      <c r="H270" s="280">
        <v>356.73333333333323</v>
      </c>
      <c r="I270" s="280">
        <v>371.26666666666665</v>
      </c>
      <c r="J270" s="280">
        <v>381.63333333333321</v>
      </c>
      <c r="K270" s="278">
        <v>360.9</v>
      </c>
      <c r="L270" s="278">
        <v>336</v>
      </c>
      <c r="M270" s="278">
        <v>3.2206999999999999</v>
      </c>
    </row>
    <row r="271" spans="1:13">
      <c r="A271" s="269">
        <v>261</v>
      </c>
      <c r="B271" s="278" t="s">
        <v>132</v>
      </c>
      <c r="C271" s="279">
        <v>1421.45</v>
      </c>
      <c r="D271" s="280">
        <v>1415.8166666666666</v>
      </c>
      <c r="E271" s="280">
        <v>1356.6833333333332</v>
      </c>
      <c r="F271" s="280">
        <v>1291.9166666666665</v>
      </c>
      <c r="G271" s="280">
        <v>1232.7833333333331</v>
      </c>
      <c r="H271" s="280">
        <v>1480.5833333333333</v>
      </c>
      <c r="I271" s="280">
        <v>1539.7166666666665</v>
      </c>
      <c r="J271" s="280">
        <v>1604.4833333333333</v>
      </c>
      <c r="K271" s="278">
        <v>1474.95</v>
      </c>
      <c r="L271" s="278">
        <v>1351.05</v>
      </c>
      <c r="M271" s="278">
        <v>19.38008</v>
      </c>
    </row>
    <row r="272" spans="1:13">
      <c r="A272" s="269">
        <v>262</v>
      </c>
      <c r="B272" s="278" t="s">
        <v>133</v>
      </c>
      <c r="C272" s="279">
        <v>316.2</v>
      </c>
      <c r="D272" s="280">
        <v>321</v>
      </c>
      <c r="E272" s="280">
        <v>301</v>
      </c>
      <c r="F272" s="280">
        <v>285.8</v>
      </c>
      <c r="G272" s="280">
        <v>265.8</v>
      </c>
      <c r="H272" s="280">
        <v>336.2</v>
      </c>
      <c r="I272" s="280">
        <v>356.2</v>
      </c>
      <c r="J272" s="280">
        <v>371.4</v>
      </c>
      <c r="K272" s="278">
        <v>341</v>
      </c>
      <c r="L272" s="278">
        <v>305.8</v>
      </c>
      <c r="M272" s="278">
        <v>45.760019999999997</v>
      </c>
    </row>
    <row r="273" spans="1:13">
      <c r="A273" s="269">
        <v>263</v>
      </c>
      <c r="B273" s="278" t="s">
        <v>438</v>
      </c>
      <c r="C273" s="279">
        <v>111.8</v>
      </c>
      <c r="D273" s="280">
        <v>111.95</v>
      </c>
      <c r="E273" s="280">
        <v>108.9</v>
      </c>
      <c r="F273" s="280">
        <v>106</v>
      </c>
      <c r="G273" s="280">
        <v>102.95</v>
      </c>
      <c r="H273" s="280">
        <v>114.85000000000001</v>
      </c>
      <c r="I273" s="280">
        <v>117.89999999999999</v>
      </c>
      <c r="J273" s="280">
        <v>120.80000000000001</v>
      </c>
      <c r="K273" s="278">
        <v>115</v>
      </c>
      <c r="L273" s="278">
        <v>109.05</v>
      </c>
      <c r="M273" s="278">
        <v>2.6230099999999998</v>
      </c>
    </row>
    <row r="274" spans="1:13">
      <c r="A274" s="269">
        <v>264</v>
      </c>
      <c r="B274" s="278" t="s">
        <v>444</v>
      </c>
      <c r="C274" s="279">
        <v>366.9</v>
      </c>
      <c r="D274" s="280">
        <v>364.63333333333338</v>
      </c>
      <c r="E274" s="280">
        <v>357.76666666666677</v>
      </c>
      <c r="F274" s="280">
        <v>348.63333333333338</v>
      </c>
      <c r="G274" s="280">
        <v>341.76666666666677</v>
      </c>
      <c r="H274" s="280">
        <v>373.76666666666677</v>
      </c>
      <c r="I274" s="280">
        <v>380.63333333333344</v>
      </c>
      <c r="J274" s="280">
        <v>389.76666666666677</v>
      </c>
      <c r="K274" s="278">
        <v>371.5</v>
      </c>
      <c r="L274" s="278">
        <v>355.5</v>
      </c>
      <c r="M274" s="278">
        <v>1.59178</v>
      </c>
    </row>
    <row r="275" spans="1:13">
      <c r="A275" s="269">
        <v>265</v>
      </c>
      <c r="B275" s="278" t="s">
        <v>445</v>
      </c>
      <c r="C275" s="279">
        <v>175.2</v>
      </c>
      <c r="D275" s="280">
        <v>177.48333333333335</v>
      </c>
      <c r="E275" s="280">
        <v>170.7166666666667</v>
      </c>
      <c r="F275" s="280">
        <v>166.23333333333335</v>
      </c>
      <c r="G275" s="280">
        <v>159.4666666666667</v>
      </c>
      <c r="H275" s="280">
        <v>181.9666666666667</v>
      </c>
      <c r="I275" s="280">
        <v>188.73333333333335</v>
      </c>
      <c r="J275" s="280">
        <v>193.2166666666667</v>
      </c>
      <c r="K275" s="278">
        <v>184.25</v>
      </c>
      <c r="L275" s="278">
        <v>173</v>
      </c>
      <c r="M275" s="278">
        <v>5.5438200000000002</v>
      </c>
    </row>
    <row r="276" spans="1:13">
      <c r="A276" s="269">
        <v>266</v>
      </c>
      <c r="B276" s="278" t="s">
        <v>446</v>
      </c>
      <c r="C276" s="279">
        <v>350.15</v>
      </c>
      <c r="D276" s="280">
        <v>355.9666666666667</v>
      </c>
      <c r="E276" s="280">
        <v>342.13333333333338</v>
      </c>
      <c r="F276" s="280">
        <v>334.11666666666667</v>
      </c>
      <c r="G276" s="280">
        <v>320.28333333333336</v>
      </c>
      <c r="H276" s="280">
        <v>363.98333333333341</v>
      </c>
      <c r="I276" s="280">
        <v>377.81666666666666</v>
      </c>
      <c r="J276" s="280">
        <v>385.83333333333343</v>
      </c>
      <c r="K276" s="278">
        <v>369.8</v>
      </c>
      <c r="L276" s="278">
        <v>347.95</v>
      </c>
      <c r="M276" s="278">
        <v>8.1090699999999991</v>
      </c>
    </row>
    <row r="277" spans="1:13">
      <c r="A277" s="269">
        <v>267</v>
      </c>
      <c r="B277" s="278" t="s">
        <v>448</v>
      </c>
      <c r="C277" s="279">
        <v>26.75</v>
      </c>
      <c r="D277" s="280">
        <v>26.716666666666669</v>
      </c>
      <c r="E277" s="280">
        <v>26.033333333333339</v>
      </c>
      <c r="F277" s="280">
        <v>25.31666666666667</v>
      </c>
      <c r="G277" s="280">
        <v>24.63333333333334</v>
      </c>
      <c r="H277" s="280">
        <v>27.433333333333337</v>
      </c>
      <c r="I277" s="280">
        <v>28.116666666666667</v>
      </c>
      <c r="J277" s="280">
        <v>28.833333333333336</v>
      </c>
      <c r="K277" s="278">
        <v>27.4</v>
      </c>
      <c r="L277" s="278">
        <v>26</v>
      </c>
      <c r="M277" s="278">
        <v>11.92751</v>
      </c>
    </row>
    <row r="278" spans="1:13">
      <c r="A278" s="269">
        <v>268</v>
      </c>
      <c r="B278" s="278" t="s">
        <v>450</v>
      </c>
      <c r="C278" s="279">
        <v>163.95</v>
      </c>
      <c r="D278" s="280">
        <v>164.66666666666666</v>
      </c>
      <c r="E278" s="280">
        <v>157.33333333333331</v>
      </c>
      <c r="F278" s="280">
        <v>150.71666666666667</v>
      </c>
      <c r="G278" s="280">
        <v>143.38333333333333</v>
      </c>
      <c r="H278" s="280">
        <v>171.2833333333333</v>
      </c>
      <c r="I278" s="280">
        <v>178.61666666666662</v>
      </c>
      <c r="J278" s="280">
        <v>185.23333333333329</v>
      </c>
      <c r="K278" s="278">
        <v>172</v>
      </c>
      <c r="L278" s="278">
        <v>158.05000000000001</v>
      </c>
      <c r="M278" s="278">
        <v>17.031420000000001</v>
      </c>
    </row>
    <row r="279" spans="1:13">
      <c r="A279" s="269">
        <v>269</v>
      </c>
      <c r="B279" s="278" t="s">
        <v>440</v>
      </c>
      <c r="C279" s="279">
        <v>280.14999999999998</v>
      </c>
      <c r="D279" s="280">
        <v>278.76666666666665</v>
      </c>
      <c r="E279" s="280">
        <v>269.5333333333333</v>
      </c>
      <c r="F279" s="280">
        <v>258.91666666666663</v>
      </c>
      <c r="G279" s="280">
        <v>249.68333333333328</v>
      </c>
      <c r="H279" s="280">
        <v>289.38333333333333</v>
      </c>
      <c r="I279" s="280">
        <v>298.61666666666667</v>
      </c>
      <c r="J279" s="280">
        <v>309.23333333333335</v>
      </c>
      <c r="K279" s="278">
        <v>288</v>
      </c>
      <c r="L279" s="278">
        <v>268.14999999999998</v>
      </c>
      <c r="M279" s="278">
        <v>3.0098099999999999</v>
      </c>
    </row>
    <row r="280" spans="1:13">
      <c r="A280" s="269">
        <v>270</v>
      </c>
      <c r="B280" s="278" t="s">
        <v>1781</v>
      </c>
      <c r="C280" s="279">
        <v>726.55</v>
      </c>
      <c r="D280" s="280">
        <v>724.85</v>
      </c>
      <c r="E280" s="280">
        <v>692.7</v>
      </c>
      <c r="F280" s="280">
        <v>658.85</v>
      </c>
      <c r="G280" s="280">
        <v>626.70000000000005</v>
      </c>
      <c r="H280" s="280">
        <v>758.7</v>
      </c>
      <c r="I280" s="280">
        <v>790.84999999999991</v>
      </c>
      <c r="J280" s="280">
        <v>824.7</v>
      </c>
      <c r="K280" s="278">
        <v>757</v>
      </c>
      <c r="L280" s="278">
        <v>691</v>
      </c>
      <c r="M280" s="278">
        <v>8.4059999999999996E-2</v>
      </c>
    </row>
    <row r="281" spans="1:13">
      <c r="A281" s="269">
        <v>271</v>
      </c>
      <c r="B281" s="278" t="s">
        <v>451</v>
      </c>
      <c r="C281" s="279">
        <v>98.75</v>
      </c>
      <c r="D281" s="280">
        <v>99.5</v>
      </c>
      <c r="E281" s="280">
        <v>95.25</v>
      </c>
      <c r="F281" s="280">
        <v>91.75</v>
      </c>
      <c r="G281" s="280">
        <v>87.5</v>
      </c>
      <c r="H281" s="280">
        <v>103</v>
      </c>
      <c r="I281" s="280">
        <v>107.25</v>
      </c>
      <c r="J281" s="280">
        <v>110.75</v>
      </c>
      <c r="K281" s="278">
        <v>103.75</v>
      </c>
      <c r="L281" s="278">
        <v>96</v>
      </c>
      <c r="M281" s="278">
        <v>0.30664999999999998</v>
      </c>
    </row>
    <row r="282" spans="1:13">
      <c r="A282" s="269">
        <v>272</v>
      </c>
      <c r="B282" s="278" t="s">
        <v>441</v>
      </c>
      <c r="C282" s="279">
        <v>194.25</v>
      </c>
      <c r="D282" s="280">
        <v>193.5</v>
      </c>
      <c r="E282" s="280">
        <v>186.1</v>
      </c>
      <c r="F282" s="280">
        <v>177.95</v>
      </c>
      <c r="G282" s="280">
        <v>170.54999999999998</v>
      </c>
      <c r="H282" s="280">
        <v>201.65</v>
      </c>
      <c r="I282" s="280">
        <v>209.04999999999998</v>
      </c>
      <c r="J282" s="280">
        <v>217.20000000000002</v>
      </c>
      <c r="K282" s="278">
        <v>200.9</v>
      </c>
      <c r="L282" s="278">
        <v>185.35</v>
      </c>
      <c r="M282" s="278">
        <v>1.6083000000000001</v>
      </c>
    </row>
    <row r="283" spans="1:13">
      <c r="A283" s="269">
        <v>273</v>
      </c>
      <c r="B283" s="278" t="s">
        <v>452</v>
      </c>
      <c r="C283" s="279">
        <v>126.65</v>
      </c>
      <c r="D283" s="280">
        <v>127.68333333333332</v>
      </c>
      <c r="E283" s="280">
        <v>123.86666666666665</v>
      </c>
      <c r="F283" s="280">
        <v>121.08333333333333</v>
      </c>
      <c r="G283" s="280">
        <v>117.26666666666665</v>
      </c>
      <c r="H283" s="280">
        <v>130.46666666666664</v>
      </c>
      <c r="I283" s="280">
        <v>134.28333333333333</v>
      </c>
      <c r="J283" s="280">
        <v>137.06666666666663</v>
      </c>
      <c r="K283" s="278">
        <v>131.5</v>
      </c>
      <c r="L283" s="278">
        <v>124.9</v>
      </c>
      <c r="M283" s="278">
        <v>0.30410999999999999</v>
      </c>
    </row>
    <row r="284" spans="1:13">
      <c r="A284" s="269">
        <v>274</v>
      </c>
      <c r="B284" s="278" t="s">
        <v>134</v>
      </c>
      <c r="C284" s="279">
        <v>1173.75</v>
      </c>
      <c r="D284" s="280">
        <v>1199.3333333333333</v>
      </c>
      <c r="E284" s="280">
        <v>1127.7166666666665</v>
      </c>
      <c r="F284" s="280">
        <v>1081.6833333333332</v>
      </c>
      <c r="G284" s="280">
        <v>1010.0666666666664</v>
      </c>
      <c r="H284" s="280">
        <v>1245.3666666666666</v>
      </c>
      <c r="I284" s="280">
        <v>1316.9833333333333</v>
      </c>
      <c r="J284" s="280">
        <v>1363.0166666666667</v>
      </c>
      <c r="K284" s="278">
        <v>1270.95</v>
      </c>
      <c r="L284" s="278">
        <v>1153.3</v>
      </c>
      <c r="M284" s="278">
        <v>90.457509999999999</v>
      </c>
    </row>
    <row r="285" spans="1:13">
      <c r="A285" s="269">
        <v>275</v>
      </c>
      <c r="B285" s="278" t="s">
        <v>442</v>
      </c>
      <c r="C285" s="279">
        <v>40.5</v>
      </c>
      <c r="D285" s="280">
        <v>40.800000000000004</v>
      </c>
      <c r="E285" s="280">
        <v>39.70000000000001</v>
      </c>
      <c r="F285" s="280">
        <v>38.900000000000006</v>
      </c>
      <c r="G285" s="280">
        <v>37.800000000000011</v>
      </c>
      <c r="H285" s="280">
        <v>41.600000000000009</v>
      </c>
      <c r="I285" s="280">
        <v>42.7</v>
      </c>
      <c r="J285" s="280">
        <v>43.500000000000007</v>
      </c>
      <c r="K285" s="278">
        <v>41.9</v>
      </c>
      <c r="L285" s="278">
        <v>40</v>
      </c>
      <c r="M285" s="278">
        <v>6.7686700000000002</v>
      </c>
    </row>
    <row r="286" spans="1:13">
      <c r="A286" s="269">
        <v>276</v>
      </c>
      <c r="B286" s="278" t="s">
        <v>439</v>
      </c>
      <c r="C286" s="279">
        <v>419.75</v>
      </c>
      <c r="D286" s="280">
        <v>411.16666666666669</v>
      </c>
      <c r="E286" s="280">
        <v>402.58333333333337</v>
      </c>
      <c r="F286" s="280">
        <v>385.41666666666669</v>
      </c>
      <c r="G286" s="280">
        <v>376.83333333333337</v>
      </c>
      <c r="H286" s="280">
        <v>428.33333333333337</v>
      </c>
      <c r="I286" s="280">
        <v>436.91666666666674</v>
      </c>
      <c r="J286" s="280">
        <v>454.08333333333337</v>
      </c>
      <c r="K286" s="278">
        <v>419.75</v>
      </c>
      <c r="L286" s="278">
        <v>394</v>
      </c>
      <c r="M286" s="278">
        <v>0.10936999999999999</v>
      </c>
    </row>
    <row r="287" spans="1:13">
      <c r="A287" s="269">
        <v>277</v>
      </c>
      <c r="B287" s="278" t="s">
        <v>443</v>
      </c>
      <c r="C287" s="279">
        <v>198</v>
      </c>
      <c r="D287" s="280">
        <v>196.18333333333331</v>
      </c>
      <c r="E287" s="280">
        <v>193.81666666666661</v>
      </c>
      <c r="F287" s="280">
        <v>189.6333333333333</v>
      </c>
      <c r="G287" s="280">
        <v>187.26666666666659</v>
      </c>
      <c r="H287" s="280">
        <v>200.36666666666662</v>
      </c>
      <c r="I287" s="280">
        <v>202.73333333333335</v>
      </c>
      <c r="J287" s="280">
        <v>206.91666666666663</v>
      </c>
      <c r="K287" s="278">
        <v>198.55</v>
      </c>
      <c r="L287" s="278">
        <v>192</v>
      </c>
      <c r="M287" s="278">
        <v>5.2514799999999999</v>
      </c>
    </row>
    <row r="288" spans="1:13">
      <c r="A288" s="269">
        <v>278</v>
      </c>
      <c r="B288" s="278" t="s">
        <v>449</v>
      </c>
      <c r="C288" s="279">
        <v>338.8</v>
      </c>
      <c r="D288" s="280">
        <v>341.25</v>
      </c>
      <c r="E288" s="280">
        <v>321.60000000000002</v>
      </c>
      <c r="F288" s="280">
        <v>304.40000000000003</v>
      </c>
      <c r="G288" s="280">
        <v>284.75000000000006</v>
      </c>
      <c r="H288" s="280">
        <v>358.45</v>
      </c>
      <c r="I288" s="280">
        <v>378.09999999999997</v>
      </c>
      <c r="J288" s="280">
        <v>395.29999999999995</v>
      </c>
      <c r="K288" s="278">
        <v>360.9</v>
      </c>
      <c r="L288" s="278">
        <v>324.05</v>
      </c>
      <c r="M288" s="278">
        <v>3.3024900000000001</v>
      </c>
    </row>
    <row r="289" spans="1:13">
      <c r="A289" s="269">
        <v>279</v>
      </c>
      <c r="B289" s="278" t="s">
        <v>447</v>
      </c>
      <c r="C289" s="279">
        <v>44.05</v>
      </c>
      <c r="D289" s="280">
        <v>44.183333333333337</v>
      </c>
      <c r="E289" s="280">
        <v>43.416666666666671</v>
      </c>
      <c r="F289" s="280">
        <v>42.783333333333331</v>
      </c>
      <c r="G289" s="280">
        <v>42.016666666666666</v>
      </c>
      <c r="H289" s="280">
        <v>44.816666666666677</v>
      </c>
      <c r="I289" s="280">
        <v>45.583333333333343</v>
      </c>
      <c r="J289" s="280">
        <v>46.216666666666683</v>
      </c>
      <c r="K289" s="278">
        <v>44.95</v>
      </c>
      <c r="L289" s="278">
        <v>43.55</v>
      </c>
      <c r="M289" s="278">
        <v>20.274059999999999</v>
      </c>
    </row>
    <row r="290" spans="1:13">
      <c r="A290" s="269">
        <v>280</v>
      </c>
      <c r="B290" s="278" t="s">
        <v>135</v>
      </c>
      <c r="C290" s="279">
        <v>54.05</v>
      </c>
      <c r="D290" s="280">
        <v>54.566666666666663</v>
      </c>
      <c r="E290" s="280">
        <v>52.233333333333327</v>
      </c>
      <c r="F290" s="280">
        <v>50.416666666666664</v>
      </c>
      <c r="G290" s="280">
        <v>48.083333333333329</v>
      </c>
      <c r="H290" s="280">
        <v>56.383333333333326</v>
      </c>
      <c r="I290" s="280">
        <v>58.716666666666669</v>
      </c>
      <c r="J290" s="280">
        <v>60.533333333333324</v>
      </c>
      <c r="K290" s="278">
        <v>56.9</v>
      </c>
      <c r="L290" s="278">
        <v>52.75</v>
      </c>
      <c r="M290" s="278">
        <v>125.42359</v>
      </c>
    </row>
    <row r="291" spans="1:13">
      <c r="A291" s="269">
        <v>281</v>
      </c>
      <c r="B291" s="278" t="s">
        <v>454</v>
      </c>
      <c r="C291" s="279">
        <v>11.95</v>
      </c>
      <c r="D291" s="280">
        <v>12.016666666666666</v>
      </c>
      <c r="E291" s="280">
        <v>11.733333333333331</v>
      </c>
      <c r="F291" s="280">
        <v>11.516666666666666</v>
      </c>
      <c r="G291" s="280">
        <v>11.233333333333331</v>
      </c>
      <c r="H291" s="280">
        <v>12.233333333333331</v>
      </c>
      <c r="I291" s="280">
        <v>12.516666666666666</v>
      </c>
      <c r="J291" s="280">
        <v>12.733333333333331</v>
      </c>
      <c r="K291" s="278">
        <v>12.3</v>
      </c>
      <c r="L291" s="278">
        <v>11.8</v>
      </c>
      <c r="M291" s="278">
        <v>4.3003600000000004</v>
      </c>
    </row>
    <row r="292" spans="1:13">
      <c r="A292" s="269">
        <v>282</v>
      </c>
      <c r="B292" s="278" t="s">
        <v>359</v>
      </c>
      <c r="C292" s="279">
        <v>1497.15</v>
      </c>
      <c r="D292" s="280">
        <v>1514.8500000000001</v>
      </c>
      <c r="E292" s="280">
        <v>1462.3000000000002</v>
      </c>
      <c r="F292" s="280">
        <v>1427.45</v>
      </c>
      <c r="G292" s="280">
        <v>1374.9</v>
      </c>
      <c r="H292" s="280">
        <v>1549.7000000000003</v>
      </c>
      <c r="I292" s="280">
        <v>1602.25</v>
      </c>
      <c r="J292" s="280">
        <v>1637.1000000000004</v>
      </c>
      <c r="K292" s="278">
        <v>1567.4</v>
      </c>
      <c r="L292" s="278">
        <v>1480</v>
      </c>
      <c r="M292" s="278">
        <v>2.9330699999999998</v>
      </c>
    </row>
    <row r="293" spans="1:13">
      <c r="A293" s="269">
        <v>283</v>
      </c>
      <c r="B293" s="278" t="s">
        <v>455</v>
      </c>
      <c r="C293" s="279">
        <v>401.2</v>
      </c>
      <c r="D293" s="280">
        <v>406.41666666666669</v>
      </c>
      <c r="E293" s="280">
        <v>393.83333333333337</v>
      </c>
      <c r="F293" s="280">
        <v>386.4666666666667</v>
      </c>
      <c r="G293" s="280">
        <v>373.88333333333338</v>
      </c>
      <c r="H293" s="280">
        <v>413.78333333333336</v>
      </c>
      <c r="I293" s="280">
        <v>426.36666666666673</v>
      </c>
      <c r="J293" s="280">
        <v>433.73333333333335</v>
      </c>
      <c r="K293" s="278">
        <v>419</v>
      </c>
      <c r="L293" s="278">
        <v>399.05</v>
      </c>
      <c r="M293" s="278">
        <v>3.1267100000000001</v>
      </c>
    </row>
    <row r="294" spans="1:13">
      <c r="A294" s="269">
        <v>284</v>
      </c>
      <c r="B294" s="278" t="s">
        <v>453</v>
      </c>
      <c r="C294" s="279">
        <v>2448.6999999999998</v>
      </c>
      <c r="D294" s="280">
        <v>2479.5666666666666</v>
      </c>
      <c r="E294" s="280">
        <v>2399.1333333333332</v>
      </c>
      <c r="F294" s="280">
        <v>2349.5666666666666</v>
      </c>
      <c r="G294" s="280">
        <v>2269.1333333333332</v>
      </c>
      <c r="H294" s="280">
        <v>2529.1333333333332</v>
      </c>
      <c r="I294" s="280">
        <v>2609.5666666666666</v>
      </c>
      <c r="J294" s="280">
        <v>2659.1333333333332</v>
      </c>
      <c r="K294" s="278">
        <v>2560</v>
      </c>
      <c r="L294" s="278">
        <v>2430</v>
      </c>
      <c r="M294" s="278">
        <v>5.91E-2</v>
      </c>
    </row>
    <row r="295" spans="1:13">
      <c r="A295" s="269">
        <v>285</v>
      </c>
      <c r="B295" s="278" t="s">
        <v>456</v>
      </c>
      <c r="C295" s="279">
        <v>17.649999999999999</v>
      </c>
      <c r="D295" s="280">
        <v>17.716666666666665</v>
      </c>
      <c r="E295" s="280">
        <v>17.43333333333333</v>
      </c>
      <c r="F295" s="280">
        <v>17.216666666666665</v>
      </c>
      <c r="G295" s="280">
        <v>16.93333333333333</v>
      </c>
      <c r="H295" s="280">
        <v>17.93333333333333</v>
      </c>
      <c r="I295" s="280">
        <v>18.216666666666669</v>
      </c>
      <c r="J295" s="280">
        <v>18.43333333333333</v>
      </c>
      <c r="K295" s="278">
        <v>18</v>
      </c>
      <c r="L295" s="278">
        <v>17.5</v>
      </c>
      <c r="M295" s="278">
        <v>23.841069999999998</v>
      </c>
    </row>
    <row r="296" spans="1:13">
      <c r="A296" s="269">
        <v>286</v>
      </c>
      <c r="B296" s="278" t="s">
        <v>136</v>
      </c>
      <c r="C296" s="279">
        <v>248.15</v>
      </c>
      <c r="D296" s="280">
        <v>253.28333333333333</v>
      </c>
      <c r="E296" s="280">
        <v>241.76666666666665</v>
      </c>
      <c r="F296" s="280">
        <v>235.38333333333333</v>
      </c>
      <c r="G296" s="280">
        <v>223.86666666666665</v>
      </c>
      <c r="H296" s="280">
        <v>259.66666666666663</v>
      </c>
      <c r="I296" s="280">
        <v>271.18333333333339</v>
      </c>
      <c r="J296" s="280">
        <v>277.56666666666666</v>
      </c>
      <c r="K296" s="278">
        <v>264.8</v>
      </c>
      <c r="L296" s="278">
        <v>246.9</v>
      </c>
      <c r="M296" s="278">
        <v>47.687249999999999</v>
      </c>
    </row>
    <row r="297" spans="1:13">
      <c r="A297" s="269">
        <v>287</v>
      </c>
      <c r="B297" s="278" t="s">
        <v>457</v>
      </c>
      <c r="C297" s="279">
        <v>515.79999999999995</v>
      </c>
      <c r="D297" s="280">
        <v>526.6</v>
      </c>
      <c r="E297" s="280">
        <v>503.20000000000005</v>
      </c>
      <c r="F297" s="280">
        <v>490.6</v>
      </c>
      <c r="G297" s="280">
        <v>467.20000000000005</v>
      </c>
      <c r="H297" s="280">
        <v>539.20000000000005</v>
      </c>
      <c r="I297" s="280">
        <v>562.59999999999991</v>
      </c>
      <c r="J297" s="280">
        <v>575.20000000000005</v>
      </c>
      <c r="K297" s="278">
        <v>550</v>
      </c>
      <c r="L297" s="278">
        <v>514</v>
      </c>
      <c r="M297" s="278">
        <v>0.69460999999999995</v>
      </c>
    </row>
    <row r="298" spans="1:13">
      <c r="A298" s="269">
        <v>288</v>
      </c>
      <c r="B298" s="278" t="s">
        <v>137</v>
      </c>
      <c r="C298" s="279">
        <v>880.15</v>
      </c>
      <c r="D298" s="280">
        <v>891.91666666666663</v>
      </c>
      <c r="E298" s="280">
        <v>857.23333333333323</v>
      </c>
      <c r="F298" s="280">
        <v>834.31666666666661</v>
      </c>
      <c r="G298" s="280">
        <v>799.63333333333321</v>
      </c>
      <c r="H298" s="280">
        <v>914.83333333333326</v>
      </c>
      <c r="I298" s="280">
        <v>949.51666666666665</v>
      </c>
      <c r="J298" s="280">
        <v>972.43333333333328</v>
      </c>
      <c r="K298" s="278">
        <v>926.6</v>
      </c>
      <c r="L298" s="278">
        <v>869</v>
      </c>
      <c r="M298" s="278">
        <v>104.35586000000001</v>
      </c>
    </row>
    <row r="299" spans="1:13">
      <c r="A299" s="269">
        <v>289</v>
      </c>
      <c r="B299" s="278" t="s">
        <v>267</v>
      </c>
      <c r="C299" s="279">
        <v>1470.5</v>
      </c>
      <c r="D299" s="280">
        <v>1454.6499999999999</v>
      </c>
      <c r="E299" s="280">
        <v>1420.1999999999998</v>
      </c>
      <c r="F299" s="280">
        <v>1369.8999999999999</v>
      </c>
      <c r="G299" s="280">
        <v>1335.4499999999998</v>
      </c>
      <c r="H299" s="280">
        <v>1504.9499999999998</v>
      </c>
      <c r="I299" s="280">
        <v>1539.4</v>
      </c>
      <c r="J299" s="280">
        <v>1589.6999999999998</v>
      </c>
      <c r="K299" s="278">
        <v>1489.1</v>
      </c>
      <c r="L299" s="278">
        <v>1404.35</v>
      </c>
      <c r="M299" s="278">
        <v>1.46529</v>
      </c>
    </row>
    <row r="300" spans="1:13">
      <c r="A300" s="269">
        <v>290</v>
      </c>
      <c r="B300" s="278" t="s">
        <v>266</v>
      </c>
      <c r="C300" s="279">
        <v>1214.8499999999999</v>
      </c>
      <c r="D300" s="280">
        <v>1204.2833333333333</v>
      </c>
      <c r="E300" s="280">
        <v>1168.5666666666666</v>
      </c>
      <c r="F300" s="280">
        <v>1122.2833333333333</v>
      </c>
      <c r="G300" s="280">
        <v>1086.5666666666666</v>
      </c>
      <c r="H300" s="280">
        <v>1250.5666666666666</v>
      </c>
      <c r="I300" s="280">
        <v>1286.2833333333333</v>
      </c>
      <c r="J300" s="280">
        <v>1332.5666666666666</v>
      </c>
      <c r="K300" s="278">
        <v>1240</v>
      </c>
      <c r="L300" s="278">
        <v>1158</v>
      </c>
      <c r="M300" s="278">
        <v>1.4442699999999999</v>
      </c>
    </row>
    <row r="301" spans="1:13">
      <c r="A301" s="269">
        <v>291</v>
      </c>
      <c r="B301" s="278" t="s">
        <v>138</v>
      </c>
      <c r="C301" s="279">
        <v>810.4</v>
      </c>
      <c r="D301" s="280">
        <v>818.58333333333337</v>
      </c>
      <c r="E301" s="280">
        <v>783.16666666666674</v>
      </c>
      <c r="F301" s="280">
        <v>755.93333333333339</v>
      </c>
      <c r="G301" s="280">
        <v>720.51666666666677</v>
      </c>
      <c r="H301" s="280">
        <v>845.81666666666672</v>
      </c>
      <c r="I301" s="280">
        <v>881.23333333333346</v>
      </c>
      <c r="J301" s="280">
        <v>908.4666666666667</v>
      </c>
      <c r="K301" s="278">
        <v>854</v>
      </c>
      <c r="L301" s="278">
        <v>791.35</v>
      </c>
      <c r="M301" s="278">
        <v>70.008579999999995</v>
      </c>
    </row>
    <row r="302" spans="1:13">
      <c r="A302" s="269">
        <v>292</v>
      </c>
      <c r="B302" s="278" t="s">
        <v>458</v>
      </c>
      <c r="C302" s="279">
        <v>913.25</v>
      </c>
      <c r="D302" s="280">
        <v>922.36666666666667</v>
      </c>
      <c r="E302" s="280">
        <v>894.7833333333333</v>
      </c>
      <c r="F302" s="280">
        <v>876.31666666666661</v>
      </c>
      <c r="G302" s="280">
        <v>848.73333333333323</v>
      </c>
      <c r="H302" s="280">
        <v>940.83333333333337</v>
      </c>
      <c r="I302" s="280">
        <v>968.41666666666663</v>
      </c>
      <c r="J302" s="280">
        <v>986.88333333333344</v>
      </c>
      <c r="K302" s="278">
        <v>949.95</v>
      </c>
      <c r="L302" s="278">
        <v>903.9</v>
      </c>
      <c r="M302" s="278">
        <v>0.42559999999999998</v>
      </c>
    </row>
    <row r="303" spans="1:13">
      <c r="A303" s="269">
        <v>293</v>
      </c>
      <c r="B303" s="278" t="s">
        <v>139</v>
      </c>
      <c r="C303" s="279">
        <v>353.15</v>
      </c>
      <c r="D303" s="280">
        <v>360.7833333333333</v>
      </c>
      <c r="E303" s="280">
        <v>341.66666666666663</v>
      </c>
      <c r="F303" s="280">
        <v>330.18333333333334</v>
      </c>
      <c r="G303" s="280">
        <v>311.06666666666666</v>
      </c>
      <c r="H303" s="280">
        <v>372.26666666666659</v>
      </c>
      <c r="I303" s="280">
        <v>391.38333333333327</v>
      </c>
      <c r="J303" s="280">
        <v>402.86666666666656</v>
      </c>
      <c r="K303" s="278">
        <v>379.9</v>
      </c>
      <c r="L303" s="278">
        <v>349.3</v>
      </c>
      <c r="M303" s="278">
        <v>113.00959</v>
      </c>
    </row>
    <row r="304" spans="1:13">
      <c r="A304" s="269">
        <v>294</v>
      </c>
      <c r="B304" s="278" t="s">
        <v>140</v>
      </c>
      <c r="C304" s="279">
        <v>155.75</v>
      </c>
      <c r="D304" s="280">
        <v>159.51666666666668</v>
      </c>
      <c r="E304" s="280">
        <v>150.43333333333337</v>
      </c>
      <c r="F304" s="280">
        <v>145.11666666666667</v>
      </c>
      <c r="G304" s="280">
        <v>136.03333333333336</v>
      </c>
      <c r="H304" s="280">
        <v>164.83333333333337</v>
      </c>
      <c r="I304" s="280">
        <v>173.91666666666669</v>
      </c>
      <c r="J304" s="280">
        <v>179.23333333333338</v>
      </c>
      <c r="K304" s="278">
        <v>168.6</v>
      </c>
      <c r="L304" s="278">
        <v>154.19999999999999</v>
      </c>
      <c r="M304" s="278">
        <v>58.754750000000001</v>
      </c>
    </row>
    <row r="305" spans="1:13">
      <c r="A305" s="269">
        <v>295</v>
      </c>
      <c r="B305" s="278" t="s">
        <v>462</v>
      </c>
      <c r="C305" s="279">
        <v>17.600000000000001</v>
      </c>
      <c r="D305" s="280">
        <v>17.866666666666667</v>
      </c>
      <c r="E305" s="280">
        <v>17.133333333333333</v>
      </c>
      <c r="F305" s="280">
        <v>16.666666666666664</v>
      </c>
      <c r="G305" s="280">
        <v>15.93333333333333</v>
      </c>
      <c r="H305" s="280">
        <v>18.333333333333336</v>
      </c>
      <c r="I305" s="280">
        <v>19.06666666666667</v>
      </c>
      <c r="J305" s="280">
        <v>19.533333333333339</v>
      </c>
      <c r="K305" s="278">
        <v>18.600000000000001</v>
      </c>
      <c r="L305" s="278">
        <v>17.399999999999999</v>
      </c>
      <c r="M305" s="278">
        <v>3.6580499999999998</v>
      </c>
    </row>
    <row r="306" spans="1:13">
      <c r="A306" s="269">
        <v>296</v>
      </c>
      <c r="B306" s="278" t="s">
        <v>320</v>
      </c>
      <c r="C306" s="279">
        <v>9.0500000000000007</v>
      </c>
      <c r="D306" s="280">
        <v>9.1</v>
      </c>
      <c r="E306" s="280">
        <v>8.9499999999999993</v>
      </c>
      <c r="F306" s="280">
        <v>8.85</v>
      </c>
      <c r="G306" s="280">
        <v>8.6999999999999993</v>
      </c>
      <c r="H306" s="280">
        <v>9.1999999999999993</v>
      </c>
      <c r="I306" s="280">
        <v>9.3500000000000014</v>
      </c>
      <c r="J306" s="280">
        <v>9.4499999999999993</v>
      </c>
      <c r="K306" s="278">
        <v>9.25</v>
      </c>
      <c r="L306" s="278">
        <v>9</v>
      </c>
      <c r="M306" s="278">
        <v>3.52182</v>
      </c>
    </row>
    <row r="307" spans="1:13">
      <c r="A307" s="269">
        <v>297</v>
      </c>
      <c r="B307" s="278" t="s">
        <v>465</v>
      </c>
      <c r="C307" s="279">
        <v>75.45</v>
      </c>
      <c r="D307" s="280">
        <v>74.566666666666677</v>
      </c>
      <c r="E307" s="280">
        <v>73.53333333333336</v>
      </c>
      <c r="F307" s="280">
        <v>71.616666666666688</v>
      </c>
      <c r="G307" s="280">
        <v>70.583333333333371</v>
      </c>
      <c r="H307" s="280">
        <v>76.483333333333348</v>
      </c>
      <c r="I307" s="280">
        <v>77.51666666666668</v>
      </c>
      <c r="J307" s="280">
        <v>79.433333333333337</v>
      </c>
      <c r="K307" s="278">
        <v>75.599999999999994</v>
      </c>
      <c r="L307" s="278">
        <v>72.650000000000006</v>
      </c>
      <c r="M307" s="278">
        <v>0.55659000000000003</v>
      </c>
    </row>
    <row r="308" spans="1:13">
      <c r="A308" s="269">
        <v>298</v>
      </c>
      <c r="B308" s="278" t="s">
        <v>467</v>
      </c>
      <c r="C308" s="279">
        <v>278.2</v>
      </c>
      <c r="D308" s="280">
        <v>270.05</v>
      </c>
      <c r="E308" s="280">
        <v>261.25</v>
      </c>
      <c r="F308" s="280">
        <v>244.29999999999998</v>
      </c>
      <c r="G308" s="280">
        <v>235.49999999999997</v>
      </c>
      <c r="H308" s="280">
        <v>287</v>
      </c>
      <c r="I308" s="280">
        <v>295.80000000000007</v>
      </c>
      <c r="J308" s="280">
        <v>312.75000000000006</v>
      </c>
      <c r="K308" s="278">
        <v>278.85000000000002</v>
      </c>
      <c r="L308" s="278">
        <v>253.1</v>
      </c>
      <c r="M308" s="278">
        <v>0.68289999999999995</v>
      </c>
    </row>
    <row r="309" spans="1:13">
      <c r="A309" s="269">
        <v>299</v>
      </c>
      <c r="B309" s="278" t="s">
        <v>463</v>
      </c>
      <c r="C309" s="279">
        <v>2248.1</v>
      </c>
      <c r="D309" s="280">
        <v>2263.0166666666664</v>
      </c>
      <c r="E309" s="280">
        <v>2203.083333333333</v>
      </c>
      <c r="F309" s="280">
        <v>2158.0666666666666</v>
      </c>
      <c r="G309" s="280">
        <v>2098.1333333333332</v>
      </c>
      <c r="H309" s="280">
        <v>2308.0333333333328</v>
      </c>
      <c r="I309" s="280">
        <v>2367.9666666666662</v>
      </c>
      <c r="J309" s="280">
        <v>2412.9833333333327</v>
      </c>
      <c r="K309" s="278">
        <v>2322.9499999999998</v>
      </c>
      <c r="L309" s="278">
        <v>2218</v>
      </c>
      <c r="M309" s="278">
        <v>0.16949</v>
      </c>
    </row>
    <row r="310" spans="1:13">
      <c r="A310" s="269">
        <v>300</v>
      </c>
      <c r="B310" s="278" t="s">
        <v>464</v>
      </c>
      <c r="C310" s="279">
        <v>191.5</v>
      </c>
      <c r="D310" s="280">
        <v>191.93333333333331</v>
      </c>
      <c r="E310" s="280">
        <v>190.31666666666661</v>
      </c>
      <c r="F310" s="280">
        <v>189.1333333333333</v>
      </c>
      <c r="G310" s="280">
        <v>187.51666666666659</v>
      </c>
      <c r="H310" s="280">
        <v>193.11666666666662</v>
      </c>
      <c r="I310" s="280">
        <v>194.73333333333335</v>
      </c>
      <c r="J310" s="280">
        <v>195.91666666666663</v>
      </c>
      <c r="K310" s="278">
        <v>193.55</v>
      </c>
      <c r="L310" s="278">
        <v>190.75</v>
      </c>
      <c r="M310" s="278">
        <v>0.48959000000000003</v>
      </c>
    </row>
    <row r="311" spans="1:13">
      <c r="A311" s="269">
        <v>301</v>
      </c>
      <c r="B311" s="278" t="s">
        <v>141</v>
      </c>
      <c r="C311" s="279">
        <v>102.05</v>
      </c>
      <c r="D311" s="280">
        <v>104.18333333333334</v>
      </c>
      <c r="E311" s="280">
        <v>98.566666666666677</v>
      </c>
      <c r="F311" s="280">
        <v>95.083333333333343</v>
      </c>
      <c r="G311" s="280">
        <v>89.466666666666683</v>
      </c>
      <c r="H311" s="280">
        <v>107.66666666666667</v>
      </c>
      <c r="I311" s="280">
        <v>113.28333333333335</v>
      </c>
      <c r="J311" s="280">
        <v>116.76666666666667</v>
      </c>
      <c r="K311" s="278">
        <v>109.8</v>
      </c>
      <c r="L311" s="278">
        <v>100.7</v>
      </c>
      <c r="M311" s="278">
        <v>84.527619999999999</v>
      </c>
    </row>
    <row r="312" spans="1:13">
      <c r="A312" s="269">
        <v>302</v>
      </c>
      <c r="B312" s="278" t="s">
        <v>142</v>
      </c>
      <c r="C312" s="279">
        <v>303.14999999999998</v>
      </c>
      <c r="D312" s="280">
        <v>301.29999999999995</v>
      </c>
      <c r="E312" s="280">
        <v>292.89999999999992</v>
      </c>
      <c r="F312" s="280">
        <v>282.64999999999998</v>
      </c>
      <c r="G312" s="280">
        <v>274.24999999999994</v>
      </c>
      <c r="H312" s="280">
        <v>311.5499999999999</v>
      </c>
      <c r="I312" s="280">
        <v>319.95</v>
      </c>
      <c r="J312" s="280">
        <v>330.19999999999987</v>
      </c>
      <c r="K312" s="278">
        <v>309.7</v>
      </c>
      <c r="L312" s="278">
        <v>291.05</v>
      </c>
      <c r="M312" s="278">
        <v>47.855670000000003</v>
      </c>
    </row>
    <row r="313" spans="1:13">
      <c r="A313" s="269">
        <v>303</v>
      </c>
      <c r="B313" s="278" t="s">
        <v>143</v>
      </c>
      <c r="C313" s="279">
        <v>5094.3</v>
      </c>
      <c r="D313" s="280">
        <v>5161.7666666666664</v>
      </c>
      <c r="E313" s="280">
        <v>4973.5333333333328</v>
      </c>
      <c r="F313" s="280">
        <v>4852.7666666666664</v>
      </c>
      <c r="G313" s="280">
        <v>4664.5333333333328</v>
      </c>
      <c r="H313" s="280">
        <v>5282.5333333333328</v>
      </c>
      <c r="I313" s="280">
        <v>5470.7666666666664</v>
      </c>
      <c r="J313" s="280">
        <v>5591.5333333333328</v>
      </c>
      <c r="K313" s="278">
        <v>5350</v>
      </c>
      <c r="L313" s="278">
        <v>5041</v>
      </c>
      <c r="M313" s="278">
        <v>20.94529</v>
      </c>
    </row>
    <row r="314" spans="1:13">
      <c r="A314" s="269">
        <v>304</v>
      </c>
      <c r="B314" s="278" t="s">
        <v>459</v>
      </c>
      <c r="C314" s="279">
        <v>590.5</v>
      </c>
      <c r="D314" s="280">
        <v>604.93333333333328</v>
      </c>
      <c r="E314" s="280">
        <v>567.11666666666656</v>
      </c>
      <c r="F314" s="280">
        <v>543.73333333333323</v>
      </c>
      <c r="G314" s="280">
        <v>505.91666666666652</v>
      </c>
      <c r="H314" s="280">
        <v>628.31666666666661</v>
      </c>
      <c r="I314" s="280">
        <v>666.13333333333344</v>
      </c>
      <c r="J314" s="280">
        <v>689.51666666666665</v>
      </c>
      <c r="K314" s="278">
        <v>642.75</v>
      </c>
      <c r="L314" s="278">
        <v>581.54999999999995</v>
      </c>
      <c r="M314" s="278">
        <v>0.21531</v>
      </c>
    </row>
    <row r="315" spans="1:13">
      <c r="A315" s="269">
        <v>305</v>
      </c>
      <c r="B315" s="278" t="s">
        <v>144</v>
      </c>
      <c r="C315" s="279">
        <v>562.25</v>
      </c>
      <c r="D315" s="280">
        <v>563.06666666666672</v>
      </c>
      <c r="E315" s="280">
        <v>545.63333333333344</v>
      </c>
      <c r="F315" s="280">
        <v>529.01666666666677</v>
      </c>
      <c r="G315" s="280">
        <v>511.58333333333348</v>
      </c>
      <c r="H315" s="280">
        <v>579.68333333333339</v>
      </c>
      <c r="I315" s="280">
        <v>597.11666666666656</v>
      </c>
      <c r="J315" s="280">
        <v>613.73333333333335</v>
      </c>
      <c r="K315" s="278">
        <v>580.5</v>
      </c>
      <c r="L315" s="278">
        <v>546.45000000000005</v>
      </c>
      <c r="M315" s="278">
        <v>47.782400000000003</v>
      </c>
    </row>
    <row r="316" spans="1:13">
      <c r="A316" s="269">
        <v>306</v>
      </c>
      <c r="B316" s="278" t="s">
        <v>473</v>
      </c>
      <c r="C316" s="279">
        <v>1026.0999999999999</v>
      </c>
      <c r="D316" s="280">
        <v>1043.7</v>
      </c>
      <c r="E316" s="280">
        <v>997.40000000000009</v>
      </c>
      <c r="F316" s="280">
        <v>968.7</v>
      </c>
      <c r="G316" s="280">
        <v>922.40000000000009</v>
      </c>
      <c r="H316" s="280">
        <v>1072.4000000000001</v>
      </c>
      <c r="I316" s="280">
        <v>1118.6999999999998</v>
      </c>
      <c r="J316" s="280">
        <v>1147.4000000000001</v>
      </c>
      <c r="K316" s="278">
        <v>1090</v>
      </c>
      <c r="L316" s="278">
        <v>1015</v>
      </c>
      <c r="M316" s="278">
        <v>3.1381600000000001</v>
      </c>
    </row>
    <row r="317" spans="1:13">
      <c r="A317" s="269">
        <v>307</v>
      </c>
      <c r="B317" s="278" t="s">
        <v>469</v>
      </c>
      <c r="C317" s="279">
        <v>1258.1500000000001</v>
      </c>
      <c r="D317" s="280">
        <v>1230.2666666666667</v>
      </c>
      <c r="E317" s="280">
        <v>1193.5333333333333</v>
      </c>
      <c r="F317" s="280">
        <v>1128.9166666666667</v>
      </c>
      <c r="G317" s="280">
        <v>1092.1833333333334</v>
      </c>
      <c r="H317" s="280">
        <v>1294.8833333333332</v>
      </c>
      <c r="I317" s="280">
        <v>1331.6166666666663</v>
      </c>
      <c r="J317" s="280">
        <v>1396.2333333333331</v>
      </c>
      <c r="K317" s="278">
        <v>1267</v>
      </c>
      <c r="L317" s="278">
        <v>1165.6500000000001</v>
      </c>
      <c r="M317" s="278">
        <v>51.65401</v>
      </c>
    </row>
    <row r="318" spans="1:13">
      <c r="A318" s="269">
        <v>308</v>
      </c>
      <c r="B318" s="278" t="s">
        <v>145</v>
      </c>
      <c r="C318" s="279">
        <v>395.9</v>
      </c>
      <c r="D318" s="280">
        <v>387.2833333333333</v>
      </c>
      <c r="E318" s="280">
        <v>361.61666666666662</v>
      </c>
      <c r="F318" s="280">
        <v>327.33333333333331</v>
      </c>
      <c r="G318" s="280">
        <v>301.66666666666663</v>
      </c>
      <c r="H318" s="280">
        <v>421.56666666666661</v>
      </c>
      <c r="I318" s="280">
        <v>447.23333333333335</v>
      </c>
      <c r="J318" s="280">
        <v>481.51666666666659</v>
      </c>
      <c r="K318" s="278">
        <v>412.95</v>
      </c>
      <c r="L318" s="278">
        <v>353</v>
      </c>
      <c r="M318" s="278">
        <v>49.903930000000003</v>
      </c>
    </row>
    <row r="319" spans="1:13">
      <c r="A319" s="269">
        <v>309</v>
      </c>
      <c r="B319" s="278" t="s">
        <v>146</v>
      </c>
      <c r="C319" s="279">
        <v>940.95</v>
      </c>
      <c r="D319" s="280">
        <v>945.20000000000016</v>
      </c>
      <c r="E319" s="280">
        <v>921.45000000000027</v>
      </c>
      <c r="F319" s="280">
        <v>901.95000000000016</v>
      </c>
      <c r="G319" s="280">
        <v>878.20000000000027</v>
      </c>
      <c r="H319" s="280">
        <v>964.70000000000027</v>
      </c>
      <c r="I319" s="280">
        <v>988.45</v>
      </c>
      <c r="J319" s="280">
        <v>1007.9500000000003</v>
      </c>
      <c r="K319" s="278">
        <v>968.95</v>
      </c>
      <c r="L319" s="278">
        <v>925.7</v>
      </c>
      <c r="M319" s="278">
        <v>8.6492000000000004</v>
      </c>
    </row>
    <row r="320" spans="1:13">
      <c r="A320" s="269">
        <v>310</v>
      </c>
      <c r="B320" s="278" t="s">
        <v>466</v>
      </c>
      <c r="C320" s="279">
        <v>135.44999999999999</v>
      </c>
      <c r="D320" s="280">
        <v>137.43333333333331</v>
      </c>
      <c r="E320" s="280">
        <v>132.41666666666663</v>
      </c>
      <c r="F320" s="280">
        <v>129.38333333333333</v>
      </c>
      <c r="G320" s="280">
        <v>124.36666666666665</v>
      </c>
      <c r="H320" s="280">
        <v>140.46666666666661</v>
      </c>
      <c r="I320" s="280">
        <v>145.48333333333332</v>
      </c>
      <c r="J320" s="280">
        <v>148.51666666666659</v>
      </c>
      <c r="K320" s="278">
        <v>142.44999999999999</v>
      </c>
      <c r="L320" s="278">
        <v>134.4</v>
      </c>
      <c r="M320" s="278">
        <v>0.32235999999999998</v>
      </c>
    </row>
    <row r="321" spans="1:13">
      <c r="A321" s="269">
        <v>311</v>
      </c>
      <c r="B321" s="278" t="s">
        <v>1977</v>
      </c>
      <c r="C321" s="279">
        <v>208.3</v>
      </c>
      <c r="D321" s="280">
        <v>211.96666666666667</v>
      </c>
      <c r="E321" s="280">
        <v>201.93333333333334</v>
      </c>
      <c r="F321" s="280">
        <v>195.56666666666666</v>
      </c>
      <c r="G321" s="280">
        <v>185.53333333333333</v>
      </c>
      <c r="H321" s="280">
        <v>218.33333333333334</v>
      </c>
      <c r="I321" s="280">
        <v>228.3666666666667</v>
      </c>
      <c r="J321" s="280">
        <v>234.73333333333335</v>
      </c>
      <c r="K321" s="278">
        <v>222</v>
      </c>
      <c r="L321" s="278">
        <v>205.6</v>
      </c>
      <c r="M321" s="278">
        <v>10.32755</v>
      </c>
    </row>
    <row r="322" spans="1:13">
      <c r="A322" s="269">
        <v>312</v>
      </c>
      <c r="B322" s="278" t="s">
        <v>470</v>
      </c>
      <c r="C322" s="279">
        <v>63.1</v>
      </c>
      <c r="D322" s="280">
        <v>64.466666666666669</v>
      </c>
      <c r="E322" s="280">
        <v>60.63333333333334</v>
      </c>
      <c r="F322" s="280">
        <v>58.166666666666671</v>
      </c>
      <c r="G322" s="280">
        <v>54.333333333333343</v>
      </c>
      <c r="H322" s="280">
        <v>66.933333333333337</v>
      </c>
      <c r="I322" s="280">
        <v>70.766666666666652</v>
      </c>
      <c r="J322" s="280">
        <v>73.233333333333334</v>
      </c>
      <c r="K322" s="278">
        <v>68.3</v>
      </c>
      <c r="L322" s="278">
        <v>62</v>
      </c>
      <c r="M322" s="278">
        <v>4.01762</v>
      </c>
    </row>
    <row r="323" spans="1:13">
      <c r="A323" s="269">
        <v>313</v>
      </c>
      <c r="B323" s="278" t="s">
        <v>471</v>
      </c>
      <c r="C323" s="279">
        <v>242.4</v>
      </c>
      <c r="D323" s="280">
        <v>244.85</v>
      </c>
      <c r="E323" s="280">
        <v>236.35</v>
      </c>
      <c r="F323" s="280">
        <v>230.3</v>
      </c>
      <c r="G323" s="280">
        <v>221.8</v>
      </c>
      <c r="H323" s="280">
        <v>250.89999999999998</v>
      </c>
      <c r="I323" s="280">
        <v>259.39999999999998</v>
      </c>
      <c r="J323" s="280">
        <v>265.44999999999993</v>
      </c>
      <c r="K323" s="278">
        <v>253.35</v>
      </c>
      <c r="L323" s="278">
        <v>238.8</v>
      </c>
      <c r="M323" s="278">
        <v>3.5856599999999998</v>
      </c>
    </row>
    <row r="324" spans="1:13">
      <c r="A324" s="269">
        <v>314</v>
      </c>
      <c r="B324" s="278" t="s">
        <v>147</v>
      </c>
      <c r="C324" s="279">
        <v>771.9</v>
      </c>
      <c r="D324" s="280">
        <v>764.19999999999993</v>
      </c>
      <c r="E324" s="280">
        <v>740.54999999999984</v>
      </c>
      <c r="F324" s="280">
        <v>709.19999999999993</v>
      </c>
      <c r="G324" s="280">
        <v>685.54999999999984</v>
      </c>
      <c r="H324" s="280">
        <v>795.54999999999984</v>
      </c>
      <c r="I324" s="280">
        <v>819.19999999999993</v>
      </c>
      <c r="J324" s="280">
        <v>850.54999999999984</v>
      </c>
      <c r="K324" s="278">
        <v>787.85</v>
      </c>
      <c r="L324" s="278">
        <v>732.85</v>
      </c>
      <c r="M324" s="278">
        <v>8.2982999999999993</v>
      </c>
    </row>
    <row r="325" spans="1:13">
      <c r="A325" s="269">
        <v>315</v>
      </c>
      <c r="B325" s="278" t="s">
        <v>460</v>
      </c>
      <c r="C325" s="279">
        <v>13.8</v>
      </c>
      <c r="D325" s="280">
        <v>14.050000000000002</v>
      </c>
      <c r="E325" s="280">
        <v>13.450000000000005</v>
      </c>
      <c r="F325" s="280">
        <v>13.100000000000001</v>
      </c>
      <c r="G325" s="280">
        <v>12.500000000000004</v>
      </c>
      <c r="H325" s="280">
        <v>14.400000000000006</v>
      </c>
      <c r="I325" s="280">
        <v>15.000000000000004</v>
      </c>
      <c r="J325" s="280">
        <v>15.350000000000007</v>
      </c>
      <c r="K325" s="278">
        <v>14.65</v>
      </c>
      <c r="L325" s="278">
        <v>13.7</v>
      </c>
      <c r="M325" s="278">
        <v>12.686590000000001</v>
      </c>
    </row>
    <row r="326" spans="1:13">
      <c r="A326" s="269">
        <v>316</v>
      </c>
      <c r="B326" s="278" t="s">
        <v>461</v>
      </c>
      <c r="C326" s="279">
        <v>122.7</v>
      </c>
      <c r="D326" s="280">
        <v>120.46666666666668</v>
      </c>
      <c r="E326" s="280">
        <v>113.03333333333336</v>
      </c>
      <c r="F326" s="280">
        <v>103.36666666666667</v>
      </c>
      <c r="G326" s="280">
        <v>95.933333333333351</v>
      </c>
      <c r="H326" s="280">
        <v>130.13333333333338</v>
      </c>
      <c r="I326" s="280">
        <v>137.56666666666666</v>
      </c>
      <c r="J326" s="280">
        <v>147.23333333333338</v>
      </c>
      <c r="K326" s="278">
        <v>127.9</v>
      </c>
      <c r="L326" s="278">
        <v>110.8</v>
      </c>
      <c r="M326" s="278">
        <v>16.928080000000001</v>
      </c>
    </row>
    <row r="327" spans="1:13">
      <c r="A327" s="269">
        <v>317</v>
      </c>
      <c r="B327" s="278" t="s">
        <v>148</v>
      </c>
      <c r="C327" s="279">
        <v>71.150000000000006</v>
      </c>
      <c r="D327" s="280">
        <v>70.233333333333334</v>
      </c>
      <c r="E327" s="280">
        <v>65.666666666666671</v>
      </c>
      <c r="F327" s="280">
        <v>60.183333333333337</v>
      </c>
      <c r="G327" s="280">
        <v>55.616666666666674</v>
      </c>
      <c r="H327" s="280">
        <v>75.716666666666669</v>
      </c>
      <c r="I327" s="280">
        <v>80.283333333333331</v>
      </c>
      <c r="J327" s="280">
        <v>85.766666666666666</v>
      </c>
      <c r="K327" s="278">
        <v>74.8</v>
      </c>
      <c r="L327" s="278">
        <v>64.75</v>
      </c>
      <c r="M327" s="278">
        <v>467.05441999999999</v>
      </c>
    </row>
    <row r="328" spans="1:13">
      <c r="A328" s="269">
        <v>318</v>
      </c>
      <c r="B328" s="278" t="s">
        <v>472</v>
      </c>
      <c r="C328" s="279">
        <v>524.25</v>
      </c>
      <c r="D328" s="280">
        <v>522.9</v>
      </c>
      <c r="E328" s="280">
        <v>516.79999999999995</v>
      </c>
      <c r="F328" s="280">
        <v>509.35</v>
      </c>
      <c r="G328" s="280">
        <v>503.25</v>
      </c>
      <c r="H328" s="280">
        <v>530.34999999999991</v>
      </c>
      <c r="I328" s="280">
        <v>536.45000000000005</v>
      </c>
      <c r="J328" s="280">
        <v>543.89999999999986</v>
      </c>
      <c r="K328" s="278">
        <v>529</v>
      </c>
      <c r="L328" s="278">
        <v>515.45000000000005</v>
      </c>
      <c r="M328" s="278">
        <v>1.1807799999999999</v>
      </c>
    </row>
    <row r="329" spans="1:13">
      <c r="A329" s="269">
        <v>319</v>
      </c>
      <c r="B329" s="278" t="s">
        <v>269</v>
      </c>
      <c r="C329" s="279">
        <v>670.8</v>
      </c>
      <c r="D329" s="280">
        <v>677.18333333333328</v>
      </c>
      <c r="E329" s="280">
        <v>661.71666666666658</v>
      </c>
      <c r="F329" s="280">
        <v>652.63333333333333</v>
      </c>
      <c r="G329" s="280">
        <v>637.16666666666663</v>
      </c>
      <c r="H329" s="280">
        <v>686.26666666666654</v>
      </c>
      <c r="I329" s="280">
        <v>701.73333333333323</v>
      </c>
      <c r="J329" s="280">
        <v>710.81666666666649</v>
      </c>
      <c r="K329" s="278">
        <v>692.65</v>
      </c>
      <c r="L329" s="278">
        <v>668.1</v>
      </c>
      <c r="M329" s="278">
        <v>3.5894499999999998</v>
      </c>
    </row>
    <row r="330" spans="1:13">
      <c r="A330" s="269">
        <v>320</v>
      </c>
      <c r="B330" s="278" t="s">
        <v>149</v>
      </c>
      <c r="C330" s="279">
        <v>57417.75</v>
      </c>
      <c r="D330" s="280">
        <v>57559.25</v>
      </c>
      <c r="E330" s="280">
        <v>56618.5</v>
      </c>
      <c r="F330" s="280">
        <v>55819.25</v>
      </c>
      <c r="G330" s="280">
        <v>54878.5</v>
      </c>
      <c r="H330" s="280">
        <v>58358.5</v>
      </c>
      <c r="I330" s="280">
        <v>59299.25</v>
      </c>
      <c r="J330" s="280">
        <v>60098.5</v>
      </c>
      <c r="K330" s="278">
        <v>58500</v>
      </c>
      <c r="L330" s="278">
        <v>56760</v>
      </c>
      <c r="M330" s="278">
        <v>0.17186999999999999</v>
      </c>
    </row>
    <row r="331" spans="1:13">
      <c r="A331" s="269">
        <v>321</v>
      </c>
      <c r="B331" s="278" t="s">
        <v>268</v>
      </c>
      <c r="C331" s="279">
        <v>28</v>
      </c>
      <c r="D331" s="280">
        <v>27.933333333333334</v>
      </c>
      <c r="E331" s="280">
        <v>27.466666666666669</v>
      </c>
      <c r="F331" s="280">
        <v>26.933333333333334</v>
      </c>
      <c r="G331" s="280">
        <v>26.466666666666669</v>
      </c>
      <c r="H331" s="280">
        <v>28.466666666666669</v>
      </c>
      <c r="I331" s="280">
        <v>28.93333333333333</v>
      </c>
      <c r="J331" s="280">
        <v>29.466666666666669</v>
      </c>
      <c r="K331" s="278">
        <v>28.4</v>
      </c>
      <c r="L331" s="278">
        <v>27.4</v>
      </c>
      <c r="M331" s="278">
        <v>4.2374200000000002</v>
      </c>
    </row>
    <row r="332" spans="1:13">
      <c r="A332" s="269">
        <v>322</v>
      </c>
      <c r="B332" s="278" t="s">
        <v>150</v>
      </c>
      <c r="C332" s="279">
        <v>691.3</v>
      </c>
      <c r="D332" s="280">
        <v>702.19999999999993</v>
      </c>
      <c r="E332" s="280">
        <v>665.89999999999986</v>
      </c>
      <c r="F332" s="280">
        <v>640.49999999999989</v>
      </c>
      <c r="G332" s="280">
        <v>604.19999999999982</v>
      </c>
      <c r="H332" s="280">
        <v>727.59999999999991</v>
      </c>
      <c r="I332" s="280">
        <v>763.89999999999986</v>
      </c>
      <c r="J332" s="280">
        <v>789.3</v>
      </c>
      <c r="K332" s="278">
        <v>738.5</v>
      </c>
      <c r="L332" s="278">
        <v>676.8</v>
      </c>
      <c r="M332" s="278">
        <v>44.728140000000003</v>
      </c>
    </row>
    <row r="333" spans="1:13">
      <c r="A333" s="269">
        <v>323</v>
      </c>
      <c r="B333" s="278" t="s">
        <v>3163</v>
      </c>
      <c r="C333" s="279">
        <v>282.5</v>
      </c>
      <c r="D333" s="280">
        <v>288.2166666666667</v>
      </c>
      <c r="E333" s="280">
        <v>274.48333333333341</v>
      </c>
      <c r="F333" s="280">
        <v>266.4666666666667</v>
      </c>
      <c r="G333" s="280">
        <v>252.73333333333341</v>
      </c>
      <c r="H333" s="280">
        <v>296.23333333333341</v>
      </c>
      <c r="I333" s="280">
        <v>309.96666666666675</v>
      </c>
      <c r="J333" s="280">
        <v>317.98333333333341</v>
      </c>
      <c r="K333" s="278">
        <v>301.95</v>
      </c>
      <c r="L333" s="278">
        <v>280.2</v>
      </c>
      <c r="M333" s="278">
        <v>28.91412</v>
      </c>
    </row>
    <row r="334" spans="1:13">
      <c r="A334" s="269">
        <v>324</v>
      </c>
      <c r="B334" s="278" t="s">
        <v>270</v>
      </c>
      <c r="C334" s="279">
        <v>597.1</v>
      </c>
      <c r="D334" s="280">
        <v>609.19999999999993</v>
      </c>
      <c r="E334" s="280">
        <v>575.89999999999986</v>
      </c>
      <c r="F334" s="280">
        <v>554.69999999999993</v>
      </c>
      <c r="G334" s="280">
        <v>521.39999999999986</v>
      </c>
      <c r="H334" s="280">
        <v>630.39999999999986</v>
      </c>
      <c r="I334" s="280">
        <v>663.69999999999982</v>
      </c>
      <c r="J334" s="280">
        <v>684.89999999999986</v>
      </c>
      <c r="K334" s="278">
        <v>642.5</v>
      </c>
      <c r="L334" s="278">
        <v>588</v>
      </c>
      <c r="M334" s="278">
        <v>12.51999</v>
      </c>
    </row>
    <row r="335" spans="1:13">
      <c r="A335" s="269">
        <v>325</v>
      </c>
      <c r="B335" s="278" t="s">
        <v>151</v>
      </c>
      <c r="C335" s="279">
        <v>30.25</v>
      </c>
      <c r="D335" s="280">
        <v>30.5</v>
      </c>
      <c r="E335" s="280">
        <v>29.6</v>
      </c>
      <c r="F335" s="280">
        <v>28.950000000000003</v>
      </c>
      <c r="G335" s="280">
        <v>28.050000000000004</v>
      </c>
      <c r="H335" s="280">
        <v>31.15</v>
      </c>
      <c r="I335" s="280">
        <v>32.049999999999997</v>
      </c>
      <c r="J335" s="280">
        <v>32.699999999999996</v>
      </c>
      <c r="K335" s="278">
        <v>31.4</v>
      </c>
      <c r="L335" s="278">
        <v>29.85</v>
      </c>
      <c r="M335" s="278">
        <v>109.38462</v>
      </c>
    </row>
    <row r="336" spans="1:13">
      <c r="A336" s="269">
        <v>326</v>
      </c>
      <c r="B336" s="278" t="s">
        <v>262</v>
      </c>
      <c r="C336" s="279">
        <v>2361.9499999999998</v>
      </c>
      <c r="D336" s="280">
        <v>2321.9833333333331</v>
      </c>
      <c r="E336" s="280">
        <v>2225.9666666666662</v>
      </c>
      <c r="F336" s="280">
        <v>2089.9833333333331</v>
      </c>
      <c r="G336" s="280">
        <v>1993.9666666666662</v>
      </c>
      <c r="H336" s="280">
        <v>2457.9666666666662</v>
      </c>
      <c r="I336" s="280">
        <v>2553.9833333333336</v>
      </c>
      <c r="J336" s="280">
        <v>2689.9666666666662</v>
      </c>
      <c r="K336" s="278">
        <v>2418</v>
      </c>
      <c r="L336" s="278">
        <v>2186</v>
      </c>
      <c r="M336" s="278">
        <v>6.9180599999999997</v>
      </c>
    </row>
    <row r="337" spans="1:13">
      <c r="A337" s="269">
        <v>327</v>
      </c>
      <c r="B337" s="278" t="s">
        <v>479</v>
      </c>
      <c r="C337" s="279">
        <v>1398.35</v>
      </c>
      <c r="D337" s="280">
        <v>1430.1166666666668</v>
      </c>
      <c r="E337" s="280">
        <v>1351.2333333333336</v>
      </c>
      <c r="F337" s="280">
        <v>1304.1166666666668</v>
      </c>
      <c r="G337" s="280">
        <v>1225.2333333333336</v>
      </c>
      <c r="H337" s="280">
        <v>1477.2333333333336</v>
      </c>
      <c r="I337" s="280">
        <v>1556.1166666666668</v>
      </c>
      <c r="J337" s="280">
        <v>1603.2333333333336</v>
      </c>
      <c r="K337" s="278">
        <v>1509</v>
      </c>
      <c r="L337" s="278">
        <v>1383</v>
      </c>
      <c r="M337" s="278">
        <v>1.9015899999999999</v>
      </c>
    </row>
    <row r="338" spans="1:13">
      <c r="A338" s="269">
        <v>328</v>
      </c>
      <c r="B338" s="278" t="s">
        <v>152</v>
      </c>
      <c r="C338" s="279">
        <v>20.55</v>
      </c>
      <c r="D338" s="280">
        <v>20.616666666666664</v>
      </c>
      <c r="E338" s="280">
        <v>19.733333333333327</v>
      </c>
      <c r="F338" s="280">
        <v>18.916666666666664</v>
      </c>
      <c r="G338" s="280">
        <v>18.033333333333328</v>
      </c>
      <c r="H338" s="280">
        <v>21.433333333333326</v>
      </c>
      <c r="I338" s="280">
        <v>22.316666666666659</v>
      </c>
      <c r="J338" s="280">
        <v>23.133333333333326</v>
      </c>
      <c r="K338" s="278">
        <v>21.5</v>
      </c>
      <c r="L338" s="278">
        <v>19.8</v>
      </c>
      <c r="M338" s="278">
        <v>93.763769999999994</v>
      </c>
    </row>
    <row r="339" spans="1:13">
      <c r="A339" s="269">
        <v>329</v>
      </c>
      <c r="B339" s="278" t="s">
        <v>478</v>
      </c>
      <c r="C339" s="279">
        <v>38</v>
      </c>
      <c r="D339" s="280">
        <v>38.31666666666667</v>
      </c>
      <c r="E339" s="280">
        <v>36.733333333333341</v>
      </c>
      <c r="F339" s="280">
        <v>35.466666666666669</v>
      </c>
      <c r="G339" s="280">
        <v>33.88333333333334</v>
      </c>
      <c r="H339" s="280">
        <v>39.583333333333343</v>
      </c>
      <c r="I339" s="280">
        <v>41.166666666666671</v>
      </c>
      <c r="J339" s="280">
        <v>42.433333333333344</v>
      </c>
      <c r="K339" s="278">
        <v>39.9</v>
      </c>
      <c r="L339" s="278">
        <v>37.049999999999997</v>
      </c>
      <c r="M339" s="278">
        <v>1.11626</v>
      </c>
    </row>
    <row r="340" spans="1:13">
      <c r="A340" s="269">
        <v>330</v>
      </c>
      <c r="B340" s="278" t="s">
        <v>153</v>
      </c>
      <c r="C340" s="279">
        <v>25.4</v>
      </c>
      <c r="D340" s="280">
        <v>25.849999999999998</v>
      </c>
      <c r="E340" s="280">
        <v>24.199999999999996</v>
      </c>
      <c r="F340" s="280">
        <v>22.999999999999996</v>
      </c>
      <c r="G340" s="280">
        <v>21.349999999999994</v>
      </c>
      <c r="H340" s="280">
        <v>27.049999999999997</v>
      </c>
      <c r="I340" s="280">
        <v>28.699999999999996</v>
      </c>
      <c r="J340" s="280">
        <v>29.9</v>
      </c>
      <c r="K340" s="278">
        <v>27.5</v>
      </c>
      <c r="L340" s="278">
        <v>24.65</v>
      </c>
      <c r="M340" s="278">
        <v>687.24180999999999</v>
      </c>
    </row>
    <row r="341" spans="1:13">
      <c r="A341" s="269">
        <v>331</v>
      </c>
      <c r="B341" s="278" t="s">
        <v>474</v>
      </c>
      <c r="C341" s="279">
        <v>471.8</v>
      </c>
      <c r="D341" s="280">
        <v>473.31666666666666</v>
      </c>
      <c r="E341" s="280">
        <v>466.68333333333334</v>
      </c>
      <c r="F341" s="280">
        <v>461.56666666666666</v>
      </c>
      <c r="G341" s="280">
        <v>454.93333333333334</v>
      </c>
      <c r="H341" s="280">
        <v>478.43333333333334</v>
      </c>
      <c r="I341" s="280">
        <v>485.06666666666666</v>
      </c>
      <c r="J341" s="280">
        <v>490.18333333333334</v>
      </c>
      <c r="K341" s="278">
        <v>479.95</v>
      </c>
      <c r="L341" s="278">
        <v>468.2</v>
      </c>
      <c r="M341" s="278">
        <v>0.65036000000000005</v>
      </c>
    </row>
    <row r="342" spans="1:13">
      <c r="A342" s="269">
        <v>332</v>
      </c>
      <c r="B342" s="278" t="s">
        <v>154</v>
      </c>
      <c r="C342" s="279">
        <v>17325.900000000001</v>
      </c>
      <c r="D342" s="280">
        <v>17124.666666666668</v>
      </c>
      <c r="E342" s="280">
        <v>16858.333333333336</v>
      </c>
      <c r="F342" s="280">
        <v>16390.766666666666</v>
      </c>
      <c r="G342" s="280">
        <v>16124.433333333334</v>
      </c>
      <c r="H342" s="280">
        <v>17592.233333333337</v>
      </c>
      <c r="I342" s="280">
        <v>17858.566666666673</v>
      </c>
      <c r="J342" s="280">
        <v>18326.133333333339</v>
      </c>
      <c r="K342" s="278">
        <v>17391</v>
      </c>
      <c r="L342" s="278">
        <v>16657.099999999999</v>
      </c>
      <c r="M342" s="278">
        <v>1.55579</v>
      </c>
    </row>
    <row r="343" spans="1:13">
      <c r="A343" s="269">
        <v>333</v>
      </c>
      <c r="B343" s="278" t="s">
        <v>3183</v>
      </c>
      <c r="C343" s="279">
        <v>18.7</v>
      </c>
      <c r="D343" s="280">
        <v>18.8</v>
      </c>
      <c r="E343" s="280">
        <v>17.75</v>
      </c>
      <c r="F343" s="280">
        <v>16.8</v>
      </c>
      <c r="G343" s="280">
        <v>15.75</v>
      </c>
      <c r="H343" s="280">
        <v>19.75</v>
      </c>
      <c r="I343" s="280">
        <v>20.800000000000004</v>
      </c>
      <c r="J343" s="280">
        <v>21.75</v>
      </c>
      <c r="K343" s="278">
        <v>19.850000000000001</v>
      </c>
      <c r="L343" s="278">
        <v>17.850000000000001</v>
      </c>
      <c r="M343" s="278">
        <v>5.2451699999999999</v>
      </c>
    </row>
    <row r="344" spans="1:13">
      <c r="A344" s="269">
        <v>334</v>
      </c>
      <c r="B344" s="278" t="s">
        <v>477</v>
      </c>
      <c r="C344" s="279">
        <v>25.25</v>
      </c>
      <c r="D344" s="280">
        <v>25.399999999999995</v>
      </c>
      <c r="E344" s="280">
        <v>24.499999999999989</v>
      </c>
      <c r="F344" s="280">
        <v>23.749999999999993</v>
      </c>
      <c r="G344" s="280">
        <v>22.849999999999987</v>
      </c>
      <c r="H344" s="280">
        <v>26.149999999999991</v>
      </c>
      <c r="I344" s="280">
        <v>27.049999999999997</v>
      </c>
      <c r="J344" s="280">
        <v>27.799999999999994</v>
      </c>
      <c r="K344" s="278">
        <v>26.3</v>
      </c>
      <c r="L344" s="278">
        <v>24.65</v>
      </c>
      <c r="M344" s="278">
        <v>33.037999999999997</v>
      </c>
    </row>
    <row r="345" spans="1:13">
      <c r="A345" s="269">
        <v>335</v>
      </c>
      <c r="B345" s="278" t="s">
        <v>476</v>
      </c>
      <c r="C345" s="279">
        <v>280.14999999999998</v>
      </c>
      <c r="D345" s="280">
        <v>285.84999999999997</v>
      </c>
      <c r="E345" s="280">
        <v>272.84999999999991</v>
      </c>
      <c r="F345" s="280">
        <v>265.54999999999995</v>
      </c>
      <c r="G345" s="280">
        <v>252.5499999999999</v>
      </c>
      <c r="H345" s="280">
        <v>293.14999999999992</v>
      </c>
      <c r="I345" s="280">
        <v>306.15000000000003</v>
      </c>
      <c r="J345" s="280">
        <v>313.44999999999993</v>
      </c>
      <c r="K345" s="278">
        <v>298.85000000000002</v>
      </c>
      <c r="L345" s="278">
        <v>278.55</v>
      </c>
      <c r="M345" s="278">
        <v>1.77885</v>
      </c>
    </row>
    <row r="346" spans="1:13">
      <c r="A346" s="269">
        <v>336</v>
      </c>
      <c r="B346" s="278" t="s">
        <v>271</v>
      </c>
      <c r="C346" s="279">
        <v>22.2</v>
      </c>
      <c r="D346" s="280">
        <v>22.483333333333334</v>
      </c>
      <c r="E346" s="280">
        <v>21.416666666666668</v>
      </c>
      <c r="F346" s="280">
        <v>20.633333333333333</v>
      </c>
      <c r="G346" s="280">
        <v>19.566666666666666</v>
      </c>
      <c r="H346" s="280">
        <v>23.266666666666669</v>
      </c>
      <c r="I346" s="280">
        <v>24.333333333333332</v>
      </c>
      <c r="J346" s="280">
        <v>25.116666666666671</v>
      </c>
      <c r="K346" s="278">
        <v>23.55</v>
      </c>
      <c r="L346" s="278">
        <v>21.7</v>
      </c>
      <c r="M346" s="278">
        <v>110.12665</v>
      </c>
    </row>
    <row r="347" spans="1:13">
      <c r="A347" s="269">
        <v>337</v>
      </c>
      <c r="B347" s="278" t="s">
        <v>284</v>
      </c>
      <c r="C347" s="279">
        <v>123.35</v>
      </c>
      <c r="D347" s="280">
        <v>125.11666666666667</v>
      </c>
      <c r="E347" s="280">
        <v>118.98333333333335</v>
      </c>
      <c r="F347" s="280">
        <v>114.61666666666667</v>
      </c>
      <c r="G347" s="280">
        <v>108.48333333333335</v>
      </c>
      <c r="H347" s="280">
        <v>129.48333333333335</v>
      </c>
      <c r="I347" s="280">
        <v>135.61666666666667</v>
      </c>
      <c r="J347" s="280">
        <v>139.98333333333335</v>
      </c>
      <c r="K347" s="278">
        <v>131.25</v>
      </c>
      <c r="L347" s="278">
        <v>120.75</v>
      </c>
      <c r="M347" s="278">
        <v>12.77852</v>
      </c>
    </row>
    <row r="348" spans="1:13">
      <c r="A348" s="269">
        <v>338</v>
      </c>
      <c r="B348" s="278" t="s">
        <v>155</v>
      </c>
      <c r="C348" s="279">
        <v>1092.3</v>
      </c>
      <c r="D348" s="280">
        <v>1098.2333333333333</v>
      </c>
      <c r="E348" s="280">
        <v>1065.4666666666667</v>
      </c>
      <c r="F348" s="280">
        <v>1038.6333333333334</v>
      </c>
      <c r="G348" s="280">
        <v>1005.8666666666668</v>
      </c>
      <c r="H348" s="280">
        <v>1125.0666666666666</v>
      </c>
      <c r="I348" s="280">
        <v>1157.8333333333335</v>
      </c>
      <c r="J348" s="280">
        <v>1184.6666666666665</v>
      </c>
      <c r="K348" s="278">
        <v>1131</v>
      </c>
      <c r="L348" s="278">
        <v>1071.4000000000001</v>
      </c>
      <c r="M348" s="278">
        <v>5.06393</v>
      </c>
    </row>
    <row r="349" spans="1:13">
      <c r="A349" s="269">
        <v>339</v>
      </c>
      <c r="B349" s="278" t="s">
        <v>480</v>
      </c>
      <c r="C349" s="279">
        <v>1084.45</v>
      </c>
      <c r="D349" s="280">
        <v>1086.8166666666666</v>
      </c>
      <c r="E349" s="280">
        <v>1057.6333333333332</v>
      </c>
      <c r="F349" s="280">
        <v>1030.8166666666666</v>
      </c>
      <c r="G349" s="280">
        <v>1001.6333333333332</v>
      </c>
      <c r="H349" s="280">
        <v>1113.6333333333332</v>
      </c>
      <c r="I349" s="280">
        <v>1142.8166666666666</v>
      </c>
      <c r="J349" s="280">
        <v>1169.6333333333332</v>
      </c>
      <c r="K349" s="278">
        <v>1116</v>
      </c>
      <c r="L349" s="278">
        <v>1060</v>
      </c>
      <c r="M349" s="278">
        <v>6.6170000000000007E-2</v>
      </c>
    </row>
    <row r="350" spans="1:13">
      <c r="A350" s="269">
        <v>340</v>
      </c>
      <c r="B350" s="278" t="s">
        <v>475</v>
      </c>
      <c r="C350" s="279">
        <v>45.95</v>
      </c>
      <c r="D350" s="280">
        <v>46.25</v>
      </c>
      <c r="E350" s="280">
        <v>45.5</v>
      </c>
      <c r="F350" s="280">
        <v>45.05</v>
      </c>
      <c r="G350" s="280">
        <v>44.3</v>
      </c>
      <c r="H350" s="280">
        <v>46.7</v>
      </c>
      <c r="I350" s="280">
        <v>47.45</v>
      </c>
      <c r="J350" s="280">
        <v>47.900000000000006</v>
      </c>
      <c r="K350" s="278">
        <v>47</v>
      </c>
      <c r="L350" s="278">
        <v>45.8</v>
      </c>
      <c r="M350" s="278">
        <v>6.8673400000000004</v>
      </c>
    </row>
    <row r="351" spans="1:13">
      <c r="A351" s="269">
        <v>341</v>
      </c>
      <c r="B351" s="278" t="s">
        <v>156</v>
      </c>
      <c r="C351" s="279">
        <v>82.45</v>
      </c>
      <c r="D351" s="280">
        <v>83.5</v>
      </c>
      <c r="E351" s="280">
        <v>80.7</v>
      </c>
      <c r="F351" s="280">
        <v>78.95</v>
      </c>
      <c r="G351" s="280">
        <v>76.150000000000006</v>
      </c>
      <c r="H351" s="280">
        <v>85.25</v>
      </c>
      <c r="I351" s="280">
        <v>88.050000000000011</v>
      </c>
      <c r="J351" s="280">
        <v>89.8</v>
      </c>
      <c r="K351" s="278">
        <v>86.3</v>
      </c>
      <c r="L351" s="278">
        <v>81.75</v>
      </c>
      <c r="M351" s="278">
        <v>60.261420000000001</v>
      </c>
    </row>
    <row r="352" spans="1:13">
      <c r="A352" s="269">
        <v>342</v>
      </c>
      <c r="B352" s="278" t="s">
        <v>157</v>
      </c>
      <c r="C352" s="279">
        <v>89.9</v>
      </c>
      <c r="D352" s="280">
        <v>90.933333333333337</v>
      </c>
      <c r="E352" s="280">
        <v>87.666666666666671</v>
      </c>
      <c r="F352" s="280">
        <v>85.433333333333337</v>
      </c>
      <c r="G352" s="280">
        <v>82.166666666666671</v>
      </c>
      <c r="H352" s="280">
        <v>93.166666666666671</v>
      </c>
      <c r="I352" s="280">
        <v>96.433333333333323</v>
      </c>
      <c r="J352" s="280">
        <v>98.666666666666671</v>
      </c>
      <c r="K352" s="278">
        <v>94.2</v>
      </c>
      <c r="L352" s="278">
        <v>88.7</v>
      </c>
      <c r="M352" s="278">
        <v>241.28026</v>
      </c>
    </row>
    <row r="353" spans="1:13">
      <c r="A353" s="269">
        <v>343</v>
      </c>
      <c r="B353" s="278" t="s">
        <v>272</v>
      </c>
      <c r="C353" s="279">
        <v>310</v>
      </c>
      <c r="D353" s="280">
        <v>306.51666666666665</v>
      </c>
      <c r="E353" s="280">
        <v>297.48333333333329</v>
      </c>
      <c r="F353" s="280">
        <v>284.96666666666664</v>
      </c>
      <c r="G353" s="280">
        <v>275.93333333333328</v>
      </c>
      <c r="H353" s="280">
        <v>319.0333333333333</v>
      </c>
      <c r="I353" s="280">
        <v>328.06666666666661</v>
      </c>
      <c r="J353" s="280">
        <v>340.58333333333331</v>
      </c>
      <c r="K353" s="278">
        <v>315.55</v>
      </c>
      <c r="L353" s="278">
        <v>294</v>
      </c>
      <c r="M353" s="278">
        <v>8.3285300000000007</v>
      </c>
    </row>
    <row r="354" spans="1:13">
      <c r="A354" s="269">
        <v>344</v>
      </c>
      <c r="B354" s="278" t="s">
        <v>273</v>
      </c>
      <c r="C354" s="279">
        <v>2239.5500000000002</v>
      </c>
      <c r="D354" s="280">
        <v>2223.1833333333334</v>
      </c>
      <c r="E354" s="280">
        <v>2166.3666666666668</v>
      </c>
      <c r="F354" s="280">
        <v>2093.1833333333334</v>
      </c>
      <c r="G354" s="280">
        <v>2036.3666666666668</v>
      </c>
      <c r="H354" s="280">
        <v>2296.3666666666668</v>
      </c>
      <c r="I354" s="280">
        <v>2353.1833333333334</v>
      </c>
      <c r="J354" s="280">
        <v>2426.3666666666668</v>
      </c>
      <c r="K354" s="278">
        <v>2280</v>
      </c>
      <c r="L354" s="278">
        <v>2150</v>
      </c>
      <c r="M354" s="278">
        <v>0.27387</v>
      </c>
    </row>
    <row r="355" spans="1:13">
      <c r="A355" s="269">
        <v>345</v>
      </c>
      <c r="B355" s="278" t="s">
        <v>158</v>
      </c>
      <c r="C355" s="279">
        <v>88.7</v>
      </c>
      <c r="D355" s="280">
        <v>88.683333333333337</v>
      </c>
      <c r="E355" s="280">
        <v>86.416666666666671</v>
      </c>
      <c r="F355" s="280">
        <v>84.13333333333334</v>
      </c>
      <c r="G355" s="280">
        <v>81.866666666666674</v>
      </c>
      <c r="H355" s="280">
        <v>90.966666666666669</v>
      </c>
      <c r="I355" s="280">
        <v>93.23333333333332</v>
      </c>
      <c r="J355" s="280">
        <v>95.516666666666666</v>
      </c>
      <c r="K355" s="278">
        <v>90.95</v>
      </c>
      <c r="L355" s="278">
        <v>86.4</v>
      </c>
      <c r="M355" s="278">
        <v>34.742519999999999</v>
      </c>
    </row>
    <row r="356" spans="1:13">
      <c r="A356" s="269">
        <v>346</v>
      </c>
      <c r="B356" s="278" t="s">
        <v>481</v>
      </c>
      <c r="C356" s="279">
        <v>151.80000000000001</v>
      </c>
      <c r="D356" s="280">
        <v>152.51666666666668</v>
      </c>
      <c r="E356" s="280">
        <v>150.08333333333337</v>
      </c>
      <c r="F356" s="280">
        <v>148.3666666666667</v>
      </c>
      <c r="G356" s="280">
        <v>145.93333333333339</v>
      </c>
      <c r="H356" s="280">
        <v>154.23333333333335</v>
      </c>
      <c r="I356" s="280">
        <v>156.66666666666669</v>
      </c>
      <c r="J356" s="280">
        <v>158.38333333333333</v>
      </c>
      <c r="K356" s="278">
        <v>154.94999999999999</v>
      </c>
      <c r="L356" s="278">
        <v>150.80000000000001</v>
      </c>
      <c r="M356" s="278">
        <v>3.26275</v>
      </c>
    </row>
    <row r="357" spans="1:13">
      <c r="A357" s="269">
        <v>347</v>
      </c>
      <c r="B357" s="278" t="s">
        <v>159</v>
      </c>
      <c r="C357" s="279">
        <v>74.349999999999994</v>
      </c>
      <c r="D357" s="280">
        <v>74.766666666666666</v>
      </c>
      <c r="E357" s="280">
        <v>73.083333333333329</v>
      </c>
      <c r="F357" s="280">
        <v>71.816666666666663</v>
      </c>
      <c r="G357" s="280">
        <v>70.133333333333326</v>
      </c>
      <c r="H357" s="280">
        <v>76.033333333333331</v>
      </c>
      <c r="I357" s="280">
        <v>77.716666666666669</v>
      </c>
      <c r="J357" s="280">
        <v>78.983333333333334</v>
      </c>
      <c r="K357" s="278">
        <v>76.45</v>
      </c>
      <c r="L357" s="278">
        <v>73.5</v>
      </c>
      <c r="M357" s="278">
        <v>223.11691999999999</v>
      </c>
    </row>
    <row r="358" spans="1:13">
      <c r="A358" s="269">
        <v>348</v>
      </c>
      <c r="B358" s="278" t="s">
        <v>482</v>
      </c>
      <c r="C358" s="279">
        <v>48.05</v>
      </c>
      <c r="D358" s="280">
        <v>49.016666666666673</v>
      </c>
      <c r="E358" s="280">
        <v>46.033333333333346</v>
      </c>
      <c r="F358" s="280">
        <v>44.016666666666673</v>
      </c>
      <c r="G358" s="280">
        <v>41.033333333333346</v>
      </c>
      <c r="H358" s="280">
        <v>51.033333333333346</v>
      </c>
      <c r="I358" s="280">
        <v>54.01666666666668</v>
      </c>
      <c r="J358" s="280">
        <v>56.033333333333346</v>
      </c>
      <c r="K358" s="278">
        <v>52</v>
      </c>
      <c r="L358" s="278">
        <v>47</v>
      </c>
      <c r="M358" s="278">
        <v>5.01227</v>
      </c>
    </row>
    <row r="359" spans="1:13">
      <c r="A359" s="269">
        <v>349</v>
      </c>
      <c r="B359" s="278" t="s">
        <v>483</v>
      </c>
      <c r="C359" s="279">
        <v>175</v>
      </c>
      <c r="D359" s="280">
        <v>175.86666666666667</v>
      </c>
      <c r="E359" s="280">
        <v>170.23333333333335</v>
      </c>
      <c r="F359" s="280">
        <v>165.46666666666667</v>
      </c>
      <c r="G359" s="280">
        <v>159.83333333333334</v>
      </c>
      <c r="H359" s="280">
        <v>180.63333333333335</v>
      </c>
      <c r="I359" s="280">
        <v>186.26666666666668</v>
      </c>
      <c r="J359" s="280">
        <v>191.03333333333336</v>
      </c>
      <c r="K359" s="278">
        <v>181.5</v>
      </c>
      <c r="L359" s="278">
        <v>171.1</v>
      </c>
      <c r="M359" s="278">
        <v>2.3611900000000001</v>
      </c>
    </row>
    <row r="360" spans="1:13">
      <c r="A360" s="269">
        <v>350</v>
      </c>
      <c r="B360" s="278" t="s">
        <v>484</v>
      </c>
      <c r="C360" s="279">
        <v>136.15</v>
      </c>
      <c r="D360" s="280">
        <v>139.03333333333333</v>
      </c>
      <c r="E360" s="280">
        <v>130.11666666666667</v>
      </c>
      <c r="F360" s="280">
        <v>124.08333333333334</v>
      </c>
      <c r="G360" s="280">
        <v>115.16666666666669</v>
      </c>
      <c r="H360" s="280">
        <v>145.06666666666666</v>
      </c>
      <c r="I360" s="280">
        <v>153.98333333333335</v>
      </c>
      <c r="J360" s="280">
        <v>160.01666666666665</v>
      </c>
      <c r="K360" s="278">
        <v>147.94999999999999</v>
      </c>
      <c r="L360" s="278">
        <v>133</v>
      </c>
      <c r="M360" s="278">
        <v>0.24781</v>
      </c>
    </row>
    <row r="361" spans="1:13">
      <c r="A361" s="269">
        <v>351</v>
      </c>
      <c r="B361" s="278" t="s">
        <v>160</v>
      </c>
      <c r="C361" s="279">
        <v>16840.900000000001</v>
      </c>
      <c r="D361" s="280">
        <v>16808.633333333335</v>
      </c>
      <c r="E361" s="280">
        <v>16547.26666666667</v>
      </c>
      <c r="F361" s="280">
        <v>16253.633333333335</v>
      </c>
      <c r="G361" s="280">
        <v>15992.26666666667</v>
      </c>
      <c r="H361" s="280">
        <v>17102.26666666667</v>
      </c>
      <c r="I361" s="280">
        <v>17363.633333333331</v>
      </c>
      <c r="J361" s="280">
        <v>17657.26666666667</v>
      </c>
      <c r="K361" s="278">
        <v>17070</v>
      </c>
      <c r="L361" s="278">
        <v>16515</v>
      </c>
      <c r="M361" s="278">
        <v>0.42727999999999999</v>
      </c>
    </row>
    <row r="362" spans="1:13">
      <c r="A362" s="269">
        <v>352</v>
      </c>
      <c r="B362" s="278" t="s">
        <v>488</v>
      </c>
      <c r="C362" s="279">
        <v>96.6</v>
      </c>
      <c r="D362" s="280">
        <v>96.033333333333346</v>
      </c>
      <c r="E362" s="280">
        <v>92.966666666666697</v>
      </c>
      <c r="F362" s="280">
        <v>89.333333333333357</v>
      </c>
      <c r="G362" s="280">
        <v>86.266666666666708</v>
      </c>
      <c r="H362" s="280">
        <v>99.666666666666686</v>
      </c>
      <c r="I362" s="280">
        <v>102.73333333333332</v>
      </c>
      <c r="J362" s="280">
        <v>106.36666666666667</v>
      </c>
      <c r="K362" s="278">
        <v>99.1</v>
      </c>
      <c r="L362" s="278">
        <v>92.4</v>
      </c>
      <c r="M362" s="278">
        <v>8.4909700000000008</v>
      </c>
    </row>
    <row r="363" spans="1:13">
      <c r="A363" s="269">
        <v>353</v>
      </c>
      <c r="B363" s="278" t="s">
        <v>485</v>
      </c>
      <c r="C363" s="279">
        <v>11.95</v>
      </c>
      <c r="D363" s="280">
        <v>11.583333333333334</v>
      </c>
      <c r="E363" s="280">
        <v>11.216666666666669</v>
      </c>
      <c r="F363" s="280">
        <v>10.483333333333334</v>
      </c>
      <c r="G363" s="280">
        <v>10.116666666666669</v>
      </c>
      <c r="H363" s="280">
        <v>12.316666666666668</v>
      </c>
      <c r="I363" s="280">
        <v>12.683333333333332</v>
      </c>
      <c r="J363" s="280">
        <v>13.416666666666668</v>
      </c>
      <c r="K363" s="278">
        <v>11.95</v>
      </c>
      <c r="L363" s="278">
        <v>10.85</v>
      </c>
      <c r="M363" s="278">
        <v>18.370899999999999</v>
      </c>
    </row>
    <row r="364" spans="1:13">
      <c r="A364" s="269">
        <v>354</v>
      </c>
      <c r="B364" s="278" t="s">
        <v>161</v>
      </c>
      <c r="C364" s="279">
        <v>932.5</v>
      </c>
      <c r="D364" s="280">
        <v>950.93333333333339</v>
      </c>
      <c r="E364" s="280">
        <v>901.86666666666679</v>
      </c>
      <c r="F364" s="280">
        <v>871.23333333333335</v>
      </c>
      <c r="G364" s="280">
        <v>822.16666666666674</v>
      </c>
      <c r="H364" s="280">
        <v>981.56666666666683</v>
      </c>
      <c r="I364" s="280">
        <v>1030.6333333333334</v>
      </c>
      <c r="J364" s="280">
        <v>1061.2666666666669</v>
      </c>
      <c r="K364" s="278">
        <v>1000</v>
      </c>
      <c r="L364" s="278">
        <v>920.3</v>
      </c>
      <c r="M364" s="278">
        <v>23.205670000000001</v>
      </c>
    </row>
    <row r="365" spans="1:13">
      <c r="A365" s="269">
        <v>355</v>
      </c>
      <c r="B365" s="278" t="s">
        <v>489</v>
      </c>
      <c r="C365" s="279">
        <v>505.05</v>
      </c>
      <c r="D365" s="280">
        <v>510.11666666666662</v>
      </c>
      <c r="E365" s="280">
        <v>495.23333333333323</v>
      </c>
      <c r="F365" s="280">
        <v>485.41666666666663</v>
      </c>
      <c r="G365" s="280">
        <v>470.53333333333325</v>
      </c>
      <c r="H365" s="280">
        <v>519.93333333333317</v>
      </c>
      <c r="I365" s="280">
        <v>534.81666666666661</v>
      </c>
      <c r="J365" s="280">
        <v>544.63333333333321</v>
      </c>
      <c r="K365" s="278">
        <v>525</v>
      </c>
      <c r="L365" s="278">
        <v>500.3</v>
      </c>
      <c r="M365" s="278">
        <v>0.59487000000000001</v>
      </c>
    </row>
    <row r="366" spans="1:13">
      <c r="A366" s="269">
        <v>356</v>
      </c>
      <c r="B366" s="278" t="s">
        <v>162</v>
      </c>
      <c r="C366" s="279">
        <v>210.05</v>
      </c>
      <c r="D366" s="280">
        <v>213.70000000000002</v>
      </c>
      <c r="E366" s="280">
        <v>205.00000000000003</v>
      </c>
      <c r="F366" s="280">
        <v>199.95000000000002</v>
      </c>
      <c r="G366" s="280">
        <v>191.25000000000003</v>
      </c>
      <c r="H366" s="280">
        <v>218.75000000000003</v>
      </c>
      <c r="I366" s="280">
        <v>227.45000000000002</v>
      </c>
      <c r="J366" s="280">
        <v>232.50000000000003</v>
      </c>
      <c r="K366" s="278">
        <v>222.4</v>
      </c>
      <c r="L366" s="278">
        <v>208.65</v>
      </c>
      <c r="M366" s="278">
        <v>40.725470000000001</v>
      </c>
    </row>
    <row r="367" spans="1:13">
      <c r="A367" s="269">
        <v>357</v>
      </c>
      <c r="B367" s="278" t="s">
        <v>163</v>
      </c>
      <c r="C367" s="279">
        <v>88.45</v>
      </c>
      <c r="D367" s="280">
        <v>88.983333333333334</v>
      </c>
      <c r="E367" s="280">
        <v>86.166666666666671</v>
      </c>
      <c r="F367" s="280">
        <v>83.88333333333334</v>
      </c>
      <c r="G367" s="280">
        <v>81.066666666666677</v>
      </c>
      <c r="H367" s="280">
        <v>91.266666666666666</v>
      </c>
      <c r="I367" s="280">
        <v>94.083333333333329</v>
      </c>
      <c r="J367" s="280">
        <v>96.36666666666666</v>
      </c>
      <c r="K367" s="278">
        <v>91.8</v>
      </c>
      <c r="L367" s="278">
        <v>86.7</v>
      </c>
      <c r="M367" s="278">
        <v>79.445390000000003</v>
      </c>
    </row>
    <row r="368" spans="1:13">
      <c r="A368" s="269">
        <v>358</v>
      </c>
      <c r="B368" s="278" t="s">
        <v>276</v>
      </c>
      <c r="C368" s="279">
        <v>4428</v>
      </c>
      <c r="D368" s="280">
        <v>4501.75</v>
      </c>
      <c r="E368" s="280">
        <v>4334.5</v>
      </c>
      <c r="F368" s="280">
        <v>4241</v>
      </c>
      <c r="G368" s="280">
        <v>4073.75</v>
      </c>
      <c r="H368" s="280">
        <v>4595.25</v>
      </c>
      <c r="I368" s="280">
        <v>4762.5</v>
      </c>
      <c r="J368" s="280">
        <v>4856</v>
      </c>
      <c r="K368" s="278">
        <v>4669</v>
      </c>
      <c r="L368" s="278">
        <v>4408.25</v>
      </c>
      <c r="M368" s="278">
        <v>0.79737000000000002</v>
      </c>
    </row>
    <row r="369" spans="1:13">
      <c r="A369" s="269">
        <v>359</v>
      </c>
      <c r="B369" s="278" t="s">
        <v>278</v>
      </c>
      <c r="C369" s="279">
        <v>11132.3</v>
      </c>
      <c r="D369" s="280">
        <v>11177.783333333333</v>
      </c>
      <c r="E369" s="280">
        <v>10955.566666666666</v>
      </c>
      <c r="F369" s="280">
        <v>10778.833333333332</v>
      </c>
      <c r="G369" s="280">
        <v>10556.616666666665</v>
      </c>
      <c r="H369" s="280">
        <v>11354.516666666666</v>
      </c>
      <c r="I369" s="280">
        <v>11576.733333333334</v>
      </c>
      <c r="J369" s="280">
        <v>11753.466666666667</v>
      </c>
      <c r="K369" s="278">
        <v>11400</v>
      </c>
      <c r="L369" s="278">
        <v>11001.05</v>
      </c>
      <c r="M369" s="278">
        <v>6.2469999999999998E-2</v>
      </c>
    </row>
    <row r="370" spans="1:13">
      <c r="A370" s="269">
        <v>360</v>
      </c>
      <c r="B370" s="278" t="s">
        <v>495</v>
      </c>
      <c r="C370" s="279">
        <v>4371.5</v>
      </c>
      <c r="D370" s="280">
        <v>4365.5</v>
      </c>
      <c r="E370" s="280">
        <v>4251</v>
      </c>
      <c r="F370" s="280">
        <v>4130.5</v>
      </c>
      <c r="G370" s="280">
        <v>4016</v>
      </c>
      <c r="H370" s="280">
        <v>4486</v>
      </c>
      <c r="I370" s="280">
        <v>4600.5</v>
      </c>
      <c r="J370" s="280">
        <v>4721</v>
      </c>
      <c r="K370" s="278">
        <v>4480</v>
      </c>
      <c r="L370" s="278">
        <v>4245</v>
      </c>
      <c r="M370" s="278">
        <v>0.15478</v>
      </c>
    </row>
    <row r="371" spans="1:13">
      <c r="A371" s="269">
        <v>361</v>
      </c>
      <c r="B371" s="278" t="s">
        <v>490</v>
      </c>
      <c r="C371" s="279">
        <v>78.099999999999994</v>
      </c>
      <c r="D371" s="280">
        <v>79.216666666666654</v>
      </c>
      <c r="E371" s="280">
        <v>76.433333333333309</v>
      </c>
      <c r="F371" s="280">
        <v>74.766666666666652</v>
      </c>
      <c r="G371" s="280">
        <v>71.983333333333306</v>
      </c>
      <c r="H371" s="280">
        <v>80.883333333333312</v>
      </c>
      <c r="I371" s="280">
        <v>83.666666666666643</v>
      </c>
      <c r="J371" s="280">
        <v>85.333333333333314</v>
      </c>
      <c r="K371" s="278">
        <v>82</v>
      </c>
      <c r="L371" s="278">
        <v>77.55</v>
      </c>
      <c r="M371" s="278">
        <v>4.9990800000000002</v>
      </c>
    </row>
    <row r="372" spans="1:13">
      <c r="A372" s="269">
        <v>362</v>
      </c>
      <c r="B372" s="278" t="s">
        <v>491</v>
      </c>
      <c r="C372" s="279">
        <v>533.29999999999995</v>
      </c>
      <c r="D372" s="280">
        <v>518.80000000000007</v>
      </c>
      <c r="E372" s="280">
        <v>498.50000000000011</v>
      </c>
      <c r="F372" s="280">
        <v>463.70000000000005</v>
      </c>
      <c r="G372" s="280">
        <v>443.40000000000009</v>
      </c>
      <c r="H372" s="280">
        <v>553.60000000000014</v>
      </c>
      <c r="I372" s="280">
        <v>573.90000000000009</v>
      </c>
      <c r="J372" s="280">
        <v>608.70000000000016</v>
      </c>
      <c r="K372" s="278">
        <v>539.1</v>
      </c>
      <c r="L372" s="278">
        <v>484</v>
      </c>
      <c r="M372" s="278">
        <v>11.173439999999999</v>
      </c>
    </row>
    <row r="373" spans="1:13">
      <c r="A373" s="269">
        <v>363</v>
      </c>
      <c r="B373" s="278" t="s">
        <v>164</v>
      </c>
      <c r="C373" s="279">
        <v>1475</v>
      </c>
      <c r="D373" s="280">
        <v>1455.1333333333332</v>
      </c>
      <c r="E373" s="280">
        <v>1419.8666666666663</v>
      </c>
      <c r="F373" s="280">
        <v>1364.7333333333331</v>
      </c>
      <c r="G373" s="280">
        <v>1329.4666666666662</v>
      </c>
      <c r="H373" s="280">
        <v>1510.2666666666664</v>
      </c>
      <c r="I373" s="280">
        <v>1545.5333333333333</v>
      </c>
      <c r="J373" s="280">
        <v>1600.6666666666665</v>
      </c>
      <c r="K373" s="278">
        <v>1490.4</v>
      </c>
      <c r="L373" s="278">
        <v>1400</v>
      </c>
      <c r="M373" s="278">
        <v>17.060279999999999</v>
      </c>
    </row>
    <row r="374" spans="1:13">
      <c r="A374" s="269">
        <v>364</v>
      </c>
      <c r="B374" s="278" t="s">
        <v>274</v>
      </c>
      <c r="C374" s="279">
        <v>1401</v>
      </c>
      <c r="D374" s="280">
        <v>1399</v>
      </c>
      <c r="E374" s="280">
        <v>1378</v>
      </c>
      <c r="F374" s="280">
        <v>1355</v>
      </c>
      <c r="G374" s="280">
        <v>1334</v>
      </c>
      <c r="H374" s="280">
        <v>1422</v>
      </c>
      <c r="I374" s="280">
        <v>1443</v>
      </c>
      <c r="J374" s="280">
        <v>1466</v>
      </c>
      <c r="K374" s="278">
        <v>1420</v>
      </c>
      <c r="L374" s="278">
        <v>1376</v>
      </c>
      <c r="M374" s="278">
        <v>1.3088500000000001</v>
      </c>
    </row>
    <row r="375" spans="1:13">
      <c r="A375" s="269">
        <v>365</v>
      </c>
      <c r="B375" s="278" t="s">
        <v>165</v>
      </c>
      <c r="C375" s="279">
        <v>31.1</v>
      </c>
      <c r="D375" s="280">
        <v>31.433333333333337</v>
      </c>
      <c r="E375" s="280">
        <v>30.266666666666673</v>
      </c>
      <c r="F375" s="280">
        <v>29.433333333333337</v>
      </c>
      <c r="G375" s="280">
        <v>28.266666666666673</v>
      </c>
      <c r="H375" s="280">
        <v>32.266666666666673</v>
      </c>
      <c r="I375" s="280">
        <v>33.43333333333333</v>
      </c>
      <c r="J375" s="280">
        <v>34.266666666666673</v>
      </c>
      <c r="K375" s="278">
        <v>32.6</v>
      </c>
      <c r="L375" s="278">
        <v>30.6</v>
      </c>
      <c r="M375" s="278">
        <v>220.95563000000001</v>
      </c>
    </row>
    <row r="376" spans="1:13">
      <c r="A376" s="269">
        <v>366</v>
      </c>
      <c r="B376" s="278" t="s">
        <v>275</v>
      </c>
      <c r="C376" s="279">
        <v>176.5</v>
      </c>
      <c r="D376" s="280">
        <v>175.35</v>
      </c>
      <c r="E376" s="280">
        <v>170.79999999999998</v>
      </c>
      <c r="F376" s="280">
        <v>165.1</v>
      </c>
      <c r="G376" s="280">
        <v>160.54999999999998</v>
      </c>
      <c r="H376" s="280">
        <v>181.04999999999998</v>
      </c>
      <c r="I376" s="280">
        <v>185.6</v>
      </c>
      <c r="J376" s="280">
        <v>191.29999999999998</v>
      </c>
      <c r="K376" s="278">
        <v>179.9</v>
      </c>
      <c r="L376" s="278">
        <v>169.65</v>
      </c>
      <c r="M376" s="278">
        <v>9.4978200000000008</v>
      </c>
    </row>
    <row r="377" spans="1:13">
      <c r="A377" s="269">
        <v>367</v>
      </c>
      <c r="B377" s="278" t="s">
        <v>486</v>
      </c>
      <c r="C377" s="279">
        <v>120.3</v>
      </c>
      <c r="D377" s="280">
        <v>118.86666666666666</v>
      </c>
      <c r="E377" s="280">
        <v>114.38333333333333</v>
      </c>
      <c r="F377" s="280">
        <v>108.46666666666667</v>
      </c>
      <c r="G377" s="280">
        <v>103.98333333333333</v>
      </c>
      <c r="H377" s="280">
        <v>124.78333333333332</v>
      </c>
      <c r="I377" s="280">
        <v>129.26666666666665</v>
      </c>
      <c r="J377" s="280">
        <v>135.18333333333331</v>
      </c>
      <c r="K377" s="278">
        <v>123.35</v>
      </c>
      <c r="L377" s="278">
        <v>112.95</v>
      </c>
      <c r="M377" s="278">
        <v>1.8306500000000001</v>
      </c>
    </row>
    <row r="378" spans="1:13">
      <c r="A378" s="269">
        <v>368</v>
      </c>
      <c r="B378" s="278" t="s">
        <v>492</v>
      </c>
      <c r="C378" s="279">
        <v>737.5</v>
      </c>
      <c r="D378" s="280">
        <v>744.16666666666663</v>
      </c>
      <c r="E378" s="280">
        <v>728.33333333333326</v>
      </c>
      <c r="F378" s="280">
        <v>719.16666666666663</v>
      </c>
      <c r="G378" s="280">
        <v>703.33333333333326</v>
      </c>
      <c r="H378" s="280">
        <v>753.33333333333326</v>
      </c>
      <c r="I378" s="280">
        <v>769.16666666666652</v>
      </c>
      <c r="J378" s="280">
        <v>778.33333333333326</v>
      </c>
      <c r="K378" s="278">
        <v>760</v>
      </c>
      <c r="L378" s="278">
        <v>735</v>
      </c>
      <c r="M378" s="278">
        <v>1.7903100000000001</v>
      </c>
    </row>
    <row r="379" spans="1:13">
      <c r="A379" s="269">
        <v>369</v>
      </c>
      <c r="B379" s="278" t="s">
        <v>166</v>
      </c>
      <c r="C379" s="279">
        <v>159.55000000000001</v>
      </c>
      <c r="D379" s="280">
        <v>160.63333333333335</v>
      </c>
      <c r="E379" s="280">
        <v>157.3666666666667</v>
      </c>
      <c r="F379" s="280">
        <v>155.18333333333334</v>
      </c>
      <c r="G379" s="280">
        <v>151.91666666666669</v>
      </c>
      <c r="H379" s="280">
        <v>162.81666666666672</v>
      </c>
      <c r="I379" s="280">
        <v>166.08333333333337</v>
      </c>
      <c r="J379" s="280">
        <v>168.26666666666674</v>
      </c>
      <c r="K379" s="278">
        <v>163.9</v>
      </c>
      <c r="L379" s="278">
        <v>158.44999999999999</v>
      </c>
      <c r="M379" s="278">
        <v>142.03444999999999</v>
      </c>
    </row>
    <row r="380" spans="1:13">
      <c r="A380" s="269">
        <v>370</v>
      </c>
      <c r="B380" s="278" t="s">
        <v>493</v>
      </c>
      <c r="C380" s="279">
        <v>61.8</v>
      </c>
      <c r="D380" s="280">
        <v>62.933333333333337</v>
      </c>
      <c r="E380" s="280">
        <v>59.866666666666674</v>
      </c>
      <c r="F380" s="280">
        <v>57.933333333333337</v>
      </c>
      <c r="G380" s="280">
        <v>54.866666666666674</v>
      </c>
      <c r="H380" s="280">
        <v>64.866666666666674</v>
      </c>
      <c r="I380" s="280">
        <v>67.933333333333337</v>
      </c>
      <c r="J380" s="280">
        <v>69.866666666666674</v>
      </c>
      <c r="K380" s="278">
        <v>66</v>
      </c>
      <c r="L380" s="278">
        <v>61</v>
      </c>
      <c r="M380" s="278">
        <v>11.70872</v>
      </c>
    </row>
    <row r="381" spans="1:13">
      <c r="A381" s="269">
        <v>371</v>
      </c>
      <c r="B381" s="278" t="s">
        <v>277</v>
      </c>
      <c r="C381" s="279">
        <v>174.3</v>
      </c>
      <c r="D381" s="280">
        <v>176.53333333333333</v>
      </c>
      <c r="E381" s="280">
        <v>170.06666666666666</v>
      </c>
      <c r="F381" s="280">
        <v>165.83333333333334</v>
      </c>
      <c r="G381" s="280">
        <v>159.36666666666667</v>
      </c>
      <c r="H381" s="280">
        <v>180.76666666666665</v>
      </c>
      <c r="I381" s="280">
        <v>187.23333333333329</v>
      </c>
      <c r="J381" s="280">
        <v>191.46666666666664</v>
      </c>
      <c r="K381" s="278">
        <v>183</v>
      </c>
      <c r="L381" s="278">
        <v>172.3</v>
      </c>
      <c r="M381" s="278">
        <v>5.3380900000000002</v>
      </c>
    </row>
    <row r="382" spans="1:13">
      <c r="A382" s="269">
        <v>372</v>
      </c>
      <c r="B382" s="278" t="s">
        <v>494</v>
      </c>
      <c r="C382" s="279">
        <v>36.299999999999997</v>
      </c>
      <c r="D382" s="280">
        <v>36.966666666666669</v>
      </c>
      <c r="E382" s="280">
        <v>35.083333333333336</v>
      </c>
      <c r="F382" s="280">
        <v>33.866666666666667</v>
      </c>
      <c r="G382" s="280">
        <v>31.983333333333334</v>
      </c>
      <c r="H382" s="280">
        <v>38.183333333333337</v>
      </c>
      <c r="I382" s="280">
        <v>40.066666666666663</v>
      </c>
      <c r="J382" s="280">
        <v>41.283333333333339</v>
      </c>
      <c r="K382" s="278">
        <v>38.85</v>
      </c>
      <c r="L382" s="278">
        <v>35.75</v>
      </c>
      <c r="M382" s="278">
        <v>2.8853200000000001</v>
      </c>
    </row>
    <row r="383" spans="1:13">
      <c r="A383" s="269">
        <v>373</v>
      </c>
      <c r="B383" s="278" t="s">
        <v>487</v>
      </c>
      <c r="C383" s="279">
        <v>42</v>
      </c>
      <c r="D383" s="280">
        <v>42.266666666666666</v>
      </c>
      <c r="E383" s="280">
        <v>40.733333333333334</v>
      </c>
      <c r="F383" s="280">
        <v>39.466666666666669</v>
      </c>
      <c r="G383" s="280">
        <v>37.933333333333337</v>
      </c>
      <c r="H383" s="280">
        <v>43.533333333333331</v>
      </c>
      <c r="I383" s="280">
        <v>45.066666666666663</v>
      </c>
      <c r="J383" s="280">
        <v>46.333333333333329</v>
      </c>
      <c r="K383" s="278">
        <v>43.8</v>
      </c>
      <c r="L383" s="278">
        <v>41</v>
      </c>
      <c r="M383" s="278">
        <v>11.570399999999999</v>
      </c>
    </row>
    <row r="384" spans="1:13">
      <c r="A384" s="269">
        <v>374</v>
      </c>
      <c r="B384" s="278" t="s">
        <v>167</v>
      </c>
      <c r="C384" s="279">
        <v>1077.95</v>
      </c>
      <c r="D384" s="280">
        <v>1052.7666666666667</v>
      </c>
      <c r="E384" s="280">
        <v>1000.1833333333334</v>
      </c>
      <c r="F384" s="280">
        <v>922.41666666666674</v>
      </c>
      <c r="G384" s="280">
        <v>869.83333333333348</v>
      </c>
      <c r="H384" s="280">
        <v>1130.5333333333333</v>
      </c>
      <c r="I384" s="280">
        <v>1183.1166666666668</v>
      </c>
      <c r="J384" s="280">
        <v>1260.8833333333332</v>
      </c>
      <c r="K384" s="278">
        <v>1105.3499999999999</v>
      </c>
      <c r="L384" s="278">
        <v>975</v>
      </c>
      <c r="M384" s="278">
        <v>22.67773</v>
      </c>
    </row>
    <row r="385" spans="1:13">
      <c r="A385" s="269">
        <v>375</v>
      </c>
      <c r="B385" s="278" t="s">
        <v>279</v>
      </c>
      <c r="C385" s="279">
        <v>204.95</v>
      </c>
      <c r="D385" s="280">
        <v>209.31666666666669</v>
      </c>
      <c r="E385" s="280">
        <v>199.73333333333338</v>
      </c>
      <c r="F385" s="280">
        <v>194.51666666666668</v>
      </c>
      <c r="G385" s="280">
        <v>184.93333333333337</v>
      </c>
      <c r="H385" s="280">
        <v>214.53333333333339</v>
      </c>
      <c r="I385" s="280">
        <v>224.1166666666667</v>
      </c>
      <c r="J385" s="280">
        <v>229.3333333333334</v>
      </c>
      <c r="K385" s="278">
        <v>218.9</v>
      </c>
      <c r="L385" s="278">
        <v>204.1</v>
      </c>
      <c r="M385" s="278">
        <v>9.5582600000000006</v>
      </c>
    </row>
    <row r="386" spans="1:13">
      <c r="A386" s="269">
        <v>376</v>
      </c>
      <c r="B386" s="278" t="s">
        <v>497</v>
      </c>
      <c r="C386" s="279">
        <v>306.10000000000002</v>
      </c>
      <c r="D386" s="280">
        <v>308.68333333333334</v>
      </c>
      <c r="E386" s="280">
        <v>299.41666666666669</v>
      </c>
      <c r="F386" s="280">
        <v>292.73333333333335</v>
      </c>
      <c r="G386" s="280">
        <v>283.4666666666667</v>
      </c>
      <c r="H386" s="280">
        <v>315.36666666666667</v>
      </c>
      <c r="I386" s="280">
        <v>324.63333333333333</v>
      </c>
      <c r="J386" s="280">
        <v>331.31666666666666</v>
      </c>
      <c r="K386" s="278">
        <v>317.95</v>
      </c>
      <c r="L386" s="278">
        <v>302</v>
      </c>
      <c r="M386" s="278">
        <v>8.6784499999999998</v>
      </c>
    </row>
    <row r="387" spans="1:13">
      <c r="A387" s="269">
        <v>377</v>
      </c>
      <c r="B387" s="278" t="s">
        <v>499</v>
      </c>
      <c r="C387" s="279">
        <v>69.099999999999994</v>
      </c>
      <c r="D387" s="280">
        <v>70.266666666666666</v>
      </c>
      <c r="E387" s="280">
        <v>66.033333333333331</v>
      </c>
      <c r="F387" s="280">
        <v>62.966666666666669</v>
      </c>
      <c r="G387" s="280">
        <v>58.733333333333334</v>
      </c>
      <c r="H387" s="280">
        <v>73.333333333333329</v>
      </c>
      <c r="I387" s="280">
        <v>77.566666666666649</v>
      </c>
      <c r="J387" s="280">
        <v>80.633333333333326</v>
      </c>
      <c r="K387" s="278">
        <v>74.5</v>
      </c>
      <c r="L387" s="278">
        <v>67.2</v>
      </c>
      <c r="M387" s="278">
        <v>19.336459999999999</v>
      </c>
    </row>
    <row r="388" spans="1:13">
      <c r="A388" s="269">
        <v>378</v>
      </c>
      <c r="B388" s="278" t="s">
        <v>280</v>
      </c>
      <c r="C388" s="279">
        <v>562.54999999999995</v>
      </c>
      <c r="D388" s="280">
        <v>572.5333333333333</v>
      </c>
      <c r="E388" s="280">
        <v>548.01666666666665</v>
      </c>
      <c r="F388" s="280">
        <v>533.48333333333335</v>
      </c>
      <c r="G388" s="280">
        <v>508.9666666666667</v>
      </c>
      <c r="H388" s="280">
        <v>587.06666666666661</v>
      </c>
      <c r="I388" s="280">
        <v>611.58333333333326</v>
      </c>
      <c r="J388" s="280">
        <v>626.11666666666656</v>
      </c>
      <c r="K388" s="278">
        <v>597.04999999999995</v>
      </c>
      <c r="L388" s="278">
        <v>558</v>
      </c>
      <c r="M388" s="278">
        <v>0.87795000000000001</v>
      </c>
    </row>
    <row r="389" spans="1:13">
      <c r="A389" s="269">
        <v>379</v>
      </c>
      <c r="B389" s="278" t="s">
        <v>500</v>
      </c>
      <c r="C389" s="279">
        <v>206.85</v>
      </c>
      <c r="D389" s="280">
        <v>213.20000000000002</v>
      </c>
      <c r="E389" s="280">
        <v>196.40000000000003</v>
      </c>
      <c r="F389" s="280">
        <v>185.95000000000002</v>
      </c>
      <c r="G389" s="280">
        <v>169.15000000000003</v>
      </c>
      <c r="H389" s="280">
        <v>223.65000000000003</v>
      </c>
      <c r="I389" s="280">
        <v>240.45000000000005</v>
      </c>
      <c r="J389" s="280">
        <v>250.90000000000003</v>
      </c>
      <c r="K389" s="278">
        <v>230</v>
      </c>
      <c r="L389" s="278">
        <v>202.75</v>
      </c>
      <c r="M389" s="278">
        <v>14.992559999999999</v>
      </c>
    </row>
    <row r="390" spans="1:13">
      <c r="A390" s="269">
        <v>380</v>
      </c>
      <c r="B390" s="278" t="s">
        <v>168</v>
      </c>
      <c r="C390" s="279">
        <v>516.75</v>
      </c>
      <c r="D390" s="280">
        <v>523.11666666666667</v>
      </c>
      <c r="E390" s="280">
        <v>500.88333333333333</v>
      </c>
      <c r="F390" s="280">
        <v>485.01666666666665</v>
      </c>
      <c r="G390" s="280">
        <v>462.7833333333333</v>
      </c>
      <c r="H390" s="280">
        <v>538.98333333333335</v>
      </c>
      <c r="I390" s="280">
        <v>561.2166666666667</v>
      </c>
      <c r="J390" s="280">
        <v>577.08333333333337</v>
      </c>
      <c r="K390" s="278">
        <v>545.35</v>
      </c>
      <c r="L390" s="278">
        <v>507.25</v>
      </c>
      <c r="M390" s="278">
        <v>16.21621</v>
      </c>
    </row>
    <row r="391" spans="1:13">
      <c r="A391" s="269">
        <v>381</v>
      </c>
      <c r="B391" s="278" t="s">
        <v>502</v>
      </c>
      <c r="C391" s="279">
        <v>901.55</v>
      </c>
      <c r="D391" s="280">
        <v>903.51666666666677</v>
      </c>
      <c r="E391" s="280">
        <v>883.03333333333353</v>
      </c>
      <c r="F391" s="280">
        <v>864.51666666666677</v>
      </c>
      <c r="G391" s="280">
        <v>844.03333333333353</v>
      </c>
      <c r="H391" s="280">
        <v>922.03333333333353</v>
      </c>
      <c r="I391" s="280">
        <v>942.51666666666688</v>
      </c>
      <c r="J391" s="280">
        <v>961.03333333333353</v>
      </c>
      <c r="K391" s="278">
        <v>924</v>
      </c>
      <c r="L391" s="278">
        <v>885</v>
      </c>
      <c r="M391" s="278">
        <v>6.6449999999999995E-2</v>
      </c>
    </row>
    <row r="392" spans="1:13">
      <c r="A392" s="269">
        <v>382</v>
      </c>
      <c r="B392" s="278" t="s">
        <v>503</v>
      </c>
      <c r="C392" s="279">
        <v>273.89999999999998</v>
      </c>
      <c r="D392" s="280">
        <v>274.58333333333331</v>
      </c>
      <c r="E392" s="280">
        <v>269.31666666666661</v>
      </c>
      <c r="F392" s="280">
        <v>264.73333333333329</v>
      </c>
      <c r="G392" s="280">
        <v>259.46666666666658</v>
      </c>
      <c r="H392" s="280">
        <v>279.16666666666663</v>
      </c>
      <c r="I392" s="280">
        <v>284.43333333333339</v>
      </c>
      <c r="J392" s="280">
        <v>289.01666666666665</v>
      </c>
      <c r="K392" s="278">
        <v>279.85000000000002</v>
      </c>
      <c r="L392" s="278">
        <v>270</v>
      </c>
      <c r="M392" s="278">
        <v>6.79251</v>
      </c>
    </row>
    <row r="393" spans="1:13">
      <c r="A393" s="269">
        <v>383</v>
      </c>
      <c r="B393" s="278" t="s">
        <v>169</v>
      </c>
      <c r="C393" s="279">
        <v>120.5</v>
      </c>
      <c r="D393" s="280">
        <v>122.13333333333333</v>
      </c>
      <c r="E393" s="280">
        <v>116.51666666666665</v>
      </c>
      <c r="F393" s="280">
        <v>112.53333333333333</v>
      </c>
      <c r="G393" s="280">
        <v>106.91666666666666</v>
      </c>
      <c r="H393" s="280">
        <v>126.11666666666665</v>
      </c>
      <c r="I393" s="280">
        <v>131.73333333333332</v>
      </c>
      <c r="J393" s="280">
        <v>135.71666666666664</v>
      </c>
      <c r="K393" s="278">
        <v>127.75</v>
      </c>
      <c r="L393" s="278">
        <v>118.15</v>
      </c>
      <c r="M393" s="278">
        <v>281.86169999999998</v>
      </c>
    </row>
    <row r="394" spans="1:13">
      <c r="A394" s="269">
        <v>384</v>
      </c>
      <c r="B394" s="278" t="s">
        <v>501</v>
      </c>
      <c r="C394" s="279">
        <v>38.35</v>
      </c>
      <c r="D394" s="280">
        <v>38.583333333333336</v>
      </c>
      <c r="E394" s="280">
        <v>36.266666666666673</v>
      </c>
      <c r="F394" s="280">
        <v>34.183333333333337</v>
      </c>
      <c r="G394" s="280">
        <v>31.866666666666674</v>
      </c>
      <c r="H394" s="280">
        <v>40.666666666666671</v>
      </c>
      <c r="I394" s="280">
        <v>42.983333333333334</v>
      </c>
      <c r="J394" s="280">
        <v>45.06666666666667</v>
      </c>
      <c r="K394" s="278">
        <v>40.9</v>
      </c>
      <c r="L394" s="278">
        <v>36.5</v>
      </c>
      <c r="M394" s="278">
        <v>105.52482000000001</v>
      </c>
    </row>
    <row r="395" spans="1:13">
      <c r="A395" s="269">
        <v>385</v>
      </c>
      <c r="B395" s="278" t="s">
        <v>170</v>
      </c>
      <c r="C395" s="279">
        <v>90.35</v>
      </c>
      <c r="D395" s="280">
        <v>90.5</v>
      </c>
      <c r="E395" s="280">
        <v>87.55</v>
      </c>
      <c r="F395" s="280">
        <v>84.75</v>
      </c>
      <c r="G395" s="280">
        <v>81.8</v>
      </c>
      <c r="H395" s="280">
        <v>93.3</v>
      </c>
      <c r="I395" s="280">
        <v>96.249999999999986</v>
      </c>
      <c r="J395" s="280">
        <v>99.05</v>
      </c>
      <c r="K395" s="278">
        <v>93.45</v>
      </c>
      <c r="L395" s="278">
        <v>87.7</v>
      </c>
      <c r="M395" s="278">
        <v>79.566149999999993</v>
      </c>
    </row>
    <row r="396" spans="1:13">
      <c r="A396" s="269">
        <v>386</v>
      </c>
      <c r="B396" s="278" t="s">
        <v>504</v>
      </c>
      <c r="C396" s="279">
        <v>78.2</v>
      </c>
      <c r="D396" s="280">
        <v>79.233333333333334</v>
      </c>
      <c r="E396" s="280">
        <v>76.966666666666669</v>
      </c>
      <c r="F396" s="280">
        <v>75.733333333333334</v>
      </c>
      <c r="G396" s="280">
        <v>73.466666666666669</v>
      </c>
      <c r="H396" s="280">
        <v>80.466666666666669</v>
      </c>
      <c r="I396" s="280">
        <v>82.733333333333348</v>
      </c>
      <c r="J396" s="280">
        <v>83.966666666666669</v>
      </c>
      <c r="K396" s="278">
        <v>81.5</v>
      </c>
      <c r="L396" s="278">
        <v>78</v>
      </c>
      <c r="M396" s="278">
        <v>2.2080199999999999</v>
      </c>
    </row>
    <row r="397" spans="1:13">
      <c r="A397" s="269">
        <v>387</v>
      </c>
      <c r="B397" s="278" t="s">
        <v>505</v>
      </c>
      <c r="C397" s="279">
        <v>614</v>
      </c>
      <c r="D397" s="280">
        <v>616.66666666666663</v>
      </c>
      <c r="E397" s="280">
        <v>608.33333333333326</v>
      </c>
      <c r="F397" s="280">
        <v>602.66666666666663</v>
      </c>
      <c r="G397" s="280">
        <v>594.33333333333326</v>
      </c>
      <c r="H397" s="280">
        <v>622.33333333333326</v>
      </c>
      <c r="I397" s="280">
        <v>630.66666666666652</v>
      </c>
      <c r="J397" s="280">
        <v>636.33333333333326</v>
      </c>
      <c r="K397" s="278">
        <v>625</v>
      </c>
      <c r="L397" s="278">
        <v>611</v>
      </c>
      <c r="M397" s="278">
        <v>2.03329</v>
      </c>
    </row>
    <row r="398" spans="1:13">
      <c r="A398" s="269">
        <v>388</v>
      </c>
      <c r="B398" s="278" t="s">
        <v>506</v>
      </c>
      <c r="C398" s="279">
        <v>4.4000000000000004</v>
      </c>
      <c r="D398" s="280">
        <v>4.583333333333333</v>
      </c>
      <c r="E398" s="280">
        <v>4.0666666666666664</v>
      </c>
      <c r="F398" s="280">
        <v>3.7333333333333334</v>
      </c>
      <c r="G398" s="280">
        <v>3.2166666666666668</v>
      </c>
      <c r="H398" s="280">
        <v>4.9166666666666661</v>
      </c>
      <c r="I398" s="280">
        <v>5.4333333333333336</v>
      </c>
      <c r="J398" s="280">
        <v>5.7666666666666657</v>
      </c>
      <c r="K398" s="278">
        <v>5.0999999999999996</v>
      </c>
      <c r="L398" s="278">
        <v>4.25</v>
      </c>
      <c r="M398" s="278">
        <v>503.24747000000002</v>
      </c>
    </row>
    <row r="399" spans="1:13">
      <c r="A399" s="269">
        <v>389</v>
      </c>
      <c r="B399" s="278" t="s">
        <v>171</v>
      </c>
      <c r="C399" s="279">
        <v>1149.8499999999999</v>
      </c>
      <c r="D399" s="280">
        <v>1176.2833333333333</v>
      </c>
      <c r="E399" s="280">
        <v>1116.5666666666666</v>
      </c>
      <c r="F399" s="280">
        <v>1083.2833333333333</v>
      </c>
      <c r="G399" s="280">
        <v>1023.5666666666666</v>
      </c>
      <c r="H399" s="280">
        <v>1209.5666666666666</v>
      </c>
      <c r="I399" s="280">
        <v>1269.2833333333333</v>
      </c>
      <c r="J399" s="280">
        <v>1302.5666666666666</v>
      </c>
      <c r="K399" s="278">
        <v>1236</v>
      </c>
      <c r="L399" s="278">
        <v>1143</v>
      </c>
      <c r="M399" s="278">
        <v>161.47959</v>
      </c>
    </row>
    <row r="400" spans="1:13">
      <c r="A400" s="269">
        <v>390</v>
      </c>
      <c r="B400" s="278" t="s">
        <v>507</v>
      </c>
      <c r="C400" s="279">
        <v>14.15</v>
      </c>
      <c r="D400" s="280">
        <v>14.133333333333333</v>
      </c>
      <c r="E400" s="280">
        <v>14.116666666666665</v>
      </c>
      <c r="F400" s="280">
        <v>14.083333333333332</v>
      </c>
      <c r="G400" s="280">
        <v>14.066666666666665</v>
      </c>
      <c r="H400" s="280">
        <v>14.166666666666666</v>
      </c>
      <c r="I400" s="280">
        <v>14.183333333333332</v>
      </c>
      <c r="J400" s="280">
        <v>14.216666666666667</v>
      </c>
      <c r="K400" s="278">
        <v>14.15</v>
      </c>
      <c r="L400" s="278">
        <v>14.1</v>
      </c>
      <c r="M400" s="278">
        <v>5.0557299999999996</v>
      </c>
    </row>
    <row r="401" spans="1:13">
      <c r="A401" s="269">
        <v>391</v>
      </c>
      <c r="B401" s="278" t="s">
        <v>520</v>
      </c>
      <c r="C401" s="279">
        <v>5.3</v>
      </c>
      <c r="D401" s="280">
        <v>5.3833333333333329</v>
      </c>
      <c r="E401" s="280">
        <v>5.2166666666666659</v>
      </c>
      <c r="F401" s="280">
        <v>5.1333333333333329</v>
      </c>
      <c r="G401" s="280">
        <v>4.9666666666666659</v>
      </c>
      <c r="H401" s="280">
        <v>5.4666666666666659</v>
      </c>
      <c r="I401" s="280">
        <v>5.6333333333333337</v>
      </c>
      <c r="J401" s="280">
        <v>5.7166666666666659</v>
      </c>
      <c r="K401" s="278">
        <v>5.55</v>
      </c>
      <c r="L401" s="278">
        <v>5.3</v>
      </c>
      <c r="M401" s="278">
        <v>16.1829</v>
      </c>
    </row>
    <row r="402" spans="1:13">
      <c r="A402" s="269">
        <v>392</v>
      </c>
      <c r="B402" s="278" t="s">
        <v>509</v>
      </c>
      <c r="C402" s="279">
        <v>109.7</v>
      </c>
      <c r="D402" s="280">
        <v>110.89999999999999</v>
      </c>
      <c r="E402" s="280">
        <v>107.79999999999998</v>
      </c>
      <c r="F402" s="280">
        <v>105.89999999999999</v>
      </c>
      <c r="G402" s="280">
        <v>102.79999999999998</v>
      </c>
      <c r="H402" s="280">
        <v>112.79999999999998</v>
      </c>
      <c r="I402" s="280">
        <v>115.89999999999998</v>
      </c>
      <c r="J402" s="280">
        <v>117.79999999999998</v>
      </c>
      <c r="K402" s="278">
        <v>114</v>
      </c>
      <c r="L402" s="278">
        <v>109</v>
      </c>
      <c r="M402" s="278">
        <v>1.0360199999999999</v>
      </c>
    </row>
    <row r="403" spans="1:13">
      <c r="A403" s="269">
        <v>393</v>
      </c>
      <c r="B403" s="278" t="s">
        <v>2317</v>
      </c>
      <c r="C403" s="279">
        <v>81.5</v>
      </c>
      <c r="D403" s="280">
        <v>81.899999999999991</v>
      </c>
      <c r="E403" s="280">
        <v>80.34999999999998</v>
      </c>
      <c r="F403" s="280">
        <v>79.199999999999989</v>
      </c>
      <c r="G403" s="280">
        <v>77.649999999999977</v>
      </c>
      <c r="H403" s="280">
        <v>83.049999999999983</v>
      </c>
      <c r="I403" s="280">
        <v>84.6</v>
      </c>
      <c r="J403" s="280">
        <v>85.749999999999986</v>
      </c>
      <c r="K403" s="278">
        <v>83.45</v>
      </c>
      <c r="L403" s="278">
        <v>80.75</v>
      </c>
      <c r="M403" s="278">
        <v>0.95609</v>
      </c>
    </row>
    <row r="404" spans="1:13">
      <c r="A404" s="269">
        <v>394</v>
      </c>
      <c r="B404" s="278" t="s">
        <v>496</v>
      </c>
      <c r="C404" s="279">
        <v>240.8</v>
      </c>
      <c r="D404" s="280">
        <v>240.76666666666665</v>
      </c>
      <c r="E404" s="280">
        <v>234.83333333333331</v>
      </c>
      <c r="F404" s="280">
        <v>228.86666666666667</v>
      </c>
      <c r="G404" s="280">
        <v>222.93333333333334</v>
      </c>
      <c r="H404" s="280">
        <v>246.73333333333329</v>
      </c>
      <c r="I404" s="280">
        <v>252.66666666666663</v>
      </c>
      <c r="J404" s="280">
        <v>258.63333333333327</v>
      </c>
      <c r="K404" s="278">
        <v>246.7</v>
      </c>
      <c r="L404" s="278">
        <v>234.8</v>
      </c>
      <c r="M404" s="278">
        <v>5.5572499999999998</v>
      </c>
    </row>
    <row r="405" spans="1:13">
      <c r="A405" s="269">
        <v>395</v>
      </c>
      <c r="B405" s="278" t="s">
        <v>508</v>
      </c>
      <c r="C405" s="279">
        <v>1.6</v>
      </c>
      <c r="D405" s="280">
        <v>1.5833333333333333</v>
      </c>
      <c r="E405" s="280">
        <v>1.5666666666666664</v>
      </c>
      <c r="F405" s="280">
        <v>1.5333333333333332</v>
      </c>
      <c r="G405" s="280">
        <v>1.5166666666666664</v>
      </c>
      <c r="H405" s="280">
        <v>1.6166666666666665</v>
      </c>
      <c r="I405" s="280">
        <v>1.6333333333333335</v>
      </c>
      <c r="J405" s="280">
        <v>1.6666666666666665</v>
      </c>
      <c r="K405" s="278">
        <v>1.6</v>
      </c>
      <c r="L405" s="278">
        <v>1.55</v>
      </c>
      <c r="M405" s="278">
        <v>41.631990000000002</v>
      </c>
    </row>
    <row r="406" spans="1:13">
      <c r="A406" s="269">
        <v>396</v>
      </c>
      <c r="B406" s="278" t="s">
        <v>498</v>
      </c>
      <c r="C406" s="279">
        <v>16.8</v>
      </c>
      <c r="D406" s="280">
        <v>17.016666666666666</v>
      </c>
      <c r="E406" s="280">
        <v>16.483333333333331</v>
      </c>
      <c r="F406" s="280">
        <v>16.166666666666664</v>
      </c>
      <c r="G406" s="280">
        <v>15.633333333333329</v>
      </c>
      <c r="H406" s="280">
        <v>17.333333333333332</v>
      </c>
      <c r="I406" s="280">
        <v>17.866666666666664</v>
      </c>
      <c r="J406" s="280">
        <v>18.183333333333334</v>
      </c>
      <c r="K406" s="278">
        <v>17.55</v>
      </c>
      <c r="L406" s="278">
        <v>16.7</v>
      </c>
      <c r="M406" s="278">
        <v>81.638999999999996</v>
      </c>
    </row>
    <row r="407" spans="1:13">
      <c r="A407" s="269">
        <v>397</v>
      </c>
      <c r="B407" s="278" t="s">
        <v>513</v>
      </c>
      <c r="C407" s="279">
        <v>27.6</v>
      </c>
      <c r="D407" s="280">
        <v>27.600000000000005</v>
      </c>
      <c r="E407" s="280">
        <v>27.600000000000009</v>
      </c>
      <c r="F407" s="280">
        <v>27.600000000000005</v>
      </c>
      <c r="G407" s="280">
        <v>27.600000000000009</v>
      </c>
      <c r="H407" s="280">
        <v>27.600000000000009</v>
      </c>
      <c r="I407" s="280">
        <v>27.6</v>
      </c>
      <c r="J407" s="280">
        <v>27.600000000000009</v>
      </c>
      <c r="K407" s="278">
        <v>27.6</v>
      </c>
      <c r="L407" s="278">
        <v>27.6</v>
      </c>
      <c r="M407" s="278">
        <v>2.35215</v>
      </c>
    </row>
    <row r="408" spans="1:13">
      <c r="A408" s="269">
        <v>398</v>
      </c>
      <c r="B408" s="278" t="s">
        <v>172</v>
      </c>
      <c r="C408" s="279">
        <v>26.15</v>
      </c>
      <c r="D408" s="280">
        <v>26.366666666666664</v>
      </c>
      <c r="E408" s="280">
        <v>25.583333333333329</v>
      </c>
      <c r="F408" s="280">
        <v>25.016666666666666</v>
      </c>
      <c r="G408" s="280">
        <v>24.233333333333331</v>
      </c>
      <c r="H408" s="280">
        <v>26.933333333333326</v>
      </c>
      <c r="I408" s="280">
        <v>27.716666666666665</v>
      </c>
      <c r="J408" s="280">
        <v>28.283333333333324</v>
      </c>
      <c r="K408" s="278">
        <v>27.15</v>
      </c>
      <c r="L408" s="278">
        <v>25.8</v>
      </c>
      <c r="M408" s="278">
        <v>252.14418000000001</v>
      </c>
    </row>
    <row r="409" spans="1:13">
      <c r="A409" s="269">
        <v>399</v>
      </c>
      <c r="B409" s="278" t="s">
        <v>514</v>
      </c>
      <c r="C409" s="279">
        <v>7519.35</v>
      </c>
      <c r="D409" s="280">
        <v>7639.45</v>
      </c>
      <c r="E409" s="280">
        <v>7279.9</v>
      </c>
      <c r="F409" s="280">
        <v>7040.45</v>
      </c>
      <c r="G409" s="280">
        <v>6680.9</v>
      </c>
      <c r="H409" s="280">
        <v>7878.9</v>
      </c>
      <c r="I409" s="280">
        <v>8238.4500000000007</v>
      </c>
      <c r="J409" s="280">
        <v>8477.9</v>
      </c>
      <c r="K409" s="278">
        <v>7999</v>
      </c>
      <c r="L409" s="278">
        <v>7400</v>
      </c>
      <c r="M409" s="278">
        <v>2.2217799999999999</v>
      </c>
    </row>
    <row r="410" spans="1:13">
      <c r="A410" s="269">
        <v>400</v>
      </c>
      <c r="B410" s="278" t="s">
        <v>281</v>
      </c>
      <c r="C410" s="279">
        <v>700.9</v>
      </c>
      <c r="D410" s="280">
        <v>706.98333333333323</v>
      </c>
      <c r="E410" s="280">
        <v>689.01666666666642</v>
      </c>
      <c r="F410" s="280">
        <v>677.13333333333321</v>
      </c>
      <c r="G410" s="280">
        <v>659.1666666666664</v>
      </c>
      <c r="H410" s="280">
        <v>718.86666666666645</v>
      </c>
      <c r="I410" s="280">
        <v>736.83333333333337</v>
      </c>
      <c r="J410" s="280">
        <v>748.71666666666647</v>
      </c>
      <c r="K410" s="278">
        <v>724.95</v>
      </c>
      <c r="L410" s="278">
        <v>695.1</v>
      </c>
      <c r="M410" s="278">
        <v>12.32607</v>
      </c>
    </row>
    <row r="411" spans="1:13">
      <c r="A411" s="269">
        <v>401</v>
      </c>
      <c r="B411" s="278" t="s">
        <v>173</v>
      </c>
      <c r="C411" s="279">
        <v>182.35</v>
      </c>
      <c r="D411" s="280">
        <v>184.81666666666663</v>
      </c>
      <c r="E411" s="280">
        <v>177.68333333333328</v>
      </c>
      <c r="F411" s="280">
        <v>173.01666666666665</v>
      </c>
      <c r="G411" s="280">
        <v>165.8833333333333</v>
      </c>
      <c r="H411" s="280">
        <v>189.48333333333326</v>
      </c>
      <c r="I411" s="280">
        <v>196.61666666666665</v>
      </c>
      <c r="J411" s="280">
        <v>201.28333333333325</v>
      </c>
      <c r="K411" s="278">
        <v>191.95</v>
      </c>
      <c r="L411" s="278">
        <v>180.15</v>
      </c>
      <c r="M411" s="278">
        <v>721.90293999999994</v>
      </c>
    </row>
    <row r="412" spans="1:13">
      <c r="A412" s="269">
        <v>402</v>
      </c>
      <c r="B412" s="278" t="s">
        <v>515</v>
      </c>
      <c r="C412" s="279">
        <v>3466.15</v>
      </c>
      <c r="D412" s="280">
        <v>3482.6833333333338</v>
      </c>
      <c r="E412" s="280">
        <v>3406.3166666666675</v>
      </c>
      <c r="F412" s="280">
        <v>3346.4833333333336</v>
      </c>
      <c r="G412" s="280">
        <v>3270.1166666666672</v>
      </c>
      <c r="H412" s="280">
        <v>3542.5166666666678</v>
      </c>
      <c r="I412" s="280">
        <v>3618.8833333333337</v>
      </c>
      <c r="J412" s="280">
        <v>3678.7166666666681</v>
      </c>
      <c r="K412" s="278">
        <v>3559.05</v>
      </c>
      <c r="L412" s="278">
        <v>3422.85</v>
      </c>
      <c r="M412" s="278">
        <v>4.5809999999999997E-2</v>
      </c>
    </row>
    <row r="413" spans="1:13">
      <c r="A413" s="269">
        <v>403</v>
      </c>
      <c r="B413" s="278" t="s">
        <v>517</v>
      </c>
      <c r="C413" s="279">
        <v>1248.2</v>
      </c>
      <c r="D413" s="280">
        <v>1252.0666666666666</v>
      </c>
      <c r="E413" s="280">
        <v>1217.1333333333332</v>
      </c>
      <c r="F413" s="280">
        <v>1186.0666666666666</v>
      </c>
      <c r="G413" s="280">
        <v>1151.1333333333332</v>
      </c>
      <c r="H413" s="280">
        <v>1283.1333333333332</v>
      </c>
      <c r="I413" s="280">
        <v>1318.0666666666666</v>
      </c>
      <c r="J413" s="280">
        <v>1349.1333333333332</v>
      </c>
      <c r="K413" s="278">
        <v>1287</v>
      </c>
      <c r="L413" s="278">
        <v>1221</v>
      </c>
      <c r="M413" s="278">
        <v>7.0290000000000005E-2</v>
      </c>
    </row>
    <row r="414" spans="1:13">
      <c r="A414" s="269">
        <v>404</v>
      </c>
      <c r="B414" s="278" t="s">
        <v>518</v>
      </c>
      <c r="C414" s="279">
        <v>344.05</v>
      </c>
      <c r="D414" s="280">
        <v>344.05</v>
      </c>
      <c r="E414" s="280">
        <v>344.05</v>
      </c>
      <c r="F414" s="280">
        <v>344.05</v>
      </c>
      <c r="G414" s="280">
        <v>344.05</v>
      </c>
      <c r="H414" s="280">
        <v>344.05</v>
      </c>
      <c r="I414" s="280">
        <v>344.05</v>
      </c>
      <c r="J414" s="280">
        <v>344.05</v>
      </c>
      <c r="K414" s="278">
        <v>344.05</v>
      </c>
      <c r="L414" s="278">
        <v>344.05</v>
      </c>
      <c r="M414" s="278">
        <v>0.20823</v>
      </c>
    </row>
    <row r="415" spans="1:13">
      <c r="A415" s="269">
        <v>405</v>
      </c>
      <c r="B415" s="278" t="s">
        <v>510</v>
      </c>
      <c r="C415" s="279">
        <v>77</v>
      </c>
      <c r="D415" s="280">
        <v>77.983333333333334</v>
      </c>
      <c r="E415" s="280">
        <v>74.966666666666669</v>
      </c>
      <c r="F415" s="280">
        <v>72.933333333333337</v>
      </c>
      <c r="G415" s="280">
        <v>69.916666666666671</v>
      </c>
      <c r="H415" s="280">
        <v>80.016666666666666</v>
      </c>
      <c r="I415" s="280">
        <v>83.033333333333346</v>
      </c>
      <c r="J415" s="280">
        <v>85.066666666666663</v>
      </c>
      <c r="K415" s="278">
        <v>81</v>
      </c>
      <c r="L415" s="278">
        <v>75.95</v>
      </c>
      <c r="M415" s="278">
        <v>0.36054000000000003</v>
      </c>
    </row>
    <row r="416" spans="1:13">
      <c r="A416" s="269">
        <v>406</v>
      </c>
      <c r="B416" s="278" t="s">
        <v>519</v>
      </c>
      <c r="C416" s="279">
        <v>197.65</v>
      </c>
      <c r="D416" s="280">
        <v>200.68333333333331</v>
      </c>
      <c r="E416" s="280">
        <v>191.46666666666661</v>
      </c>
      <c r="F416" s="280">
        <v>185.2833333333333</v>
      </c>
      <c r="G416" s="280">
        <v>176.06666666666661</v>
      </c>
      <c r="H416" s="280">
        <v>206.86666666666662</v>
      </c>
      <c r="I416" s="280">
        <v>216.08333333333331</v>
      </c>
      <c r="J416" s="280">
        <v>222.26666666666662</v>
      </c>
      <c r="K416" s="278">
        <v>209.9</v>
      </c>
      <c r="L416" s="278">
        <v>194.5</v>
      </c>
      <c r="M416" s="278">
        <v>0.19198999999999999</v>
      </c>
    </row>
    <row r="417" spans="1:13">
      <c r="A417" s="269">
        <v>407</v>
      </c>
      <c r="B417" s="278" t="s">
        <v>174</v>
      </c>
      <c r="C417" s="279">
        <v>18138.55</v>
      </c>
      <c r="D417" s="280">
        <v>18017.916666666668</v>
      </c>
      <c r="E417" s="280">
        <v>17488.633333333335</v>
      </c>
      <c r="F417" s="280">
        <v>16838.716666666667</v>
      </c>
      <c r="G417" s="280">
        <v>16309.433333333334</v>
      </c>
      <c r="H417" s="280">
        <v>18667.833333333336</v>
      </c>
      <c r="I417" s="280">
        <v>19197.116666666669</v>
      </c>
      <c r="J417" s="280">
        <v>19847.033333333336</v>
      </c>
      <c r="K417" s="278">
        <v>18547.2</v>
      </c>
      <c r="L417" s="278">
        <v>17368</v>
      </c>
      <c r="M417" s="278">
        <v>1.2580800000000001</v>
      </c>
    </row>
    <row r="418" spans="1:13">
      <c r="A418" s="269">
        <v>408</v>
      </c>
      <c r="B418" s="278" t="s">
        <v>521</v>
      </c>
      <c r="C418" s="279">
        <v>749.95</v>
      </c>
      <c r="D418" s="280">
        <v>755.9666666666667</v>
      </c>
      <c r="E418" s="280">
        <v>733.98333333333335</v>
      </c>
      <c r="F418" s="280">
        <v>718.01666666666665</v>
      </c>
      <c r="G418" s="280">
        <v>696.0333333333333</v>
      </c>
      <c r="H418" s="280">
        <v>771.93333333333339</v>
      </c>
      <c r="I418" s="280">
        <v>793.91666666666674</v>
      </c>
      <c r="J418" s="280">
        <v>809.88333333333344</v>
      </c>
      <c r="K418" s="278">
        <v>777.95</v>
      </c>
      <c r="L418" s="278">
        <v>740</v>
      </c>
      <c r="M418" s="278">
        <v>5.7430000000000002E-2</v>
      </c>
    </row>
    <row r="419" spans="1:13">
      <c r="A419" s="269">
        <v>409</v>
      </c>
      <c r="B419" s="278" t="s">
        <v>175</v>
      </c>
      <c r="C419" s="279">
        <v>1193.25</v>
      </c>
      <c r="D419" s="280">
        <v>1210.5666666666666</v>
      </c>
      <c r="E419" s="280">
        <v>1167.6833333333332</v>
      </c>
      <c r="F419" s="280">
        <v>1142.1166666666666</v>
      </c>
      <c r="G419" s="280">
        <v>1099.2333333333331</v>
      </c>
      <c r="H419" s="280">
        <v>1236.1333333333332</v>
      </c>
      <c r="I419" s="280">
        <v>1279.0166666666664</v>
      </c>
      <c r="J419" s="280">
        <v>1304.5833333333333</v>
      </c>
      <c r="K419" s="278">
        <v>1253.45</v>
      </c>
      <c r="L419" s="278">
        <v>1185</v>
      </c>
      <c r="M419" s="278">
        <v>7.5682700000000001</v>
      </c>
    </row>
    <row r="420" spans="1:13">
      <c r="A420" s="269">
        <v>410</v>
      </c>
      <c r="B420" s="278" t="s">
        <v>516</v>
      </c>
      <c r="C420" s="279">
        <v>398.9</v>
      </c>
      <c r="D420" s="280">
        <v>402.90000000000003</v>
      </c>
      <c r="E420" s="280">
        <v>391.00000000000006</v>
      </c>
      <c r="F420" s="280">
        <v>383.1</v>
      </c>
      <c r="G420" s="280">
        <v>371.20000000000005</v>
      </c>
      <c r="H420" s="280">
        <v>410.80000000000007</v>
      </c>
      <c r="I420" s="280">
        <v>422.70000000000005</v>
      </c>
      <c r="J420" s="280">
        <v>430.60000000000008</v>
      </c>
      <c r="K420" s="278">
        <v>414.8</v>
      </c>
      <c r="L420" s="278">
        <v>395</v>
      </c>
      <c r="M420" s="278">
        <v>0.20485</v>
      </c>
    </row>
    <row r="421" spans="1:13">
      <c r="A421" s="269">
        <v>411</v>
      </c>
      <c r="B421" s="278" t="s">
        <v>511</v>
      </c>
      <c r="C421" s="279">
        <v>22.35</v>
      </c>
      <c r="D421" s="280">
        <v>22.566666666666663</v>
      </c>
      <c r="E421" s="280">
        <v>21.433333333333326</v>
      </c>
      <c r="F421" s="280">
        <v>20.516666666666662</v>
      </c>
      <c r="G421" s="280">
        <v>19.383333333333326</v>
      </c>
      <c r="H421" s="280">
        <v>23.483333333333327</v>
      </c>
      <c r="I421" s="280">
        <v>24.616666666666667</v>
      </c>
      <c r="J421" s="280">
        <v>25.533333333333328</v>
      </c>
      <c r="K421" s="278">
        <v>23.7</v>
      </c>
      <c r="L421" s="278">
        <v>21.65</v>
      </c>
      <c r="M421" s="278">
        <v>32.786090000000002</v>
      </c>
    </row>
    <row r="422" spans="1:13">
      <c r="A422" s="269">
        <v>412</v>
      </c>
      <c r="B422" s="278" t="s">
        <v>512</v>
      </c>
      <c r="C422" s="279">
        <v>1397.55</v>
      </c>
      <c r="D422" s="280">
        <v>1412.5166666666667</v>
      </c>
      <c r="E422" s="280">
        <v>1375.0333333333333</v>
      </c>
      <c r="F422" s="280">
        <v>1352.5166666666667</v>
      </c>
      <c r="G422" s="280">
        <v>1315.0333333333333</v>
      </c>
      <c r="H422" s="280">
        <v>1435.0333333333333</v>
      </c>
      <c r="I422" s="280">
        <v>1472.5166666666664</v>
      </c>
      <c r="J422" s="280">
        <v>1495.0333333333333</v>
      </c>
      <c r="K422" s="278">
        <v>1450</v>
      </c>
      <c r="L422" s="278">
        <v>1390</v>
      </c>
      <c r="M422" s="278">
        <v>5.9360000000000003E-2</v>
      </c>
    </row>
    <row r="423" spans="1:13">
      <c r="A423" s="269">
        <v>413</v>
      </c>
      <c r="B423" s="278" t="s">
        <v>522</v>
      </c>
      <c r="C423" s="279">
        <v>193.3</v>
      </c>
      <c r="D423" s="280">
        <v>190.53333333333333</v>
      </c>
      <c r="E423" s="280">
        <v>187.76666666666665</v>
      </c>
      <c r="F423" s="280">
        <v>182.23333333333332</v>
      </c>
      <c r="G423" s="280">
        <v>179.46666666666664</v>
      </c>
      <c r="H423" s="280">
        <v>196.06666666666666</v>
      </c>
      <c r="I423" s="280">
        <v>198.83333333333337</v>
      </c>
      <c r="J423" s="280">
        <v>204.36666666666667</v>
      </c>
      <c r="K423" s="278">
        <v>193.3</v>
      </c>
      <c r="L423" s="278">
        <v>185</v>
      </c>
      <c r="M423" s="278">
        <v>3.5134699999999999</v>
      </c>
    </row>
    <row r="424" spans="1:13">
      <c r="A424" s="269">
        <v>414</v>
      </c>
      <c r="B424" s="278" t="s">
        <v>523</v>
      </c>
      <c r="C424" s="279">
        <v>898.75</v>
      </c>
      <c r="D424" s="280">
        <v>903.85</v>
      </c>
      <c r="E424" s="280">
        <v>885.90000000000009</v>
      </c>
      <c r="F424" s="280">
        <v>873.05000000000007</v>
      </c>
      <c r="G424" s="280">
        <v>855.10000000000014</v>
      </c>
      <c r="H424" s="280">
        <v>916.7</v>
      </c>
      <c r="I424" s="280">
        <v>934.65000000000009</v>
      </c>
      <c r="J424" s="280">
        <v>947.5</v>
      </c>
      <c r="K424" s="278">
        <v>921.8</v>
      </c>
      <c r="L424" s="278">
        <v>891</v>
      </c>
      <c r="M424" s="278">
        <v>6.9239999999999996E-2</v>
      </c>
    </row>
    <row r="425" spans="1:13">
      <c r="A425" s="269">
        <v>415</v>
      </c>
      <c r="B425" s="278" t="s">
        <v>524</v>
      </c>
      <c r="C425" s="279">
        <v>176.8</v>
      </c>
      <c r="D425" s="280">
        <v>178.95000000000002</v>
      </c>
      <c r="E425" s="280">
        <v>170.95000000000005</v>
      </c>
      <c r="F425" s="280">
        <v>165.10000000000002</v>
      </c>
      <c r="G425" s="280">
        <v>157.10000000000005</v>
      </c>
      <c r="H425" s="280">
        <v>184.80000000000004</v>
      </c>
      <c r="I425" s="280">
        <v>192.79999999999998</v>
      </c>
      <c r="J425" s="280">
        <v>198.65000000000003</v>
      </c>
      <c r="K425" s="278">
        <v>186.95</v>
      </c>
      <c r="L425" s="278">
        <v>173.1</v>
      </c>
      <c r="M425" s="278">
        <v>2.20031</v>
      </c>
    </row>
    <row r="426" spans="1:13">
      <c r="A426" s="269">
        <v>416</v>
      </c>
      <c r="B426" s="278" t="s">
        <v>525</v>
      </c>
      <c r="C426" s="279">
        <v>5.8</v>
      </c>
      <c r="D426" s="280">
        <v>5.8999999999999995</v>
      </c>
      <c r="E426" s="280">
        <v>5.6499999999999986</v>
      </c>
      <c r="F426" s="280">
        <v>5.4999999999999991</v>
      </c>
      <c r="G426" s="280">
        <v>5.2499999999999982</v>
      </c>
      <c r="H426" s="280">
        <v>6.0499999999999989</v>
      </c>
      <c r="I426" s="280">
        <v>6.3000000000000007</v>
      </c>
      <c r="J426" s="280">
        <v>6.4499999999999993</v>
      </c>
      <c r="K426" s="278">
        <v>6.15</v>
      </c>
      <c r="L426" s="278">
        <v>5.75</v>
      </c>
      <c r="M426" s="278">
        <v>170.85202000000001</v>
      </c>
    </row>
    <row r="427" spans="1:13">
      <c r="A427" s="269">
        <v>417</v>
      </c>
      <c r="B427" s="278" t="s">
        <v>2518</v>
      </c>
      <c r="C427" s="279">
        <v>549.70000000000005</v>
      </c>
      <c r="D427" s="280">
        <v>555.06666666666672</v>
      </c>
      <c r="E427" s="280">
        <v>535.13333333333344</v>
      </c>
      <c r="F427" s="280">
        <v>520.56666666666672</v>
      </c>
      <c r="G427" s="280">
        <v>500.63333333333344</v>
      </c>
      <c r="H427" s="280">
        <v>569.63333333333344</v>
      </c>
      <c r="I427" s="280">
        <v>589.56666666666661</v>
      </c>
      <c r="J427" s="280">
        <v>604.13333333333344</v>
      </c>
      <c r="K427" s="278">
        <v>575</v>
      </c>
      <c r="L427" s="278">
        <v>540.5</v>
      </c>
      <c r="M427" s="278">
        <v>0.51417000000000002</v>
      </c>
    </row>
    <row r="428" spans="1:13">
      <c r="A428" s="269">
        <v>418</v>
      </c>
      <c r="B428" s="278" t="s">
        <v>528</v>
      </c>
      <c r="C428" s="279">
        <v>138.05000000000001</v>
      </c>
      <c r="D428" s="280">
        <v>139.51666666666668</v>
      </c>
      <c r="E428" s="280">
        <v>131.08333333333337</v>
      </c>
      <c r="F428" s="280">
        <v>124.1166666666667</v>
      </c>
      <c r="G428" s="280">
        <v>115.68333333333339</v>
      </c>
      <c r="H428" s="280">
        <v>146.48333333333335</v>
      </c>
      <c r="I428" s="280">
        <v>154.91666666666669</v>
      </c>
      <c r="J428" s="280">
        <v>161.88333333333333</v>
      </c>
      <c r="K428" s="278">
        <v>147.94999999999999</v>
      </c>
      <c r="L428" s="278">
        <v>132.55000000000001</v>
      </c>
      <c r="M428" s="278">
        <v>18.65286</v>
      </c>
    </row>
    <row r="429" spans="1:13">
      <c r="A429" s="269">
        <v>419</v>
      </c>
      <c r="B429" s="278" t="s">
        <v>2527</v>
      </c>
      <c r="C429" s="279">
        <v>46.2</v>
      </c>
      <c r="D429" s="280">
        <v>46.933333333333337</v>
      </c>
      <c r="E429" s="280">
        <v>45.466666666666676</v>
      </c>
      <c r="F429" s="280">
        <v>44.733333333333341</v>
      </c>
      <c r="G429" s="280">
        <v>43.26666666666668</v>
      </c>
      <c r="H429" s="280">
        <v>47.666666666666671</v>
      </c>
      <c r="I429" s="280">
        <v>49.13333333333334</v>
      </c>
      <c r="J429" s="280">
        <v>49.866666666666667</v>
      </c>
      <c r="K429" s="278">
        <v>48.4</v>
      </c>
      <c r="L429" s="278">
        <v>46.2</v>
      </c>
      <c r="M429" s="278">
        <v>38.849420000000002</v>
      </c>
    </row>
    <row r="430" spans="1:13">
      <c r="A430" s="269">
        <v>420</v>
      </c>
      <c r="B430" s="278" t="s">
        <v>176</v>
      </c>
      <c r="C430" s="279">
        <v>3337.2</v>
      </c>
      <c r="D430" s="280">
        <v>3356.3666666666668</v>
      </c>
      <c r="E430" s="280">
        <v>3232.8333333333335</v>
      </c>
      <c r="F430" s="280">
        <v>3128.4666666666667</v>
      </c>
      <c r="G430" s="280">
        <v>3004.9333333333334</v>
      </c>
      <c r="H430" s="280">
        <v>3460.7333333333336</v>
      </c>
      <c r="I430" s="280">
        <v>3584.2666666666664</v>
      </c>
      <c r="J430" s="280">
        <v>3688.6333333333337</v>
      </c>
      <c r="K430" s="278">
        <v>3479.9</v>
      </c>
      <c r="L430" s="278">
        <v>3252</v>
      </c>
      <c r="M430" s="278">
        <v>3.9950999999999999</v>
      </c>
    </row>
    <row r="431" spans="1:13">
      <c r="A431" s="269">
        <v>421</v>
      </c>
      <c r="B431" s="278" t="s">
        <v>177</v>
      </c>
      <c r="C431" s="279">
        <v>662.75</v>
      </c>
      <c r="D431" s="280">
        <v>670.1</v>
      </c>
      <c r="E431" s="280">
        <v>633.20000000000005</v>
      </c>
      <c r="F431" s="280">
        <v>603.65</v>
      </c>
      <c r="G431" s="280">
        <v>566.75</v>
      </c>
      <c r="H431" s="280">
        <v>699.65000000000009</v>
      </c>
      <c r="I431" s="280">
        <v>736.55</v>
      </c>
      <c r="J431" s="280">
        <v>766.10000000000014</v>
      </c>
      <c r="K431" s="278">
        <v>707</v>
      </c>
      <c r="L431" s="278">
        <v>640.54999999999995</v>
      </c>
      <c r="M431" s="278">
        <v>33.122549999999997</v>
      </c>
    </row>
    <row r="432" spans="1:13">
      <c r="A432" s="269">
        <v>422</v>
      </c>
      <c r="B432" s="278" t="s">
        <v>178</v>
      </c>
      <c r="C432" s="287">
        <v>337.2</v>
      </c>
      <c r="D432" s="288">
        <v>343.86666666666662</v>
      </c>
      <c r="E432" s="288">
        <v>323.88333333333321</v>
      </c>
      <c r="F432" s="288">
        <v>310.56666666666661</v>
      </c>
      <c r="G432" s="288">
        <v>290.5833333333332</v>
      </c>
      <c r="H432" s="288">
        <v>357.18333333333322</v>
      </c>
      <c r="I432" s="288">
        <v>377.16666666666669</v>
      </c>
      <c r="J432" s="288">
        <v>390.48333333333323</v>
      </c>
      <c r="K432" s="289">
        <v>363.85</v>
      </c>
      <c r="L432" s="289">
        <v>330.55</v>
      </c>
      <c r="M432" s="289">
        <v>7.3499699999999999</v>
      </c>
    </row>
    <row r="433" spans="1:13">
      <c r="A433" s="269">
        <v>423</v>
      </c>
      <c r="B433" s="278" t="s">
        <v>526</v>
      </c>
      <c r="C433" s="278">
        <v>73.2</v>
      </c>
      <c r="D433" s="280">
        <v>74</v>
      </c>
      <c r="E433" s="280">
        <v>71.55</v>
      </c>
      <c r="F433" s="280">
        <v>69.899999999999991</v>
      </c>
      <c r="G433" s="280">
        <v>67.449999999999989</v>
      </c>
      <c r="H433" s="280">
        <v>75.650000000000006</v>
      </c>
      <c r="I433" s="280">
        <v>78.099999999999994</v>
      </c>
      <c r="J433" s="280">
        <v>79.750000000000014</v>
      </c>
      <c r="K433" s="278">
        <v>76.45</v>
      </c>
      <c r="L433" s="278">
        <v>72.349999999999994</v>
      </c>
      <c r="M433" s="278">
        <v>0.62131999999999998</v>
      </c>
    </row>
    <row r="434" spans="1:13">
      <c r="A434" s="269">
        <v>424</v>
      </c>
      <c r="B434" s="278" t="s">
        <v>282</v>
      </c>
      <c r="C434" s="278">
        <v>79.8</v>
      </c>
      <c r="D434" s="280">
        <v>80.600000000000009</v>
      </c>
      <c r="E434" s="280">
        <v>77.200000000000017</v>
      </c>
      <c r="F434" s="280">
        <v>74.600000000000009</v>
      </c>
      <c r="G434" s="280">
        <v>71.200000000000017</v>
      </c>
      <c r="H434" s="280">
        <v>83.200000000000017</v>
      </c>
      <c r="I434" s="280">
        <v>86.600000000000023</v>
      </c>
      <c r="J434" s="280">
        <v>89.200000000000017</v>
      </c>
      <c r="K434" s="278">
        <v>84</v>
      </c>
      <c r="L434" s="278">
        <v>78</v>
      </c>
      <c r="M434" s="278">
        <v>21.149360000000001</v>
      </c>
    </row>
    <row r="435" spans="1:13">
      <c r="A435" s="269">
        <v>425</v>
      </c>
      <c r="B435" s="278" t="s">
        <v>527</v>
      </c>
      <c r="C435" s="278">
        <v>401.35</v>
      </c>
      <c r="D435" s="280">
        <v>404.75</v>
      </c>
      <c r="E435" s="280">
        <v>390.6</v>
      </c>
      <c r="F435" s="280">
        <v>379.85</v>
      </c>
      <c r="G435" s="280">
        <v>365.70000000000005</v>
      </c>
      <c r="H435" s="280">
        <v>415.5</v>
      </c>
      <c r="I435" s="280">
        <v>429.65</v>
      </c>
      <c r="J435" s="280">
        <v>440.4</v>
      </c>
      <c r="K435" s="278">
        <v>418.9</v>
      </c>
      <c r="L435" s="278">
        <v>394</v>
      </c>
      <c r="M435" s="278">
        <v>2.0757599999999998</v>
      </c>
    </row>
    <row r="436" spans="1:13">
      <c r="A436" s="269">
        <v>426</v>
      </c>
      <c r="B436" s="278" t="s">
        <v>529</v>
      </c>
      <c r="C436" s="278">
        <v>1467.8</v>
      </c>
      <c r="D436" s="280">
        <v>1471.1666666666667</v>
      </c>
      <c r="E436" s="280">
        <v>1442.6333333333334</v>
      </c>
      <c r="F436" s="280">
        <v>1417.4666666666667</v>
      </c>
      <c r="G436" s="280">
        <v>1388.9333333333334</v>
      </c>
      <c r="H436" s="280">
        <v>1496.3333333333335</v>
      </c>
      <c r="I436" s="280">
        <v>1524.8666666666668</v>
      </c>
      <c r="J436" s="280">
        <v>1550.0333333333335</v>
      </c>
      <c r="K436" s="278">
        <v>1499.7</v>
      </c>
      <c r="L436" s="278">
        <v>1446</v>
      </c>
      <c r="M436" s="278">
        <v>6.1500000000000001E-3</v>
      </c>
    </row>
    <row r="437" spans="1:13">
      <c r="A437" s="269">
        <v>427</v>
      </c>
      <c r="B437" s="278" t="s">
        <v>530</v>
      </c>
      <c r="C437" s="278">
        <v>1318.1</v>
      </c>
      <c r="D437" s="280">
        <v>1298.3666666666666</v>
      </c>
      <c r="E437" s="280">
        <v>1227.1333333333332</v>
      </c>
      <c r="F437" s="280">
        <v>1136.1666666666667</v>
      </c>
      <c r="G437" s="280">
        <v>1064.9333333333334</v>
      </c>
      <c r="H437" s="280">
        <v>1389.333333333333</v>
      </c>
      <c r="I437" s="280">
        <v>1460.5666666666662</v>
      </c>
      <c r="J437" s="280">
        <v>1551.5333333333328</v>
      </c>
      <c r="K437" s="278">
        <v>1369.6</v>
      </c>
      <c r="L437" s="278">
        <v>1207.4000000000001</v>
      </c>
      <c r="M437" s="278">
        <v>0.92823</v>
      </c>
    </row>
    <row r="438" spans="1:13">
      <c r="A438" s="269">
        <v>428</v>
      </c>
      <c r="B438" s="278" t="s">
        <v>531</v>
      </c>
      <c r="C438" s="278">
        <v>278.39999999999998</v>
      </c>
      <c r="D438" s="280">
        <v>278.56666666666666</v>
      </c>
      <c r="E438" s="280">
        <v>267.33333333333331</v>
      </c>
      <c r="F438" s="280">
        <v>256.26666666666665</v>
      </c>
      <c r="G438" s="280">
        <v>245.0333333333333</v>
      </c>
      <c r="H438" s="280">
        <v>289.63333333333333</v>
      </c>
      <c r="I438" s="280">
        <v>300.86666666666667</v>
      </c>
      <c r="J438" s="280">
        <v>311.93333333333334</v>
      </c>
      <c r="K438" s="278">
        <v>289.8</v>
      </c>
      <c r="L438" s="278">
        <v>267.5</v>
      </c>
      <c r="M438" s="278">
        <v>1.42885</v>
      </c>
    </row>
    <row r="439" spans="1:13">
      <c r="A439" s="269">
        <v>429</v>
      </c>
      <c r="B439" s="278" t="s">
        <v>179</v>
      </c>
      <c r="C439" s="278">
        <v>449.2</v>
      </c>
      <c r="D439" s="280">
        <v>460.60000000000008</v>
      </c>
      <c r="E439" s="280">
        <v>432.70000000000016</v>
      </c>
      <c r="F439" s="280">
        <v>416.2000000000001</v>
      </c>
      <c r="G439" s="280">
        <v>388.30000000000018</v>
      </c>
      <c r="H439" s="280">
        <v>477.10000000000014</v>
      </c>
      <c r="I439" s="280">
        <v>505.00000000000011</v>
      </c>
      <c r="J439" s="280">
        <v>521.50000000000011</v>
      </c>
      <c r="K439" s="278">
        <v>488.5</v>
      </c>
      <c r="L439" s="278">
        <v>444.1</v>
      </c>
      <c r="M439" s="278">
        <v>325.08976999999999</v>
      </c>
    </row>
    <row r="440" spans="1:13">
      <c r="A440" s="269">
        <v>430</v>
      </c>
      <c r="B440" s="278" t="s">
        <v>532</v>
      </c>
      <c r="C440" s="278">
        <v>197.9</v>
      </c>
      <c r="D440" s="280">
        <v>197.48333333333335</v>
      </c>
      <c r="E440" s="280">
        <v>188.9666666666667</v>
      </c>
      <c r="F440" s="280">
        <v>180.03333333333336</v>
      </c>
      <c r="G440" s="280">
        <v>171.51666666666671</v>
      </c>
      <c r="H440" s="280">
        <v>206.41666666666669</v>
      </c>
      <c r="I440" s="280">
        <v>214.93333333333334</v>
      </c>
      <c r="J440" s="280">
        <v>223.86666666666667</v>
      </c>
      <c r="K440" s="278">
        <v>206</v>
      </c>
      <c r="L440" s="278">
        <v>188.55</v>
      </c>
      <c r="M440" s="278">
        <v>2.1724700000000001</v>
      </c>
    </row>
    <row r="441" spans="1:13">
      <c r="A441" s="269">
        <v>431</v>
      </c>
      <c r="B441" s="278" t="s">
        <v>180</v>
      </c>
      <c r="C441" s="278">
        <v>349.15</v>
      </c>
      <c r="D441" s="280">
        <v>349.55</v>
      </c>
      <c r="E441" s="280">
        <v>341.35</v>
      </c>
      <c r="F441" s="280">
        <v>333.55</v>
      </c>
      <c r="G441" s="280">
        <v>325.35000000000002</v>
      </c>
      <c r="H441" s="280">
        <v>357.35</v>
      </c>
      <c r="I441" s="280">
        <v>365.54999999999995</v>
      </c>
      <c r="J441" s="280">
        <v>373.35</v>
      </c>
      <c r="K441" s="278">
        <v>357.75</v>
      </c>
      <c r="L441" s="278">
        <v>341.75</v>
      </c>
      <c r="M441" s="278">
        <v>25.761469999999999</v>
      </c>
    </row>
    <row r="442" spans="1:13">
      <c r="A442" s="269">
        <v>432</v>
      </c>
      <c r="B442" s="278" t="s">
        <v>533</v>
      </c>
      <c r="C442" s="278">
        <v>119.7</v>
      </c>
      <c r="D442" s="280">
        <v>121.83333333333333</v>
      </c>
      <c r="E442" s="280">
        <v>116.86666666666666</v>
      </c>
      <c r="F442" s="280">
        <v>114.03333333333333</v>
      </c>
      <c r="G442" s="280">
        <v>109.06666666666666</v>
      </c>
      <c r="H442" s="280">
        <v>124.66666666666666</v>
      </c>
      <c r="I442" s="280">
        <v>129.63333333333333</v>
      </c>
      <c r="J442" s="280">
        <v>132.46666666666664</v>
      </c>
      <c r="K442" s="278">
        <v>126.8</v>
      </c>
      <c r="L442" s="278">
        <v>119</v>
      </c>
      <c r="M442" s="278">
        <v>5.9758699999999996</v>
      </c>
    </row>
    <row r="443" spans="1:13">
      <c r="A443" s="269">
        <v>433</v>
      </c>
      <c r="B443" s="278" t="s">
        <v>534</v>
      </c>
      <c r="C443" s="278">
        <v>1008.45</v>
      </c>
      <c r="D443" s="280">
        <v>980.75</v>
      </c>
      <c r="E443" s="280">
        <v>932.75</v>
      </c>
      <c r="F443" s="280">
        <v>857.05</v>
      </c>
      <c r="G443" s="280">
        <v>809.05</v>
      </c>
      <c r="H443" s="280">
        <v>1056.45</v>
      </c>
      <c r="I443" s="280">
        <v>1104.45</v>
      </c>
      <c r="J443" s="280">
        <v>1180.1500000000001</v>
      </c>
      <c r="K443" s="278">
        <v>1028.75</v>
      </c>
      <c r="L443" s="278">
        <v>905.05</v>
      </c>
      <c r="M443" s="278">
        <v>2.9765700000000002</v>
      </c>
    </row>
    <row r="444" spans="1:13">
      <c r="A444" s="269">
        <v>434</v>
      </c>
      <c r="B444" s="278" t="s">
        <v>535</v>
      </c>
      <c r="C444" s="278">
        <v>2.6</v>
      </c>
      <c r="D444" s="280">
        <v>2.6</v>
      </c>
      <c r="E444" s="280">
        <v>2.6</v>
      </c>
      <c r="F444" s="280">
        <v>2.6</v>
      </c>
      <c r="G444" s="280">
        <v>2.6</v>
      </c>
      <c r="H444" s="280">
        <v>2.6</v>
      </c>
      <c r="I444" s="280">
        <v>2.6</v>
      </c>
      <c r="J444" s="280">
        <v>2.6</v>
      </c>
      <c r="K444" s="278">
        <v>2.6</v>
      </c>
      <c r="L444" s="278">
        <v>2.6</v>
      </c>
      <c r="M444" s="278">
        <v>18.672059999999998</v>
      </c>
    </row>
    <row r="445" spans="1:13">
      <c r="A445" s="269">
        <v>435</v>
      </c>
      <c r="B445" s="278" t="s">
        <v>536</v>
      </c>
      <c r="C445" s="278">
        <v>100.35</v>
      </c>
      <c r="D445" s="280">
        <v>100.53333333333335</v>
      </c>
      <c r="E445" s="280">
        <v>99.816666666666691</v>
      </c>
      <c r="F445" s="280">
        <v>99.283333333333346</v>
      </c>
      <c r="G445" s="280">
        <v>98.566666666666691</v>
      </c>
      <c r="H445" s="280">
        <v>101.06666666666669</v>
      </c>
      <c r="I445" s="280">
        <v>101.78333333333336</v>
      </c>
      <c r="J445" s="280">
        <v>102.31666666666669</v>
      </c>
      <c r="K445" s="278">
        <v>101.25</v>
      </c>
      <c r="L445" s="278">
        <v>100</v>
      </c>
      <c r="M445" s="278">
        <v>0.3498</v>
      </c>
    </row>
    <row r="446" spans="1:13">
      <c r="A446" s="269">
        <v>436</v>
      </c>
      <c r="B446" s="278" t="s">
        <v>537</v>
      </c>
      <c r="C446" s="278">
        <v>886.15</v>
      </c>
      <c r="D446" s="280">
        <v>879.30000000000007</v>
      </c>
      <c r="E446" s="280">
        <v>855.60000000000014</v>
      </c>
      <c r="F446" s="280">
        <v>825.05000000000007</v>
      </c>
      <c r="G446" s="280">
        <v>801.35000000000014</v>
      </c>
      <c r="H446" s="280">
        <v>909.85000000000014</v>
      </c>
      <c r="I446" s="280">
        <v>933.55000000000018</v>
      </c>
      <c r="J446" s="280">
        <v>964.10000000000014</v>
      </c>
      <c r="K446" s="278">
        <v>903</v>
      </c>
      <c r="L446" s="278">
        <v>848.75</v>
      </c>
      <c r="M446" s="278">
        <v>0.2671</v>
      </c>
    </row>
    <row r="447" spans="1:13">
      <c r="A447" s="269">
        <v>437</v>
      </c>
      <c r="B447" s="278" t="s">
        <v>283</v>
      </c>
      <c r="C447" s="278">
        <v>278.95</v>
      </c>
      <c r="D447" s="280">
        <v>285.61666666666662</v>
      </c>
      <c r="E447" s="280">
        <v>271.33333333333326</v>
      </c>
      <c r="F447" s="280">
        <v>263.71666666666664</v>
      </c>
      <c r="G447" s="280">
        <v>249.43333333333328</v>
      </c>
      <c r="H447" s="280">
        <v>293.23333333333323</v>
      </c>
      <c r="I447" s="280">
        <v>307.51666666666665</v>
      </c>
      <c r="J447" s="280">
        <v>315.13333333333321</v>
      </c>
      <c r="K447" s="278">
        <v>299.89999999999998</v>
      </c>
      <c r="L447" s="278">
        <v>278</v>
      </c>
      <c r="M447" s="278">
        <v>1.92441</v>
      </c>
    </row>
    <row r="448" spans="1:13">
      <c r="A448" s="269">
        <v>438</v>
      </c>
      <c r="B448" s="278" t="s">
        <v>543</v>
      </c>
      <c r="C448" s="278">
        <v>57.5</v>
      </c>
      <c r="D448" s="280">
        <v>57.5</v>
      </c>
      <c r="E448" s="280">
        <v>57.5</v>
      </c>
      <c r="F448" s="280">
        <v>57.5</v>
      </c>
      <c r="G448" s="280">
        <v>57.5</v>
      </c>
      <c r="H448" s="280">
        <v>57.5</v>
      </c>
      <c r="I448" s="280">
        <v>57.5</v>
      </c>
      <c r="J448" s="280">
        <v>57.5</v>
      </c>
      <c r="K448" s="278">
        <v>57.5</v>
      </c>
      <c r="L448" s="278">
        <v>57.5</v>
      </c>
      <c r="M448" s="278">
        <v>0.22816</v>
      </c>
    </row>
    <row r="449" spans="1:13">
      <c r="A449" s="269">
        <v>439</v>
      </c>
      <c r="B449" s="278" t="s">
        <v>2610</v>
      </c>
      <c r="C449" s="278">
        <v>9375.15</v>
      </c>
      <c r="D449" s="280">
        <v>9597.4833333333336</v>
      </c>
      <c r="E449" s="280">
        <v>8910.9666666666672</v>
      </c>
      <c r="F449" s="280">
        <v>8446.7833333333328</v>
      </c>
      <c r="G449" s="280">
        <v>7760.2666666666664</v>
      </c>
      <c r="H449" s="280">
        <v>10061.666666666668</v>
      </c>
      <c r="I449" s="280">
        <v>10748.183333333334</v>
      </c>
      <c r="J449" s="280">
        <v>11212.366666666669</v>
      </c>
      <c r="K449" s="278">
        <v>10284</v>
      </c>
      <c r="L449" s="278">
        <v>9133.2999999999993</v>
      </c>
      <c r="M449" s="278">
        <v>3.2300000000000002E-2</v>
      </c>
    </row>
    <row r="450" spans="1:13">
      <c r="A450" s="269">
        <v>440</v>
      </c>
      <c r="B450" s="278" t="s">
        <v>183</v>
      </c>
      <c r="C450" s="278">
        <v>734</v>
      </c>
      <c r="D450" s="280">
        <v>720.23333333333323</v>
      </c>
      <c r="E450" s="280">
        <v>696.56666666666649</v>
      </c>
      <c r="F450" s="280">
        <v>659.13333333333321</v>
      </c>
      <c r="G450" s="280">
        <v>635.46666666666647</v>
      </c>
      <c r="H450" s="280">
        <v>757.66666666666652</v>
      </c>
      <c r="I450" s="280">
        <v>781.33333333333326</v>
      </c>
      <c r="J450" s="280">
        <v>818.76666666666654</v>
      </c>
      <c r="K450" s="278">
        <v>743.9</v>
      </c>
      <c r="L450" s="278">
        <v>682.8</v>
      </c>
      <c r="M450" s="278">
        <v>9.1187900000000006</v>
      </c>
    </row>
    <row r="451" spans="1:13">
      <c r="A451" s="269">
        <v>441</v>
      </c>
      <c r="B451" s="278" t="s">
        <v>3467</v>
      </c>
      <c r="C451" s="278">
        <v>315.64999999999998</v>
      </c>
      <c r="D451" s="280">
        <v>314.46666666666664</v>
      </c>
      <c r="E451" s="280">
        <v>306.18333333333328</v>
      </c>
      <c r="F451" s="280">
        <v>296.71666666666664</v>
      </c>
      <c r="G451" s="280">
        <v>288.43333333333328</v>
      </c>
      <c r="H451" s="280">
        <v>323.93333333333328</v>
      </c>
      <c r="I451" s="280">
        <v>332.2166666666667</v>
      </c>
      <c r="J451" s="280">
        <v>341.68333333333328</v>
      </c>
      <c r="K451" s="278">
        <v>322.75</v>
      </c>
      <c r="L451" s="278">
        <v>305</v>
      </c>
      <c r="M451" s="278">
        <v>57.21837</v>
      </c>
    </row>
    <row r="452" spans="1:13">
      <c r="A452" s="269">
        <v>442</v>
      </c>
      <c r="B452" s="278" t="s">
        <v>544</v>
      </c>
      <c r="C452" s="278">
        <v>698.95</v>
      </c>
      <c r="D452" s="280">
        <v>702.7166666666667</v>
      </c>
      <c r="E452" s="280">
        <v>688.23333333333335</v>
      </c>
      <c r="F452" s="280">
        <v>677.51666666666665</v>
      </c>
      <c r="G452" s="280">
        <v>663.0333333333333</v>
      </c>
      <c r="H452" s="280">
        <v>713.43333333333339</v>
      </c>
      <c r="I452" s="280">
        <v>727.91666666666674</v>
      </c>
      <c r="J452" s="280">
        <v>738.63333333333344</v>
      </c>
      <c r="K452" s="278">
        <v>717.2</v>
      </c>
      <c r="L452" s="278">
        <v>692</v>
      </c>
      <c r="M452" s="278">
        <v>0.11539000000000001</v>
      </c>
    </row>
    <row r="453" spans="1:13">
      <c r="A453" s="269">
        <v>443</v>
      </c>
      <c r="B453" s="278" t="s">
        <v>184</v>
      </c>
      <c r="C453" s="278">
        <v>72.900000000000006</v>
      </c>
      <c r="D453" s="280">
        <v>74.516666666666666</v>
      </c>
      <c r="E453" s="280">
        <v>70.333333333333329</v>
      </c>
      <c r="F453" s="280">
        <v>67.766666666666666</v>
      </c>
      <c r="G453" s="280">
        <v>63.583333333333329</v>
      </c>
      <c r="H453" s="280">
        <v>77.083333333333329</v>
      </c>
      <c r="I453" s="280">
        <v>81.266666666666666</v>
      </c>
      <c r="J453" s="280">
        <v>83.833333333333329</v>
      </c>
      <c r="K453" s="278">
        <v>78.7</v>
      </c>
      <c r="L453" s="278">
        <v>71.95</v>
      </c>
      <c r="M453" s="278">
        <v>811.26342999999997</v>
      </c>
    </row>
    <row r="454" spans="1:13">
      <c r="A454" s="269">
        <v>444</v>
      </c>
      <c r="B454" s="278" t="s">
        <v>185</v>
      </c>
      <c r="C454" s="278">
        <v>36.35</v>
      </c>
      <c r="D454" s="280">
        <v>37.25</v>
      </c>
      <c r="E454" s="280">
        <v>35.1</v>
      </c>
      <c r="F454" s="280">
        <v>33.85</v>
      </c>
      <c r="G454" s="280">
        <v>31.700000000000003</v>
      </c>
      <c r="H454" s="280">
        <v>38.5</v>
      </c>
      <c r="I454" s="280">
        <v>40.650000000000006</v>
      </c>
      <c r="J454" s="280">
        <v>41.9</v>
      </c>
      <c r="K454" s="278">
        <v>39.4</v>
      </c>
      <c r="L454" s="278">
        <v>36</v>
      </c>
      <c r="M454" s="278">
        <v>65.076269999999994</v>
      </c>
    </row>
    <row r="455" spans="1:13">
      <c r="A455" s="269">
        <v>445</v>
      </c>
      <c r="B455" s="278" t="s">
        <v>186</v>
      </c>
      <c r="C455" s="278">
        <v>35.049999999999997</v>
      </c>
      <c r="D455" s="280">
        <v>35.699999999999996</v>
      </c>
      <c r="E455" s="280">
        <v>33.899999999999991</v>
      </c>
      <c r="F455" s="280">
        <v>32.749999999999993</v>
      </c>
      <c r="G455" s="280">
        <v>30.949999999999989</v>
      </c>
      <c r="H455" s="280">
        <v>36.849999999999994</v>
      </c>
      <c r="I455" s="280">
        <v>38.649999999999991</v>
      </c>
      <c r="J455" s="280">
        <v>39.799999999999997</v>
      </c>
      <c r="K455" s="278">
        <v>37.5</v>
      </c>
      <c r="L455" s="278">
        <v>34.549999999999997</v>
      </c>
      <c r="M455" s="278">
        <v>82.434529999999995</v>
      </c>
    </row>
    <row r="456" spans="1:13">
      <c r="A456" s="269">
        <v>446</v>
      </c>
      <c r="B456" s="278" t="s">
        <v>187</v>
      </c>
      <c r="C456" s="278">
        <v>285.14999999999998</v>
      </c>
      <c r="D456" s="280">
        <v>287.56666666666666</v>
      </c>
      <c r="E456" s="280">
        <v>279.48333333333335</v>
      </c>
      <c r="F456" s="280">
        <v>273.81666666666666</v>
      </c>
      <c r="G456" s="280">
        <v>265.73333333333335</v>
      </c>
      <c r="H456" s="280">
        <v>293.23333333333335</v>
      </c>
      <c r="I456" s="280">
        <v>301.31666666666672</v>
      </c>
      <c r="J456" s="280">
        <v>306.98333333333335</v>
      </c>
      <c r="K456" s="278">
        <v>295.64999999999998</v>
      </c>
      <c r="L456" s="278">
        <v>281.89999999999998</v>
      </c>
      <c r="M456" s="278">
        <v>209.91943000000001</v>
      </c>
    </row>
    <row r="457" spans="1:13">
      <c r="A457" s="269">
        <v>447</v>
      </c>
      <c r="B457" s="278" t="s">
        <v>2626</v>
      </c>
      <c r="C457" s="278">
        <v>17.7</v>
      </c>
      <c r="D457" s="280">
        <v>17.866666666666664</v>
      </c>
      <c r="E457" s="280">
        <v>17.333333333333329</v>
      </c>
      <c r="F457" s="280">
        <v>16.966666666666665</v>
      </c>
      <c r="G457" s="280">
        <v>16.43333333333333</v>
      </c>
      <c r="H457" s="280">
        <v>18.233333333333327</v>
      </c>
      <c r="I457" s="280">
        <v>18.766666666666666</v>
      </c>
      <c r="J457" s="280">
        <v>19.133333333333326</v>
      </c>
      <c r="K457" s="278">
        <v>18.399999999999999</v>
      </c>
      <c r="L457" s="278">
        <v>17.5</v>
      </c>
      <c r="M457" s="278">
        <v>14.75418</v>
      </c>
    </row>
    <row r="458" spans="1:13">
      <c r="A458" s="269">
        <v>448</v>
      </c>
      <c r="B458" s="278" t="s">
        <v>538</v>
      </c>
      <c r="C458" s="278">
        <v>590.4</v>
      </c>
      <c r="D458" s="280">
        <v>602.54999999999995</v>
      </c>
      <c r="E458" s="280">
        <v>568.14999999999986</v>
      </c>
      <c r="F458" s="280">
        <v>545.89999999999986</v>
      </c>
      <c r="G458" s="280">
        <v>511.49999999999977</v>
      </c>
      <c r="H458" s="280">
        <v>624.79999999999995</v>
      </c>
      <c r="I458" s="280">
        <v>659.2</v>
      </c>
      <c r="J458" s="280">
        <v>681.45</v>
      </c>
      <c r="K458" s="278">
        <v>636.95000000000005</v>
      </c>
      <c r="L458" s="278">
        <v>580.29999999999995</v>
      </c>
      <c r="M458" s="278">
        <v>0.77788999999999997</v>
      </c>
    </row>
    <row r="459" spans="1:13">
      <c r="A459" s="269">
        <v>449</v>
      </c>
      <c r="B459" s="278" t="s">
        <v>539</v>
      </c>
      <c r="C459" s="278">
        <v>369.95</v>
      </c>
      <c r="D459" s="280">
        <v>356.31666666666666</v>
      </c>
      <c r="E459" s="280">
        <v>334.63333333333333</v>
      </c>
      <c r="F459" s="280">
        <v>299.31666666666666</v>
      </c>
      <c r="G459" s="280">
        <v>277.63333333333333</v>
      </c>
      <c r="H459" s="280">
        <v>391.63333333333333</v>
      </c>
      <c r="I459" s="280">
        <v>413.31666666666661</v>
      </c>
      <c r="J459" s="280">
        <v>448.63333333333333</v>
      </c>
      <c r="K459" s="278">
        <v>378</v>
      </c>
      <c r="L459" s="278">
        <v>321</v>
      </c>
      <c r="M459" s="278">
        <v>7.2209999999999996E-2</v>
      </c>
    </row>
    <row r="460" spans="1:13">
      <c r="A460" s="269">
        <v>450</v>
      </c>
      <c r="B460" s="278" t="s">
        <v>188</v>
      </c>
      <c r="C460" s="278">
        <v>1735.15</v>
      </c>
      <c r="D460" s="280">
        <v>1758.3166666666666</v>
      </c>
      <c r="E460" s="280">
        <v>1704.6333333333332</v>
      </c>
      <c r="F460" s="280">
        <v>1674.1166666666666</v>
      </c>
      <c r="G460" s="280">
        <v>1620.4333333333332</v>
      </c>
      <c r="H460" s="280">
        <v>1788.8333333333333</v>
      </c>
      <c r="I460" s="280">
        <v>1842.5166666666667</v>
      </c>
      <c r="J460" s="280">
        <v>1873.0333333333333</v>
      </c>
      <c r="K460" s="278">
        <v>1812</v>
      </c>
      <c r="L460" s="278">
        <v>1727.8</v>
      </c>
      <c r="M460" s="278">
        <v>47.61401</v>
      </c>
    </row>
    <row r="461" spans="1:13">
      <c r="A461" s="269">
        <v>451</v>
      </c>
      <c r="B461" s="278" t="s">
        <v>545</v>
      </c>
      <c r="C461" s="278">
        <v>1637.5</v>
      </c>
      <c r="D461" s="280">
        <v>1630.2166666666665</v>
      </c>
      <c r="E461" s="280">
        <v>1562.4333333333329</v>
      </c>
      <c r="F461" s="280">
        <v>1487.3666666666666</v>
      </c>
      <c r="G461" s="280">
        <v>1419.583333333333</v>
      </c>
      <c r="H461" s="280">
        <v>1705.2833333333328</v>
      </c>
      <c r="I461" s="280">
        <v>1773.0666666666662</v>
      </c>
      <c r="J461" s="280">
        <v>1848.1333333333328</v>
      </c>
      <c r="K461" s="278">
        <v>1698</v>
      </c>
      <c r="L461" s="278">
        <v>1555.15</v>
      </c>
      <c r="M461" s="278">
        <v>0.24077000000000001</v>
      </c>
    </row>
    <row r="462" spans="1:13">
      <c r="A462" s="269">
        <v>452</v>
      </c>
      <c r="B462" s="278" t="s">
        <v>189</v>
      </c>
      <c r="C462" s="278">
        <v>538.65</v>
      </c>
      <c r="D462" s="280">
        <v>538.41666666666663</v>
      </c>
      <c r="E462" s="280">
        <v>528.23333333333323</v>
      </c>
      <c r="F462" s="280">
        <v>517.81666666666661</v>
      </c>
      <c r="G462" s="280">
        <v>507.63333333333321</v>
      </c>
      <c r="H462" s="280">
        <v>548.83333333333326</v>
      </c>
      <c r="I462" s="280">
        <v>559.01666666666665</v>
      </c>
      <c r="J462" s="280">
        <v>569.43333333333328</v>
      </c>
      <c r="K462" s="278">
        <v>548.6</v>
      </c>
      <c r="L462" s="278">
        <v>528</v>
      </c>
      <c r="M462" s="278">
        <v>63.162999999999997</v>
      </c>
    </row>
    <row r="463" spans="1:13">
      <c r="A463" s="269">
        <v>453</v>
      </c>
      <c r="B463" s="278" t="s">
        <v>546</v>
      </c>
      <c r="C463" s="278">
        <v>219.6</v>
      </c>
      <c r="D463" s="280">
        <v>223.04999999999998</v>
      </c>
      <c r="E463" s="280">
        <v>208.79999999999995</v>
      </c>
      <c r="F463" s="280">
        <v>197.99999999999997</v>
      </c>
      <c r="G463" s="280">
        <v>183.74999999999994</v>
      </c>
      <c r="H463" s="280">
        <v>233.84999999999997</v>
      </c>
      <c r="I463" s="280">
        <v>248.10000000000002</v>
      </c>
      <c r="J463" s="280">
        <v>258.89999999999998</v>
      </c>
      <c r="K463" s="278">
        <v>237.3</v>
      </c>
      <c r="L463" s="278">
        <v>212.25</v>
      </c>
      <c r="M463" s="278">
        <v>2.4250000000000001E-2</v>
      </c>
    </row>
    <row r="464" spans="1:13">
      <c r="A464" s="269">
        <v>454</v>
      </c>
      <c r="B464" s="278" t="s">
        <v>547</v>
      </c>
      <c r="C464" s="278">
        <v>704.65</v>
      </c>
      <c r="D464" s="280">
        <v>708.19999999999993</v>
      </c>
      <c r="E464" s="280">
        <v>696.44999999999982</v>
      </c>
      <c r="F464" s="280">
        <v>688.24999999999989</v>
      </c>
      <c r="G464" s="280">
        <v>676.49999999999977</v>
      </c>
      <c r="H464" s="280">
        <v>716.39999999999986</v>
      </c>
      <c r="I464" s="280">
        <v>728.15000000000009</v>
      </c>
      <c r="J464" s="280">
        <v>736.34999999999991</v>
      </c>
      <c r="K464" s="278">
        <v>719.95</v>
      </c>
      <c r="L464" s="278">
        <v>700</v>
      </c>
      <c r="M464" s="278">
        <v>2.7023899999999998</v>
      </c>
    </row>
    <row r="465" spans="1:13">
      <c r="A465" s="269">
        <v>455</v>
      </c>
      <c r="B465" s="278" t="s">
        <v>548</v>
      </c>
      <c r="C465" s="278">
        <v>522.29999999999995</v>
      </c>
      <c r="D465" s="280">
        <v>530.91666666666663</v>
      </c>
      <c r="E465" s="280">
        <v>503.88333333333321</v>
      </c>
      <c r="F465" s="280">
        <v>485.46666666666658</v>
      </c>
      <c r="G465" s="280">
        <v>458.43333333333317</v>
      </c>
      <c r="H465" s="280">
        <v>549.33333333333326</v>
      </c>
      <c r="I465" s="280">
        <v>576.36666666666679</v>
      </c>
      <c r="J465" s="280">
        <v>594.7833333333333</v>
      </c>
      <c r="K465" s="278">
        <v>557.95000000000005</v>
      </c>
      <c r="L465" s="278">
        <v>512.5</v>
      </c>
      <c r="M465" s="278">
        <v>2.2602600000000002</v>
      </c>
    </row>
    <row r="466" spans="1:13">
      <c r="A466" s="269">
        <v>456</v>
      </c>
      <c r="B466" s="278" t="s">
        <v>553</v>
      </c>
      <c r="C466" s="278">
        <v>328.9</v>
      </c>
      <c r="D466" s="280">
        <v>324.06666666666666</v>
      </c>
      <c r="E466" s="280">
        <v>311.18333333333334</v>
      </c>
      <c r="F466" s="280">
        <v>293.4666666666667</v>
      </c>
      <c r="G466" s="280">
        <v>280.58333333333337</v>
      </c>
      <c r="H466" s="280">
        <v>341.7833333333333</v>
      </c>
      <c r="I466" s="280">
        <v>354.66666666666663</v>
      </c>
      <c r="J466" s="280">
        <v>372.38333333333327</v>
      </c>
      <c r="K466" s="278">
        <v>336.95</v>
      </c>
      <c r="L466" s="278">
        <v>306.35000000000002</v>
      </c>
      <c r="M466" s="278">
        <v>0.81147999999999998</v>
      </c>
    </row>
    <row r="467" spans="1:13">
      <c r="A467" s="269">
        <v>457</v>
      </c>
      <c r="B467" s="278" t="s">
        <v>549</v>
      </c>
      <c r="C467" s="278">
        <v>31.7</v>
      </c>
      <c r="D467" s="280">
        <v>31.983333333333331</v>
      </c>
      <c r="E467" s="280">
        <v>30.566666666666663</v>
      </c>
      <c r="F467" s="280">
        <v>29.433333333333334</v>
      </c>
      <c r="G467" s="280">
        <v>28.016666666666666</v>
      </c>
      <c r="H467" s="280">
        <v>33.11666666666666</v>
      </c>
      <c r="I467" s="280">
        <v>34.533333333333324</v>
      </c>
      <c r="J467" s="280">
        <v>35.666666666666657</v>
      </c>
      <c r="K467" s="278">
        <v>33.4</v>
      </c>
      <c r="L467" s="278">
        <v>30.85</v>
      </c>
      <c r="M467" s="278">
        <v>2.4462000000000002</v>
      </c>
    </row>
    <row r="468" spans="1:13">
      <c r="A468" s="269">
        <v>458</v>
      </c>
      <c r="B468" s="278" t="s">
        <v>550</v>
      </c>
      <c r="C468" s="278">
        <v>816.8</v>
      </c>
      <c r="D468" s="280">
        <v>824.76666666666677</v>
      </c>
      <c r="E468" s="280">
        <v>804.53333333333353</v>
      </c>
      <c r="F468" s="280">
        <v>792.26666666666677</v>
      </c>
      <c r="G468" s="280">
        <v>772.03333333333353</v>
      </c>
      <c r="H468" s="280">
        <v>837.03333333333353</v>
      </c>
      <c r="I468" s="280">
        <v>857.26666666666688</v>
      </c>
      <c r="J468" s="280">
        <v>869.53333333333353</v>
      </c>
      <c r="K468" s="278">
        <v>845</v>
      </c>
      <c r="L468" s="278">
        <v>812.5</v>
      </c>
      <c r="M468" s="278">
        <v>0.1202</v>
      </c>
    </row>
    <row r="469" spans="1:13">
      <c r="A469" s="269">
        <v>459</v>
      </c>
      <c r="B469" s="278" t="s">
        <v>190</v>
      </c>
      <c r="C469" s="278">
        <v>952.05</v>
      </c>
      <c r="D469" s="280">
        <v>959.75</v>
      </c>
      <c r="E469" s="280">
        <v>929.5</v>
      </c>
      <c r="F469" s="280">
        <v>906.95</v>
      </c>
      <c r="G469" s="280">
        <v>876.7</v>
      </c>
      <c r="H469" s="280">
        <v>982.3</v>
      </c>
      <c r="I469" s="280">
        <v>1012.55</v>
      </c>
      <c r="J469" s="280">
        <v>1035.0999999999999</v>
      </c>
      <c r="K469" s="278">
        <v>990</v>
      </c>
      <c r="L469" s="278">
        <v>937.2</v>
      </c>
      <c r="M469" s="278">
        <v>55.027439999999999</v>
      </c>
    </row>
    <row r="470" spans="1:13">
      <c r="A470" s="269">
        <v>460</v>
      </c>
      <c r="B470" s="278" t="s">
        <v>191</v>
      </c>
      <c r="C470" s="278">
        <v>2296.4499999999998</v>
      </c>
      <c r="D470" s="280">
        <v>2338.5166666666664</v>
      </c>
      <c r="E470" s="280">
        <v>2208.083333333333</v>
      </c>
      <c r="F470" s="280">
        <v>2119.7166666666667</v>
      </c>
      <c r="G470" s="280">
        <v>1989.2833333333333</v>
      </c>
      <c r="H470" s="280">
        <v>2426.8833333333328</v>
      </c>
      <c r="I470" s="280">
        <v>2557.3166666666662</v>
      </c>
      <c r="J470" s="280">
        <v>2645.6833333333325</v>
      </c>
      <c r="K470" s="278">
        <v>2468.9499999999998</v>
      </c>
      <c r="L470" s="278">
        <v>2250.15</v>
      </c>
      <c r="M470" s="278">
        <v>10.349869999999999</v>
      </c>
    </row>
    <row r="471" spans="1:13">
      <c r="A471" s="269">
        <v>461</v>
      </c>
      <c r="B471" s="278" t="s">
        <v>192</v>
      </c>
      <c r="C471" s="278">
        <v>297.60000000000002</v>
      </c>
      <c r="D471" s="280">
        <v>300.9666666666667</v>
      </c>
      <c r="E471" s="280">
        <v>287.63333333333338</v>
      </c>
      <c r="F471" s="280">
        <v>277.66666666666669</v>
      </c>
      <c r="G471" s="280">
        <v>264.33333333333337</v>
      </c>
      <c r="H471" s="280">
        <v>310.93333333333339</v>
      </c>
      <c r="I471" s="280">
        <v>324.26666666666665</v>
      </c>
      <c r="J471" s="280">
        <v>334.23333333333341</v>
      </c>
      <c r="K471" s="278">
        <v>314.3</v>
      </c>
      <c r="L471" s="278">
        <v>291</v>
      </c>
      <c r="M471" s="278">
        <v>24.722840000000001</v>
      </c>
    </row>
    <row r="472" spans="1:13">
      <c r="A472" s="269">
        <v>462</v>
      </c>
      <c r="B472" s="278" t="s">
        <v>551</v>
      </c>
      <c r="C472" s="278">
        <v>454.4</v>
      </c>
      <c r="D472" s="280">
        <v>455.4666666666667</v>
      </c>
      <c r="E472" s="280">
        <v>446.93333333333339</v>
      </c>
      <c r="F472" s="280">
        <v>439.4666666666667</v>
      </c>
      <c r="G472" s="280">
        <v>430.93333333333339</v>
      </c>
      <c r="H472" s="280">
        <v>462.93333333333339</v>
      </c>
      <c r="I472" s="280">
        <v>471.4666666666667</v>
      </c>
      <c r="J472" s="280">
        <v>478.93333333333339</v>
      </c>
      <c r="K472" s="278">
        <v>464</v>
      </c>
      <c r="L472" s="278">
        <v>448</v>
      </c>
      <c r="M472" s="278">
        <v>18.766169999999999</v>
      </c>
    </row>
    <row r="473" spans="1:13">
      <c r="A473" s="269">
        <v>463</v>
      </c>
      <c r="B473" s="278" t="s">
        <v>552</v>
      </c>
      <c r="C473" s="278">
        <v>5.4</v>
      </c>
      <c r="D473" s="280">
        <v>5.15</v>
      </c>
      <c r="E473" s="280">
        <v>4.8500000000000005</v>
      </c>
      <c r="F473" s="280">
        <v>4.3</v>
      </c>
      <c r="G473" s="280">
        <v>4</v>
      </c>
      <c r="H473" s="280">
        <v>5.7000000000000011</v>
      </c>
      <c r="I473" s="280">
        <v>6.0000000000000018</v>
      </c>
      <c r="J473" s="280">
        <v>6.5500000000000016</v>
      </c>
      <c r="K473" s="278">
        <v>5.45</v>
      </c>
      <c r="L473" s="278">
        <v>4.5999999999999996</v>
      </c>
      <c r="M473" s="278">
        <v>252.60077999999999</v>
      </c>
    </row>
    <row r="474" spans="1:13">
      <c r="A474" s="269">
        <v>464</v>
      </c>
      <c r="B474" s="278" t="s">
        <v>705</v>
      </c>
      <c r="C474" s="278">
        <v>66</v>
      </c>
      <c r="D474" s="280">
        <v>64.616666666666674</v>
      </c>
      <c r="E474" s="280">
        <v>62.333333333333343</v>
      </c>
      <c r="F474" s="280">
        <v>58.666666666666671</v>
      </c>
      <c r="G474" s="280">
        <v>56.38333333333334</v>
      </c>
      <c r="H474" s="280">
        <v>68.283333333333346</v>
      </c>
      <c r="I474" s="280">
        <v>70.566666666666677</v>
      </c>
      <c r="J474" s="280">
        <v>74.233333333333348</v>
      </c>
      <c r="K474" s="278">
        <v>66.900000000000006</v>
      </c>
      <c r="L474" s="278">
        <v>60.95</v>
      </c>
      <c r="M474" s="278">
        <v>0.64527999999999996</v>
      </c>
    </row>
    <row r="475" spans="1:13">
      <c r="A475" s="269">
        <v>465</v>
      </c>
      <c r="B475" s="278" t="s">
        <v>540</v>
      </c>
      <c r="C475" s="278">
        <v>4843.1499999999996</v>
      </c>
      <c r="D475" s="280">
        <v>4947.7166666666662</v>
      </c>
      <c r="E475" s="280">
        <v>4695.4333333333325</v>
      </c>
      <c r="F475" s="280">
        <v>4547.7166666666662</v>
      </c>
      <c r="G475" s="280">
        <v>4295.4333333333325</v>
      </c>
      <c r="H475" s="280">
        <v>5095.4333333333325</v>
      </c>
      <c r="I475" s="280">
        <v>5347.7166666666672</v>
      </c>
      <c r="J475" s="280">
        <v>5495.4333333333325</v>
      </c>
      <c r="K475" s="278">
        <v>5200</v>
      </c>
      <c r="L475" s="278">
        <v>4800</v>
      </c>
      <c r="M475" s="278">
        <v>4.931E-2</v>
      </c>
    </row>
    <row r="476" spans="1:13">
      <c r="A476" s="269">
        <v>466</v>
      </c>
      <c r="B476" s="246" t="s">
        <v>542</v>
      </c>
      <c r="C476" s="278">
        <v>15.7</v>
      </c>
      <c r="D476" s="280">
        <v>15.983333333333334</v>
      </c>
      <c r="E476" s="280">
        <v>15.216666666666669</v>
      </c>
      <c r="F476" s="280">
        <v>14.733333333333334</v>
      </c>
      <c r="G476" s="280">
        <v>13.966666666666669</v>
      </c>
      <c r="H476" s="280">
        <v>16.466666666666669</v>
      </c>
      <c r="I476" s="280">
        <v>17.233333333333334</v>
      </c>
      <c r="J476" s="280">
        <v>17.716666666666669</v>
      </c>
      <c r="K476" s="278">
        <v>16.75</v>
      </c>
      <c r="L476" s="278">
        <v>15.5</v>
      </c>
      <c r="M476" s="278">
        <v>40.603409999999997</v>
      </c>
    </row>
    <row r="477" spans="1:13">
      <c r="A477" s="269">
        <v>467</v>
      </c>
      <c r="B477" s="246" t="s">
        <v>193</v>
      </c>
      <c r="C477" s="278">
        <v>276.3</v>
      </c>
      <c r="D477" s="280">
        <v>282.93333333333334</v>
      </c>
      <c r="E477" s="280">
        <v>266.9666666666667</v>
      </c>
      <c r="F477" s="280">
        <v>257.63333333333338</v>
      </c>
      <c r="G477" s="280">
        <v>241.66666666666674</v>
      </c>
      <c r="H477" s="280">
        <v>292.26666666666665</v>
      </c>
      <c r="I477" s="280">
        <v>308.23333333333323</v>
      </c>
      <c r="J477" s="280">
        <v>317.56666666666661</v>
      </c>
      <c r="K477" s="278">
        <v>298.89999999999998</v>
      </c>
      <c r="L477" s="278">
        <v>273.60000000000002</v>
      </c>
      <c r="M477" s="278">
        <v>51.523269999999997</v>
      </c>
    </row>
    <row r="478" spans="1:13">
      <c r="A478" s="269">
        <v>468</v>
      </c>
      <c r="B478" s="246" t="s">
        <v>541</v>
      </c>
      <c r="C478" s="278">
        <v>195.4</v>
      </c>
      <c r="D478" s="280">
        <v>199.45000000000002</v>
      </c>
      <c r="E478" s="280">
        <v>189.95000000000005</v>
      </c>
      <c r="F478" s="280">
        <v>184.50000000000003</v>
      </c>
      <c r="G478" s="280">
        <v>175.00000000000006</v>
      </c>
      <c r="H478" s="280">
        <v>204.90000000000003</v>
      </c>
      <c r="I478" s="280">
        <v>214.39999999999998</v>
      </c>
      <c r="J478" s="280">
        <v>219.85000000000002</v>
      </c>
      <c r="K478" s="278">
        <v>208.95</v>
      </c>
      <c r="L478" s="278">
        <v>194</v>
      </c>
      <c r="M478" s="278">
        <v>0.24171999999999999</v>
      </c>
    </row>
    <row r="479" spans="1:13">
      <c r="A479" s="269">
        <v>469</v>
      </c>
      <c r="B479" s="246" t="s">
        <v>194</v>
      </c>
      <c r="C479" s="278">
        <v>913.95</v>
      </c>
      <c r="D479" s="280">
        <v>928.23333333333323</v>
      </c>
      <c r="E479" s="280">
        <v>890.71666666666647</v>
      </c>
      <c r="F479" s="280">
        <v>867.48333333333323</v>
      </c>
      <c r="G479" s="280">
        <v>829.96666666666647</v>
      </c>
      <c r="H479" s="280">
        <v>951.46666666666647</v>
      </c>
      <c r="I479" s="280">
        <v>988.98333333333312</v>
      </c>
      <c r="J479" s="280">
        <v>1012.2166666666665</v>
      </c>
      <c r="K479" s="278">
        <v>965.75</v>
      </c>
      <c r="L479" s="278">
        <v>905</v>
      </c>
      <c r="M479" s="278">
        <v>7.3849999999999998</v>
      </c>
    </row>
    <row r="480" spans="1:13">
      <c r="A480" s="269">
        <v>470</v>
      </c>
      <c r="B480" s="246" t="s">
        <v>554</v>
      </c>
      <c r="C480" s="278">
        <v>9.3000000000000007</v>
      </c>
      <c r="D480" s="280">
        <v>9.2999999999999989</v>
      </c>
      <c r="E480" s="280">
        <v>9.1499999999999986</v>
      </c>
      <c r="F480" s="280">
        <v>9</v>
      </c>
      <c r="G480" s="280">
        <v>8.85</v>
      </c>
      <c r="H480" s="280">
        <v>9.4499999999999975</v>
      </c>
      <c r="I480" s="280">
        <v>9.6</v>
      </c>
      <c r="J480" s="280">
        <v>9.7499999999999964</v>
      </c>
      <c r="K480" s="278">
        <v>9.4499999999999993</v>
      </c>
      <c r="L480" s="278">
        <v>9.15</v>
      </c>
      <c r="M480" s="278">
        <v>5.7011399999999997</v>
      </c>
    </row>
    <row r="481" spans="1:13">
      <c r="A481" s="269">
        <v>471</v>
      </c>
      <c r="B481" s="246" t="s">
        <v>555</v>
      </c>
      <c r="C481" s="278">
        <v>165.8</v>
      </c>
      <c r="D481" s="280">
        <v>166.58333333333334</v>
      </c>
      <c r="E481" s="280">
        <v>161.2166666666667</v>
      </c>
      <c r="F481" s="280">
        <v>156.63333333333335</v>
      </c>
      <c r="G481" s="280">
        <v>151.26666666666671</v>
      </c>
      <c r="H481" s="280">
        <v>171.16666666666669</v>
      </c>
      <c r="I481" s="280">
        <v>176.5333333333333</v>
      </c>
      <c r="J481" s="280">
        <v>181.11666666666667</v>
      </c>
      <c r="K481" s="278">
        <v>171.95</v>
      </c>
      <c r="L481" s="278">
        <v>162</v>
      </c>
      <c r="M481" s="278">
        <v>0.38763999999999998</v>
      </c>
    </row>
    <row r="482" spans="1:13">
      <c r="A482" s="269">
        <v>472</v>
      </c>
      <c r="B482" s="246" t="s">
        <v>195</v>
      </c>
      <c r="C482" s="278">
        <v>153.55000000000001</v>
      </c>
      <c r="D482" s="280">
        <v>158.35</v>
      </c>
      <c r="E482" s="280">
        <v>145.69999999999999</v>
      </c>
      <c r="F482" s="278">
        <v>137.85</v>
      </c>
      <c r="G482" s="280">
        <v>125.19999999999999</v>
      </c>
      <c r="H482" s="280">
        <v>166.2</v>
      </c>
      <c r="I482" s="278">
        <v>178.85000000000002</v>
      </c>
      <c r="J482" s="280">
        <v>186.7</v>
      </c>
      <c r="K482" s="280">
        <v>171</v>
      </c>
      <c r="L482" s="278">
        <v>150.5</v>
      </c>
      <c r="M482" s="280">
        <v>67.080889999999997</v>
      </c>
    </row>
    <row r="483" spans="1:13">
      <c r="A483" s="269">
        <v>473</v>
      </c>
      <c r="B483" s="246" t="s">
        <v>196</v>
      </c>
      <c r="C483" s="278">
        <v>3600.15</v>
      </c>
      <c r="D483" s="280">
        <v>3601.8833333333332</v>
      </c>
      <c r="E483" s="280">
        <v>3529.7666666666664</v>
      </c>
      <c r="F483" s="278">
        <v>3459.3833333333332</v>
      </c>
      <c r="G483" s="280">
        <v>3387.2666666666664</v>
      </c>
      <c r="H483" s="280">
        <v>3672.2666666666664</v>
      </c>
      <c r="I483" s="278">
        <v>3744.3833333333332</v>
      </c>
      <c r="J483" s="280">
        <v>3814.7666666666664</v>
      </c>
      <c r="K483" s="280">
        <v>3674</v>
      </c>
      <c r="L483" s="278">
        <v>3531.5</v>
      </c>
      <c r="M483" s="280">
        <v>12.39945</v>
      </c>
    </row>
    <row r="484" spans="1:13">
      <c r="A484" s="269">
        <v>474</v>
      </c>
      <c r="B484" s="246" t="s">
        <v>197</v>
      </c>
      <c r="C484" s="246">
        <v>28.95</v>
      </c>
      <c r="D484" s="290">
        <v>28.966666666666669</v>
      </c>
      <c r="E484" s="290">
        <v>28.333333333333336</v>
      </c>
      <c r="F484" s="290">
        <v>27.716666666666669</v>
      </c>
      <c r="G484" s="290">
        <v>27.083333333333336</v>
      </c>
      <c r="H484" s="290">
        <v>29.583333333333336</v>
      </c>
      <c r="I484" s="290">
        <v>30.216666666666669</v>
      </c>
      <c r="J484" s="290">
        <v>30.833333333333336</v>
      </c>
      <c r="K484" s="290">
        <v>29.6</v>
      </c>
      <c r="L484" s="290">
        <v>28.35</v>
      </c>
      <c r="M484" s="290">
        <v>40.887169999999998</v>
      </c>
    </row>
    <row r="485" spans="1:13">
      <c r="A485" s="269">
        <v>475</v>
      </c>
      <c r="B485" s="246" t="s">
        <v>198</v>
      </c>
      <c r="C485" s="246">
        <v>350.55</v>
      </c>
      <c r="D485" s="290">
        <v>354.06666666666661</v>
      </c>
      <c r="E485" s="290">
        <v>326.38333333333321</v>
      </c>
      <c r="F485" s="290">
        <v>302.21666666666658</v>
      </c>
      <c r="G485" s="290">
        <v>274.53333333333319</v>
      </c>
      <c r="H485" s="290">
        <v>378.23333333333323</v>
      </c>
      <c r="I485" s="290">
        <v>405.91666666666663</v>
      </c>
      <c r="J485" s="290">
        <v>430.08333333333326</v>
      </c>
      <c r="K485" s="290">
        <v>381.75</v>
      </c>
      <c r="L485" s="290">
        <v>329.9</v>
      </c>
      <c r="M485" s="290">
        <v>222.50837999999999</v>
      </c>
    </row>
    <row r="486" spans="1:13">
      <c r="A486" s="269">
        <v>476</v>
      </c>
      <c r="B486" s="246" t="s">
        <v>561</v>
      </c>
      <c r="C486" s="290">
        <v>836.45</v>
      </c>
      <c r="D486" s="290">
        <v>838.15</v>
      </c>
      <c r="E486" s="290">
        <v>828.3</v>
      </c>
      <c r="F486" s="290">
        <v>820.15</v>
      </c>
      <c r="G486" s="290">
        <v>810.3</v>
      </c>
      <c r="H486" s="290">
        <v>846.3</v>
      </c>
      <c r="I486" s="290">
        <v>856.15000000000009</v>
      </c>
      <c r="J486" s="290">
        <v>864.3</v>
      </c>
      <c r="K486" s="290">
        <v>848</v>
      </c>
      <c r="L486" s="290">
        <v>830</v>
      </c>
      <c r="M486" s="290">
        <v>7.5499999999999998E-2</v>
      </c>
    </row>
    <row r="487" spans="1:13">
      <c r="A487" s="269">
        <v>477</v>
      </c>
      <c r="B487" s="246" t="s">
        <v>562</v>
      </c>
      <c r="C487" s="290">
        <v>22.85</v>
      </c>
      <c r="D487" s="290">
        <v>22.850000000000005</v>
      </c>
      <c r="E487" s="290">
        <v>22.850000000000009</v>
      </c>
      <c r="F487" s="290">
        <v>22.850000000000005</v>
      </c>
      <c r="G487" s="290">
        <v>22.850000000000009</v>
      </c>
      <c r="H487" s="290">
        <v>22.850000000000009</v>
      </c>
      <c r="I487" s="290">
        <v>22.85</v>
      </c>
      <c r="J487" s="290">
        <v>22.850000000000009</v>
      </c>
      <c r="K487" s="290">
        <v>22.85</v>
      </c>
      <c r="L487" s="290">
        <v>22.85</v>
      </c>
      <c r="M487" s="290">
        <v>3.47072</v>
      </c>
    </row>
    <row r="488" spans="1:13">
      <c r="A488" s="269">
        <v>478</v>
      </c>
      <c r="B488" s="246" t="s">
        <v>286</v>
      </c>
      <c r="C488" s="290">
        <v>137.05000000000001</v>
      </c>
      <c r="D488" s="290">
        <v>134.16666666666669</v>
      </c>
      <c r="E488" s="290">
        <v>131.18333333333337</v>
      </c>
      <c r="F488" s="290">
        <v>125.31666666666669</v>
      </c>
      <c r="G488" s="290">
        <v>122.33333333333337</v>
      </c>
      <c r="H488" s="290">
        <v>140.03333333333336</v>
      </c>
      <c r="I488" s="290">
        <v>143.01666666666671</v>
      </c>
      <c r="J488" s="290">
        <v>148.88333333333335</v>
      </c>
      <c r="K488" s="290">
        <v>137.15</v>
      </c>
      <c r="L488" s="290">
        <v>128.30000000000001</v>
      </c>
      <c r="M488" s="290">
        <v>4.6744899999999996</v>
      </c>
    </row>
    <row r="489" spans="1:13">
      <c r="A489" s="269">
        <v>479</v>
      </c>
      <c r="B489" s="246" t="s">
        <v>564</v>
      </c>
      <c r="C489" s="290">
        <v>567.35</v>
      </c>
      <c r="D489" s="290">
        <v>567.13333333333333</v>
      </c>
      <c r="E489" s="290">
        <v>545.26666666666665</v>
      </c>
      <c r="F489" s="290">
        <v>523.18333333333328</v>
      </c>
      <c r="G489" s="290">
        <v>501.31666666666661</v>
      </c>
      <c r="H489" s="290">
        <v>589.2166666666667</v>
      </c>
      <c r="I489" s="290">
        <v>611.08333333333326</v>
      </c>
      <c r="J489" s="290">
        <v>633.16666666666674</v>
      </c>
      <c r="K489" s="290">
        <v>589</v>
      </c>
      <c r="L489" s="290">
        <v>545.04999999999995</v>
      </c>
      <c r="M489" s="290">
        <v>3.30863</v>
      </c>
    </row>
    <row r="490" spans="1:13">
      <c r="A490" s="269">
        <v>480</v>
      </c>
      <c r="B490" s="246" t="s">
        <v>199</v>
      </c>
      <c r="C490" s="290">
        <v>78.599999999999994</v>
      </c>
      <c r="D490" s="290">
        <v>79.8</v>
      </c>
      <c r="E490" s="290">
        <v>76.399999999999991</v>
      </c>
      <c r="F490" s="290">
        <v>74.199999999999989</v>
      </c>
      <c r="G490" s="290">
        <v>70.799999999999983</v>
      </c>
      <c r="H490" s="290">
        <v>82</v>
      </c>
      <c r="I490" s="290">
        <v>85.4</v>
      </c>
      <c r="J490" s="290">
        <v>87.600000000000009</v>
      </c>
      <c r="K490" s="290">
        <v>83.2</v>
      </c>
      <c r="L490" s="290">
        <v>77.599999999999994</v>
      </c>
      <c r="M490" s="290">
        <v>436.10924</v>
      </c>
    </row>
    <row r="491" spans="1:13">
      <c r="A491" s="269">
        <v>481</v>
      </c>
      <c r="B491" s="246" t="s">
        <v>565</v>
      </c>
      <c r="C491" s="290">
        <v>1037</v>
      </c>
      <c r="D491" s="290">
        <v>1027.3333333333333</v>
      </c>
      <c r="E491" s="290">
        <v>1017.6666666666665</v>
      </c>
      <c r="F491" s="290">
        <v>998.33333333333326</v>
      </c>
      <c r="G491" s="290">
        <v>988.66666666666652</v>
      </c>
      <c r="H491" s="290">
        <v>1046.6666666666665</v>
      </c>
      <c r="I491" s="290">
        <v>1056.333333333333</v>
      </c>
      <c r="J491" s="290">
        <v>1075.6666666666665</v>
      </c>
      <c r="K491" s="290">
        <v>1037</v>
      </c>
      <c r="L491" s="290">
        <v>1008</v>
      </c>
      <c r="M491" s="290">
        <v>0.36903999999999998</v>
      </c>
    </row>
    <row r="492" spans="1:13">
      <c r="A492" s="269">
        <v>482</v>
      </c>
      <c r="B492" s="246" t="s">
        <v>285</v>
      </c>
      <c r="C492" s="290">
        <v>159.15</v>
      </c>
      <c r="D492" s="290">
        <v>161.51666666666668</v>
      </c>
      <c r="E492" s="290">
        <v>156.13333333333335</v>
      </c>
      <c r="F492" s="290">
        <v>153.11666666666667</v>
      </c>
      <c r="G492" s="290">
        <v>147.73333333333335</v>
      </c>
      <c r="H492" s="290">
        <v>164.53333333333336</v>
      </c>
      <c r="I492" s="290">
        <v>169.91666666666669</v>
      </c>
      <c r="J492" s="290">
        <v>172.93333333333337</v>
      </c>
      <c r="K492" s="290">
        <v>166.9</v>
      </c>
      <c r="L492" s="290">
        <v>158.5</v>
      </c>
      <c r="M492" s="290">
        <v>4.3506400000000003</v>
      </c>
    </row>
    <row r="493" spans="1:13">
      <c r="A493" s="269">
        <v>483</v>
      </c>
      <c r="B493" s="246" t="s">
        <v>566</v>
      </c>
      <c r="C493" s="290">
        <v>861.8</v>
      </c>
      <c r="D493" s="290">
        <v>866.06666666666661</v>
      </c>
      <c r="E493" s="290">
        <v>845.73333333333323</v>
      </c>
      <c r="F493" s="290">
        <v>829.66666666666663</v>
      </c>
      <c r="G493" s="290">
        <v>809.33333333333326</v>
      </c>
      <c r="H493" s="290">
        <v>882.13333333333321</v>
      </c>
      <c r="I493" s="290">
        <v>902.4666666666667</v>
      </c>
      <c r="J493" s="290">
        <v>918.53333333333319</v>
      </c>
      <c r="K493" s="290">
        <v>886.4</v>
      </c>
      <c r="L493" s="290">
        <v>850</v>
      </c>
      <c r="M493" s="290">
        <v>0.62534000000000001</v>
      </c>
    </row>
    <row r="494" spans="1:13">
      <c r="A494" s="269">
        <v>484</v>
      </c>
      <c r="B494" s="246" t="s">
        <v>557</v>
      </c>
      <c r="C494" s="290">
        <v>236.45</v>
      </c>
      <c r="D494" s="290">
        <v>239</v>
      </c>
      <c r="E494" s="290">
        <v>231.45</v>
      </c>
      <c r="F494" s="290">
        <v>226.45</v>
      </c>
      <c r="G494" s="290">
        <v>218.89999999999998</v>
      </c>
      <c r="H494" s="290">
        <v>244</v>
      </c>
      <c r="I494" s="290">
        <v>251.55</v>
      </c>
      <c r="J494" s="290">
        <v>256.55</v>
      </c>
      <c r="K494" s="290">
        <v>246.55</v>
      </c>
      <c r="L494" s="290">
        <v>234</v>
      </c>
      <c r="M494" s="290">
        <v>2.51735</v>
      </c>
    </row>
    <row r="495" spans="1:13">
      <c r="A495" s="269">
        <v>485</v>
      </c>
      <c r="B495" s="246" t="s">
        <v>556</v>
      </c>
      <c r="C495" s="290">
        <v>1631.15</v>
      </c>
      <c r="D495" s="290">
        <v>1628.3166666666666</v>
      </c>
      <c r="E495" s="290">
        <v>1584.6333333333332</v>
      </c>
      <c r="F495" s="290">
        <v>1538.1166666666666</v>
      </c>
      <c r="G495" s="290">
        <v>1494.4333333333332</v>
      </c>
      <c r="H495" s="290">
        <v>1674.8333333333333</v>
      </c>
      <c r="I495" s="290">
        <v>1718.5166666666667</v>
      </c>
      <c r="J495" s="290">
        <v>1765.0333333333333</v>
      </c>
      <c r="K495" s="290">
        <v>1672</v>
      </c>
      <c r="L495" s="290">
        <v>1581.8</v>
      </c>
      <c r="M495" s="290">
        <v>0.20277000000000001</v>
      </c>
    </row>
    <row r="496" spans="1:13">
      <c r="A496" s="269">
        <v>486</v>
      </c>
      <c r="B496" s="246" t="s">
        <v>200</v>
      </c>
      <c r="C496" s="290">
        <v>515.9</v>
      </c>
      <c r="D496" s="290">
        <v>520.86666666666667</v>
      </c>
      <c r="E496" s="290">
        <v>503.0333333333333</v>
      </c>
      <c r="F496" s="290">
        <v>490.16666666666663</v>
      </c>
      <c r="G496" s="290">
        <v>472.33333333333326</v>
      </c>
      <c r="H496" s="290">
        <v>533.73333333333335</v>
      </c>
      <c r="I496" s="290">
        <v>551.56666666666661</v>
      </c>
      <c r="J496" s="290">
        <v>564.43333333333339</v>
      </c>
      <c r="K496" s="290">
        <v>538.70000000000005</v>
      </c>
      <c r="L496" s="290">
        <v>508</v>
      </c>
      <c r="M496" s="290">
        <v>41.266440000000003</v>
      </c>
    </row>
    <row r="497" spans="1:13">
      <c r="A497" s="269">
        <v>487</v>
      </c>
      <c r="B497" s="246" t="s">
        <v>558</v>
      </c>
      <c r="C497" s="290">
        <v>173.55</v>
      </c>
      <c r="D497" s="290">
        <v>172.18333333333337</v>
      </c>
      <c r="E497" s="290">
        <v>160.46666666666673</v>
      </c>
      <c r="F497" s="290">
        <v>147.38333333333335</v>
      </c>
      <c r="G497" s="290">
        <v>135.66666666666671</v>
      </c>
      <c r="H497" s="290">
        <v>185.26666666666674</v>
      </c>
      <c r="I497" s="290">
        <v>196.98333333333338</v>
      </c>
      <c r="J497" s="290">
        <v>210.06666666666675</v>
      </c>
      <c r="K497" s="290">
        <v>183.9</v>
      </c>
      <c r="L497" s="290">
        <v>159.1</v>
      </c>
      <c r="M497" s="290">
        <v>2.1080399999999999</v>
      </c>
    </row>
    <row r="498" spans="1:13">
      <c r="A498" s="269">
        <v>488</v>
      </c>
      <c r="B498" s="246" t="s">
        <v>559</v>
      </c>
      <c r="C498" s="290">
        <v>2959.15</v>
      </c>
      <c r="D498" s="290">
        <v>2934.4</v>
      </c>
      <c r="E498" s="290">
        <v>2824.8</v>
      </c>
      <c r="F498" s="290">
        <v>2690.4500000000003</v>
      </c>
      <c r="G498" s="290">
        <v>2580.8500000000004</v>
      </c>
      <c r="H498" s="290">
        <v>3068.75</v>
      </c>
      <c r="I498" s="290">
        <v>3178.3499999999995</v>
      </c>
      <c r="J498" s="290">
        <v>3312.7</v>
      </c>
      <c r="K498" s="290">
        <v>3044</v>
      </c>
      <c r="L498" s="290">
        <v>2800.05</v>
      </c>
      <c r="M498" s="290">
        <v>0.36047000000000001</v>
      </c>
    </row>
    <row r="499" spans="1:13">
      <c r="A499" s="269">
        <v>489</v>
      </c>
      <c r="B499" s="246" t="s">
        <v>563</v>
      </c>
      <c r="C499" s="290">
        <v>643</v>
      </c>
      <c r="D499" s="290">
        <v>669.69999999999993</v>
      </c>
      <c r="E499" s="290">
        <v>605.29999999999984</v>
      </c>
      <c r="F499" s="290">
        <v>567.59999999999991</v>
      </c>
      <c r="G499" s="290">
        <v>503.19999999999982</v>
      </c>
      <c r="H499" s="290">
        <v>707.39999999999986</v>
      </c>
      <c r="I499" s="290">
        <v>771.8</v>
      </c>
      <c r="J499" s="290">
        <v>809.49999999999989</v>
      </c>
      <c r="K499" s="290">
        <v>734.1</v>
      </c>
      <c r="L499" s="290">
        <v>632</v>
      </c>
      <c r="M499" s="290">
        <v>0.52403</v>
      </c>
    </row>
    <row r="500" spans="1:13">
      <c r="A500" s="269">
        <v>490</v>
      </c>
      <c r="B500" s="246" t="s">
        <v>560</v>
      </c>
      <c r="C500" s="290">
        <v>94.5</v>
      </c>
      <c r="D500" s="290">
        <v>94.5</v>
      </c>
      <c r="E500" s="290">
        <v>94.5</v>
      </c>
      <c r="F500" s="290">
        <v>94.5</v>
      </c>
      <c r="G500" s="290">
        <v>94.5</v>
      </c>
      <c r="H500" s="290">
        <v>94.5</v>
      </c>
      <c r="I500" s="290">
        <v>94.5</v>
      </c>
      <c r="J500" s="290">
        <v>94.5</v>
      </c>
      <c r="K500" s="290">
        <v>94.5</v>
      </c>
      <c r="L500" s="290">
        <v>94.5</v>
      </c>
      <c r="M500" s="290">
        <v>0.18670999999999999</v>
      </c>
    </row>
    <row r="501" spans="1:13">
      <c r="A501" s="269">
        <v>491</v>
      </c>
      <c r="B501" s="246" t="s">
        <v>567</v>
      </c>
      <c r="C501" s="290">
        <v>6345.85</v>
      </c>
      <c r="D501" s="290">
        <v>6329.9833333333336</v>
      </c>
      <c r="E501" s="290">
        <v>6294.9666666666672</v>
      </c>
      <c r="F501" s="290">
        <v>6244.0833333333339</v>
      </c>
      <c r="G501" s="290">
        <v>6209.0666666666675</v>
      </c>
      <c r="H501" s="290">
        <v>6380.8666666666668</v>
      </c>
      <c r="I501" s="290">
        <v>6415.8833333333332</v>
      </c>
      <c r="J501" s="290">
        <v>6466.7666666666664</v>
      </c>
      <c r="K501" s="290">
        <v>6365</v>
      </c>
      <c r="L501" s="290">
        <v>6279.1</v>
      </c>
      <c r="M501" s="290">
        <v>9.0560000000000002E-2</v>
      </c>
    </row>
    <row r="502" spans="1:13">
      <c r="A502" s="269">
        <v>492</v>
      </c>
      <c r="B502" s="246" t="s">
        <v>568</v>
      </c>
      <c r="C502" s="290">
        <v>67.650000000000006</v>
      </c>
      <c r="D502" s="290">
        <v>68.7</v>
      </c>
      <c r="E502" s="290">
        <v>65.95</v>
      </c>
      <c r="F502" s="290">
        <v>64.25</v>
      </c>
      <c r="G502" s="290">
        <v>61.5</v>
      </c>
      <c r="H502" s="290">
        <v>70.400000000000006</v>
      </c>
      <c r="I502" s="290">
        <v>73.150000000000006</v>
      </c>
      <c r="J502" s="290">
        <v>74.850000000000009</v>
      </c>
      <c r="K502" s="290">
        <v>71.45</v>
      </c>
      <c r="L502" s="290">
        <v>67</v>
      </c>
      <c r="M502" s="290">
        <v>13.63639</v>
      </c>
    </row>
    <row r="503" spans="1:13">
      <c r="A503" s="269">
        <v>493</v>
      </c>
      <c r="B503" s="246" t="s">
        <v>569</v>
      </c>
      <c r="C503" s="290">
        <v>23.35</v>
      </c>
      <c r="D503" s="290">
        <v>23.649999999999995</v>
      </c>
      <c r="E503" s="290">
        <v>22.599999999999991</v>
      </c>
      <c r="F503" s="290">
        <v>21.849999999999994</v>
      </c>
      <c r="G503" s="290">
        <v>20.79999999999999</v>
      </c>
      <c r="H503" s="290">
        <v>24.399999999999991</v>
      </c>
      <c r="I503" s="290">
        <v>25.449999999999996</v>
      </c>
      <c r="J503" s="290">
        <v>26.199999999999992</v>
      </c>
      <c r="K503" s="290">
        <v>24.7</v>
      </c>
      <c r="L503" s="290">
        <v>22.9</v>
      </c>
      <c r="M503" s="290">
        <v>15.707409999999999</v>
      </c>
    </row>
    <row r="504" spans="1:13">
      <c r="A504" s="269">
        <v>494</v>
      </c>
      <c r="B504" s="246" t="s">
        <v>2853</v>
      </c>
      <c r="C504" s="290">
        <v>314.89999999999998</v>
      </c>
      <c r="D504" s="290">
        <v>315.55</v>
      </c>
      <c r="E504" s="290">
        <v>307.10000000000002</v>
      </c>
      <c r="F504" s="290">
        <v>299.3</v>
      </c>
      <c r="G504" s="290">
        <v>290.85000000000002</v>
      </c>
      <c r="H504" s="290">
        <v>323.35000000000002</v>
      </c>
      <c r="I504" s="290">
        <v>331.79999999999995</v>
      </c>
      <c r="J504" s="290">
        <v>339.6</v>
      </c>
      <c r="K504" s="290">
        <v>324</v>
      </c>
      <c r="L504" s="290">
        <v>307.75</v>
      </c>
      <c r="M504" s="290">
        <v>2.9500700000000002</v>
      </c>
    </row>
    <row r="505" spans="1:13">
      <c r="A505" s="269">
        <v>495</v>
      </c>
      <c r="B505" s="246" t="s">
        <v>570</v>
      </c>
      <c r="C505" s="290">
        <v>1770.95</v>
      </c>
      <c r="D505" s="290">
        <v>1795.3</v>
      </c>
      <c r="E505" s="290">
        <v>1730.6499999999999</v>
      </c>
      <c r="F505" s="290">
        <v>1690.35</v>
      </c>
      <c r="G505" s="290">
        <v>1625.6999999999998</v>
      </c>
      <c r="H505" s="290">
        <v>1835.6</v>
      </c>
      <c r="I505" s="290">
        <v>1900.25</v>
      </c>
      <c r="J505" s="290">
        <v>1940.55</v>
      </c>
      <c r="K505" s="290">
        <v>1859.95</v>
      </c>
      <c r="L505" s="290">
        <v>1755</v>
      </c>
      <c r="M505" s="290">
        <v>1.61294</v>
      </c>
    </row>
    <row r="506" spans="1:13">
      <c r="A506" s="269">
        <v>496</v>
      </c>
      <c r="B506" s="246" t="s">
        <v>201</v>
      </c>
      <c r="C506" s="290">
        <v>186.55</v>
      </c>
      <c r="D506" s="290">
        <v>188.65</v>
      </c>
      <c r="E506" s="290">
        <v>183.70000000000002</v>
      </c>
      <c r="F506" s="290">
        <v>180.85000000000002</v>
      </c>
      <c r="G506" s="290">
        <v>175.90000000000003</v>
      </c>
      <c r="H506" s="290">
        <v>191.5</v>
      </c>
      <c r="I506" s="290">
        <v>196.45</v>
      </c>
      <c r="J506" s="290">
        <v>199.29999999999998</v>
      </c>
      <c r="K506" s="290">
        <v>193.6</v>
      </c>
      <c r="L506" s="290">
        <v>185.8</v>
      </c>
      <c r="M506" s="290">
        <v>113.26600000000001</v>
      </c>
    </row>
    <row r="507" spans="1:13">
      <c r="A507" s="269">
        <v>497</v>
      </c>
      <c r="B507" s="246" t="s">
        <v>571</v>
      </c>
      <c r="C507" s="290">
        <v>255.8</v>
      </c>
      <c r="D507" s="290">
        <v>249.9666666666667</v>
      </c>
      <c r="E507" s="290">
        <v>243.83333333333337</v>
      </c>
      <c r="F507" s="290">
        <v>231.86666666666667</v>
      </c>
      <c r="G507" s="290">
        <v>225.73333333333335</v>
      </c>
      <c r="H507" s="290">
        <v>261.93333333333339</v>
      </c>
      <c r="I507" s="290">
        <v>268.06666666666672</v>
      </c>
      <c r="J507" s="290">
        <v>280.03333333333342</v>
      </c>
      <c r="K507" s="290">
        <v>256.10000000000002</v>
      </c>
      <c r="L507" s="290">
        <v>238</v>
      </c>
      <c r="M507" s="290">
        <v>6.2400599999999997</v>
      </c>
    </row>
    <row r="508" spans="1:13">
      <c r="A508" s="269">
        <v>498</v>
      </c>
      <c r="B508" s="246" t="s">
        <v>202</v>
      </c>
      <c r="C508" s="290">
        <v>24.5</v>
      </c>
      <c r="D508" s="290">
        <v>24.766666666666669</v>
      </c>
      <c r="E508" s="290">
        <v>23.583333333333339</v>
      </c>
      <c r="F508" s="290">
        <v>22.666666666666671</v>
      </c>
      <c r="G508" s="290">
        <v>21.483333333333341</v>
      </c>
      <c r="H508" s="290">
        <v>25.683333333333337</v>
      </c>
      <c r="I508" s="290">
        <v>26.866666666666667</v>
      </c>
      <c r="J508" s="290">
        <v>27.783333333333335</v>
      </c>
      <c r="K508" s="290">
        <v>25.95</v>
      </c>
      <c r="L508" s="290">
        <v>23.85</v>
      </c>
      <c r="M508" s="290">
        <v>396.19400000000002</v>
      </c>
    </row>
    <row r="509" spans="1:13">
      <c r="A509" s="269">
        <v>499</v>
      </c>
      <c r="B509" s="246" t="s">
        <v>203</v>
      </c>
      <c r="C509" s="290">
        <v>133.75</v>
      </c>
      <c r="D509" s="290">
        <v>135.28333333333333</v>
      </c>
      <c r="E509" s="290">
        <v>127.56666666666666</v>
      </c>
      <c r="F509" s="290">
        <v>121.38333333333333</v>
      </c>
      <c r="G509" s="290">
        <v>113.66666666666666</v>
      </c>
      <c r="H509" s="290">
        <v>141.46666666666667</v>
      </c>
      <c r="I509" s="290">
        <v>149.18333333333331</v>
      </c>
      <c r="J509" s="290">
        <v>155.36666666666667</v>
      </c>
      <c r="K509" s="290">
        <v>143</v>
      </c>
      <c r="L509" s="290">
        <v>129.1</v>
      </c>
      <c r="M509" s="290">
        <v>265.63974999999999</v>
      </c>
    </row>
    <row r="510" spans="1:13">
      <c r="A510" s="269">
        <v>500</v>
      </c>
      <c r="B510" s="246" t="s">
        <v>572</v>
      </c>
      <c r="C510" s="290">
        <v>94.6</v>
      </c>
      <c r="D510" s="290">
        <v>93.55</v>
      </c>
      <c r="E510" s="290">
        <v>91.25</v>
      </c>
      <c r="F510" s="290">
        <v>87.9</v>
      </c>
      <c r="G510" s="290">
        <v>85.600000000000009</v>
      </c>
      <c r="H510" s="290">
        <v>96.899999999999991</v>
      </c>
      <c r="I510" s="290">
        <v>99.199999999999974</v>
      </c>
      <c r="J510" s="290">
        <v>102.54999999999998</v>
      </c>
      <c r="K510" s="290">
        <v>95.85</v>
      </c>
      <c r="L510" s="290">
        <v>90.2</v>
      </c>
      <c r="M510" s="290">
        <v>0.81840000000000002</v>
      </c>
    </row>
    <row r="511" spans="1:13">
      <c r="A511" s="269">
        <v>501</v>
      </c>
      <c r="B511" s="246" t="s">
        <v>573</v>
      </c>
      <c r="C511" s="290">
        <v>1387</v>
      </c>
      <c r="D511" s="290">
        <v>1418.0833333333333</v>
      </c>
      <c r="E511" s="290">
        <v>1346.2166666666665</v>
      </c>
      <c r="F511" s="290">
        <v>1305.4333333333332</v>
      </c>
      <c r="G511" s="290">
        <v>1233.5666666666664</v>
      </c>
      <c r="H511" s="290">
        <v>1458.8666666666666</v>
      </c>
      <c r="I511" s="290">
        <v>1530.7333333333333</v>
      </c>
      <c r="J511" s="290">
        <v>1571.5166666666667</v>
      </c>
      <c r="K511" s="290">
        <v>1489.95</v>
      </c>
      <c r="L511" s="290">
        <v>1377.3</v>
      </c>
      <c r="M511" s="290">
        <v>0.3992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2"/>
      <c r="B5" s="502"/>
      <c r="C5" s="503"/>
      <c r="D5" s="50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4" t="s">
        <v>575</v>
      </c>
      <c r="C7" s="504"/>
      <c r="D7" s="263">
        <f>Main!B10</f>
        <v>43937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43936</v>
      </c>
      <c r="B10" s="268">
        <v>543193</v>
      </c>
      <c r="C10" s="269" t="s">
        <v>3712</v>
      </c>
      <c r="D10" s="269" t="s">
        <v>3713</v>
      </c>
      <c r="E10" s="269" t="s">
        <v>585</v>
      </c>
      <c r="F10" s="389">
        <v>30000</v>
      </c>
      <c r="G10" s="268">
        <v>20.05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43936</v>
      </c>
      <c r="B11" s="268">
        <v>543193</v>
      </c>
      <c r="C11" s="269" t="s">
        <v>3712</v>
      </c>
      <c r="D11" s="269" t="s">
        <v>3714</v>
      </c>
      <c r="E11" s="269" t="s">
        <v>585</v>
      </c>
      <c r="F11" s="389">
        <v>30000</v>
      </c>
      <c r="G11" s="268">
        <v>20.02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43936</v>
      </c>
      <c r="B12" s="268">
        <v>542650</v>
      </c>
      <c r="C12" s="269" t="s">
        <v>469</v>
      </c>
      <c r="D12" s="269" t="s">
        <v>3738</v>
      </c>
      <c r="E12" s="269" t="s">
        <v>585</v>
      </c>
      <c r="F12" s="389">
        <v>3276366</v>
      </c>
      <c r="G12" s="268">
        <v>1152.6400000000001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43936</v>
      </c>
      <c r="B13" s="268">
        <v>542650</v>
      </c>
      <c r="C13" s="269" t="s">
        <v>469</v>
      </c>
      <c r="D13" s="269" t="s">
        <v>3739</v>
      </c>
      <c r="E13" s="269" t="s">
        <v>584</v>
      </c>
      <c r="F13" s="389">
        <v>326833</v>
      </c>
      <c r="G13" s="268">
        <v>1189.97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43936</v>
      </c>
      <c r="B14" s="268">
        <v>542650</v>
      </c>
      <c r="C14" s="269" t="s">
        <v>469</v>
      </c>
      <c r="D14" s="269" t="s">
        <v>3739</v>
      </c>
      <c r="E14" s="269" t="s">
        <v>585</v>
      </c>
      <c r="F14" s="389">
        <v>17216</v>
      </c>
      <c r="G14" s="268">
        <v>1205.5999999999999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43936</v>
      </c>
      <c r="B15" s="268">
        <v>542650</v>
      </c>
      <c r="C15" s="269" t="s">
        <v>469</v>
      </c>
      <c r="D15" s="269" t="s">
        <v>3740</v>
      </c>
      <c r="E15" s="269" t="s">
        <v>584</v>
      </c>
      <c r="F15" s="389">
        <v>1000000</v>
      </c>
      <c r="G15" s="268">
        <v>1152.5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43936</v>
      </c>
      <c r="B16" s="268">
        <v>542650</v>
      </c>
      <c r="C16" s="269" t="s">
        <v>469</v>
      </c>
      <c r="D16" s="269" t="s">
        <v>3738</v>
      </c>
      <c r="E16" s="269" t="s">
        <v>585</v>
      </c>
      <c r="F16" s="389">
        <v>3275000</v>
      </c>
      <c r="G16" s="268">
        <v>1160.6400000000001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43936</v>
      </c>
      <c r="B17" s="268">
        <v>542650</v>
      </c>
      <c r="C17" s="269" t="s">
        <v>469</v>
      </c>
      <c r="D17" s="269" t="s">
        <v>3741</v>
      </c>
      <c r="E17" s="269" t="s">
        <v>584</v>
      </c>
      <c r="F17" s="389">
        <v>362957</v>
      </c>
      <c r="G17" s="268">
        <v>1193.08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43936</v>
      </c>
      <c r="B18" s="268">
        <v>542650</v>
      </c>
      <c r="C18" s="269" t="s">
        <v>469</v>
      </c>
      <c r="D18" s="269" t="s">
        <v>3741</v>
      </c>
      <c r="E18" s="269" t="s">
        <v>585</v>
      </c>
      <c r="F18" s="389">
        <v>30879</v>
      </c>
      <c r="G18" s="268">
        <v>1199.32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43936</v>
      </c>
      <c r="B19" s="268">
        <v>503100</v>
      </c>
      <c r="C19" s="269" t="s">
        <v>491</v>
      </c>
      <c r="D19" s="269" t="s">
        <v>3742</v>
      </c>
      <c r="E19" s="269" t="s">
        <v>584</v>
      </c>
      <c r="F19" s="389">
        <v>2659865</v>
      </c>
      <c r="G19" s="268">
        <v>512.54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43936</v>
      </c>
      <c r="B20" s="268">
        <v>503100</v>
      </c>
      <c r="C20" s="269" t="s">
        <v>491</v>
      </c>
      <c r="D20" s="269" t="s">
        <v>3743</v>
      </c>
      <c r="E20" s="269" t="s">
        <v>585</v>
      </c>
      <c r="F20" s="389">
        <v>2106033</v>
      </c>
      <c r="G20" s="268">
        <v>512.54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43936</v>
      </c>
      <c r="B21" s="268" t="s">
        <v>330</v>
      </c>
      <c r="C21" s="269" t="s">
        <v>3744</v>
      </c>
      <c r="D21" s="269" t="s">
        <v>3745</v>
      </c>
      <c r="E21" s="269" t="s">
        <v>584</v>
      </c>
      <c r="F21" s="389">
        <v>518883</v>
      </c>
      <c r="G21" s="268">
        <v>412.3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43936</v>
      </c>
      <c r="B22" s="268" t="s">
        <v>721</v>
      </c>
      <c r="C22" s="269" t="s">
        <v>3746</v>
      </c>
      <c r="D22" s="269" t="s">
        <v>3747</v>
      </c>
      <c r="E22" s="269" t="s">
        <v>584</v>
      </c>
      <c r="F22" s="389">
        <v>211313</v>
      </c>
      <c r="G22" s="268">
        <v>60.5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43936</v>
      </c>
      <c r="B23" s="268" t="s">
        <v>362</v>
      </c>
      <c r="C23" s="269" t="s">
        <v>3748</v>
      </c>
      <c r="D23" s="269" t="s">
        <v>3749</v>
      </c>
      <c r="E23" s="269" t="s">
        <v>584</v>
      </c>
      <c r="F23" s="389">
        <v>3300000</v>
      </c>
      <c r="G23" s="268">
        <v>134.5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43936</v>
      </c>
      <c r="B24" s="268" t="s">
        <v>97</v>
      </c>
      <c r="C24" s="269" t="s">
        <v>3750</v>
      </c>
      <c r="D24" s="269" t="s">
        <v>3619</v>
      </c>
      <c r="E24" s="269" t="s">
        <v>584</v>
      </c>
      <c r="F24" s="389">
        <v>1732528</v>
      </c>
      <c r="G24" s="268">
        <v>40.700000000000003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43936</v>
      </c>
      <c r="B25" s="268" t="s">
        <v>97</v>
      </c>
      <c r="C25" s="269" t="s">
        <v>3750</v>
      </c>
      <c r="D25" s="269" t="s">
        <v>3700</v>
      </c>
      <c r="E25" s="269" t="s">
        <v>584</v>
      </c>
      <c r="F25" s="389">
        <v>2179468</v>
      </c>
      <c r="G25" s="268">
        <v>40.36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43936</v>
      </c>
      <c r="B26" s="268" t="s">
        <v>118</v>
      </c>
      <c r="C26" s="269" t="s">
        <v>3657</v>
      </c>
      <c r="D26" s="269" t="s">
        <v>3619</v>
      </c>
      <c r="E26" s="269" t="s">
        <v>584</v>
      </c>
      <c r="F26" s="389">
        <v>3259414</v>
      </c>
      <c r="G26" s="268">
        <v>94.78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43936</v>
      </c>
      <c r="B27" s="268" t="s">
        <v>118</v>
      </c>
      <c r="C27" s="269" t="s">
        <v>3657</v>
      </c>
      <c r="D27" s="269" t="s">
        <v>3700</v>
      </c>
      <c r="E27" s="269" t="s">
        <v>584</v>
      </c>
      <c r="F27" s="389">
        <v>3004257</v>
      </c>
      <c r="G27" s="268">
        <v>94.54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43936</v>
      </c>
      <c r="B28" s="268" t="s">
        <v>121</v>
      </c>
      <c r="C28" s="269" t="s">
        <v>3715</v>
      </c>
      <c r="D28" s="269" t="s">
        <v>3716</v>
      </c>
      <c r="E28" s="269" t="s">
        <v>584</v>
      </c>
      <c r="F28" s="389">
        <v>153290482</v>
      </c>
      <c r="G28" s="268">
        <v>4.32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43936</v>
      </c>
      <c r="B29" s="268" t="s">
        <v>125</v>
      </c>
      <c r="C29" s="269" t="s">
        <v>3751</v>
      </c>
      <c r="D29" s="269" t="s">
        <v>3752</v>
      </c>
      <c r="E29" s="269" t="s">
        <v>584</v>
      </c>
      <c r="F29" s="389">
        <v>4100000</v>
      </c>
      <c r="G29" s="268">
        <v>430.3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43936</v>
      </c>
      <c r="B30" s="268" t="s">
        <v>133</v>
      </c>
      <c r="C30" s="269" t="s">
        <v>3658</v>
      </c>
      <c r="D30" s="269" t="s">
        <v>3659</v>
      </c>
      <c r="E30" s="269" t="s">
        <v>584</v>
      </c>
      <c r="F30" s="389">
        <v>714835</v>
      </c>
      <c r="G30" s="268">
        <v>329.17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43936</v>
      </c>
      <c r="B31" s="268" t="s">
        <v>133</v>
      </c>
      <c r="C31" s="269" t="s">
        <v>3658</v>
      </c>
      <c r="D31" s="269" t="s">
        <v>3716</v>
      </c>
      <c r="E31" s="269" t="s">
        <v>584</v>
      </c>
      <c r="F31" s="389">
        <v>377229</v>
      </c>
      <c r="G31" s="268">
        <v>330.09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43936</v>
      </c>
      <c r="B32" s="268" t="s">
        <v>133</v>
      </c>
      <c r="C32" s="269" t="s">
        <v>3658</v>
      </c>
      <c r="D32" s="269" t="s">
        <v>3700</v>
      </c>
      <c r="E32" s="269" t="s">
        <v>584</v>
      </c>
      <c r="F32" s="389">
        <v>349701</v>
      </c>
      <c r="G32" s="268">
        <v>332.46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43936</v>
      </c>
      <c r="B33" s="268" t="s">
        <v>1932</v>
      </c>
      <c r="C33" s="269" t="s">
        <v>3753</v>
      </c>
      <c r="D33" s="269" t="s">
        <v>3754</v>
      </c>
      <c r="E33" s="269" t="s">
        <v>584</v>
      </c>
      <c r="F33" s="389">
        <v>162365</v>
      </c>
      <c r="G33" s="268">
        <v>150.19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43936</v>
      </c>
      <c r="B34" s="268" t="s">
        <v>469</v>
      </c>
      <c r="C34" s="269" t="s">
        <v>3755</v>
      </c>
      <c r="D34" s="269" t="s">
        <v>3741</v>
      </c>
      <c r="E34" s="269" t="s">
        <v>584</v>
      </c>
      <c r="F34" s="389">
        <v>28363</v>
      </c>
      <c r="G34" s="268">
        <v>1197.6600000000001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43936</v>
      </c>
      <c r="B35" s="268" t="s">
        <v>469</v>
      </c>
      <c r="C35" s="269" t="s">
        <v>3755</v>
      </c>
      <c r="D35" s="269" t="s">
        <v>3756</v>
      </c>
      <c r="E35" s="269" t="s">
        <v>584</v>
      </c>
      <c r="F35" s="389">
        <v>18176</v>
      </c>
      <c r="G35" s="268">
        <v>1205.7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43936</v>
      </c>
      <c r="B36" s="268" t="s">
        <v>153</v>
      </c>
      <c r="C36" s="269" t="s">
        <v>3593</v>
      </c>
      <c r="D36" s="269" t="s">
        <v>3659</v>
      </c>
      <c r="E36" s="269" t="s">
        <v>584</v>
      </c>
      <c r="F36" s="389">
        <v>4020268</v>
      </c>
      <c r="G36" s="268">
        <v>25.92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43936</v>
      </c>
      <c r="B37" s="268" t="s">
        <v>153</v>
      </c>
      <c r="C37" s="269" t="s">
        <v>3593</v>
      </c>
      <c r="D37" s="269" t="s">
        <v>3619</v>
      </c>
      <c r="E37" s="269" t="s">
        <v>584</v>
      </c>
      <c r="F37" s="389">
        <v>6539870</v>
      </c>
      <c r="G37" s="268">
        <v>26.02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43936</v>
      </c>
      <c r="B38" s="268" t="s">
        <v>2234</v>
      </c>
      <c r="C38" s="269" t="s">
        <v>3718</v>
      </c>
      <c r="D38" s="269" t="s">
        <v>3757</v>
      </c>
      <c r="E38" s="269" t="s">
        <v>584</v>
      </c>
      <c r="F38" s="389">
        <v>179055</v>
      </c>
      <c r="G38" s="268">
        <v>30.85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43936</v>
      </c>
      <c r="B39" s="268" t="s">
        <v>506</v>
      </c>
      <c r="C39" s="269" t="s">
        <v>3701</v>
      </c>
      <c r="D39" s="269" t="s">
        <v>3758</v>
      </c>
      <c r="E39" s="269" t="s">
        <v>584</v>
      </c>
      <c r="F39" s="389">
        <v>3117956</v>
      </c>
      <c r="G39" s="268">
        <v>4.7300000000000004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43936</v>
      </c>
      <c r="B40" s="268" t="s">
        <v>506</v>
      </c>
      <c r="C40" s="269" t="s">
        <v>3701</v>
      </c>
      <c r="D40" s="269" t="s">
        <v>3759</v>
      </c>
      <c r="E40" s="269" t="s">
        <v>584</v>
      </c>
      <c r="F40" s="389">
        <v>2500000</v>
      </c>
      <c r="G40" s="268">
        <v>4.4000000000000004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43936</v>
      </c>
      <c r="B41" s="268" t="s">
        <v>506</v>
      </c>
      <c r="C41" s="269" t="s">
        <v>3701</v>
      </c>
      <c r="D41" s="269" t="s">
        <v>3760</v>
      </c>
      <c r="E41" s="269" t="s">
        <v>584</v>
      </c>
      <c r="F41" s="389">
        <v>825000</v>
      </c>
      <c r="G41" s="268">
        <v>4.49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43936</v>
      </c>
      <c r="B42" s="268" t="s">
        <v>506</v>
      </c>
      <c r="C42" s="269" t="s">
        <v>3701</v>
      </c>
      <c r="D42" s="269" t="s">
        <v>3717</v>
      </c>
      <c r="E42" s="269" t="s">
        <v>584</v>
      </c>
      <c r="F42" s="389">
        <v>605856</v>
      </c>
      <c r="G42" s="268">
        <v>4.72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43936</v>
      </c>
      <c r="B43" s="268" t="s">
        <v>506</v>
      </c>
      <c r="C43" s="269" t="s">
        <v>3701</v>
      </c>
      <c r="D43" s="269" t="s">
        <v>3761</v>
      </c>
      <c r="E43" s="269" t="s">
        <v>584</v>
      </c>
      <c r="F43" s="389">
        <v>2586497</v>
      </c>
      <c r="G43" s="268">
        <v>4.5599999999999996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43936</v>
      </c>
      <c r="B44" s="268" t="s">
        <v>506</v>
      </c>
      <c r="C44" s="269" t="s">
        <v>3701</v>
      </c>
      <c r="D44" s="269" t="s">
        <v>3699</v>
      </c>
      <c r="E44" s="269" t="s">
        <v>584</v>
      </c>
      <c r="F44" s="389">
        <v>10636377</v>
      </c>
      <c r="G44" s="268">
        <v>4.57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43936</v>
      </c>
      <c r="B45" s="268" t="s">
        <v>330</v>
      </c>
      <c r="C45" s="269" t="s">
        <v>3744</v>
      </c>
      <c r="D45" s="269" t="s">
        <v>3762</v>
      </c>
      <c r="E45" s="269" t="s">
        <v>585</v>
      </c>
      <c r="F45" s="389">
        <v>495187</v>
      </c>
      <c r="G45" s="268">
        <v>412.31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43936</v>
      </c>
      <c r="B46" s="268" t="s">
        <v>721</v>
      </c>
      <c r="C46" s="269" t="s">
        <v>3746</v>
      </c>
      <c r="D46" s="269" t="s">
        <v>3763</v>
      </c>
      <c r="E46" s="269" t="s">
        <v>585</v>
      </c>
      <c r="F46" s="389">
        <v>211313</v>
      </c>
      <c r="G46" s="268">
        <v>60.5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43936</v>
      </c>
      <c r="B47" s="268" t="s">
        <v>362</v>
      </c>
      <c r="C47" s="269" t="s">
        <v>3748</v>
      </c>
      <c r="D47" s="269" t="s">
        <v>3749</v>
      </c>
      <c r="E47" s="269" t="s">
        <v>585</v>
      </c>
      <c r="F47" s="389">
        <v>3300000</v>
      </c>
      <c r="G47" s="268">
        <v>134.5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43936</v>
      </c>
      <c r="B48" s="268" t="s">
        <v>97</v>
      </c>
      <c r="C48" s="269" t="s">
        <v>3750</v>
      </c>
      <c r="D48" s="269" t="s">
        <v>3700</v>
      </c>
      <c r="E48" s="269" t="s">
        <v>585</v>
      </c>
      <c r="F48" s="389">
        <v>2363468</v>
      </c>
      <c r="G48" s="268">
        <v>40.409999999999997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43936</v>
      </c>
      <c r="B49" s="268" t="s">
        <v>97</v>
      </c>
      <c r="C49" s="269" t="s">
        <v>3750</v>
      </c>
      <c r="D49" s="269" t="s">
        <v>3619</v>
      </c>
      <c r="E49" s="269" t="s">
        <v>585</v>
      </c>
      <c r="F49" s="389">
        <v>1732528</v>
      </c>
      <c r="G49" s="268">
        <v>40.6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43936</v>
      </c>
      <c r="B50" s="268" t="s">
        <v>1510</v>
      </c>
      <c r="C50" s="269" t="s">
        <v>3764</v>
      </c>
      <c r="D50" s="269" t="s">
        <v>3765</v>
      </c>
      <c r="E50" s="269" t="s">
        <v>585</v>
      </c>
      <c r="F50" s="389">
        <v>40000</v>
      </c>
      <c r="G50" s="268">
        <v>814.77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43936</v>
      </c>
      <c r="B51" s="268" t="s">
        <v>118</v>
      </c>
      <c r="C51" s="269" t="s">
        <v>3657</v>
      </c>
      <c r="D51" s="269" t="s">
        <v>3700</v>
      </c>
      <c r="E51" s="269" t="s">
        <v>585</v>
      </c>
      <c r="F51" s="389">
        <v>2921457</v>
      </c>
      <c r="G51" s="268">
        <v>94.88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43936</v>
      </c>
      <c r="B52" s="268" t="s">
        <v>118</v>
      </c>
      <c r="C52" s="269" t="s">
        <v>3657</v>
      </c>
      <c r="D52" s="269" t="s">
        <v>3619</v>
      </c>
      <c r="E52" s="269" t="s">
        <v>585</v>
      </c>
      <c r="F52" s="389">
        <v>3170736</v>
      </c>
      <c r="G52" s="268">
        <v>94.87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43936</v>
      </c>
      <c r="B53" s="268" t="s">
        <v>121</v>
      </c>
      <c r="C53" s="269" t="s">
        <v>3715</v>
      </c>
      <c r="D53" s="269" t="s">
        <v>3716</v>
      </c>
      <c r="E53" s="269" t="s">
        <v>585</v>
      </c>
      <c r="F53" s="389">
        <v>153387043</v>
      </c>
      <c r="G53" s="268">
        <v>4.34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43936</v>
      </c>
      <c r="B54" s="268" t="s">
        <v>133</v>
      </c>
      <c r="C54" s="269" t="s">
        <v>3658</v>
      </c>
      <c r="D54" s="269" t="s">
        <v>3700</v>
      </c>
      <c r="E54" s="269" t="s">
        <v>585</v>
      </c>
      <c r="F54" s="389">
        <v>274701</v>
      </c>
      <c r="G54" s="268">
        <v>332.41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43936</v>
      </c>
      <c r="B55" s="268" t="s">
        <v>133</v>
      </c>
      <c r="C55" s="269" t="s">
        <v>3658</v>
      </c>
      <c r="D55" s="269" t="s">
        <v>3659</v>
      </c>
      <c r="E55" s="269" t="s">
        <v>585</v>
      </c>
      <c r="F55" s="389">
        <v>714835</v>
      </c>
      <c r="G55" s="268">
        <v>328.62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43936</v>
      </c>
      <c r="B56" s="268" t="s">
        <v>133</v>
      </c>
      <c r="C56" s="269" t="s">
        <v>3658</v>
      </c>
      <c r="D56" s="269" t="s">
        <v>3716</v>
      </c>
      <c r="E56" s="269" t="s">
        <v>585</v>
      </c>
      <c r="F56" s="389">
        <v>377229</v>
      </c>
      <c r="G56" s="268">
        <v>330.5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43936</v>
      </c>
      <c r="B57" s="268" t="s">
        <v>469</v>
      </c>
      <c r="C57" s="269" t="s">
        <v>3755</v>
      </c>
      <c r="D57" s="269" t="s">
        <v>3756</v>
      </c>
      <c r="E57" s="269" t="s">
        <v>585</v>
      </c>
      <c r="F57" s="389">
        <v>327793</v>
      </c>
      <c r="G57" s="268">
        <v>1193.27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43936</v>
      </c>
      <c r="B58" s="268" t="s">
        <v>469</v>
      </c>
      <c r="C58" s="269" t="s">
        <v>3755</v>
      </c>
      <c r="D58" s="269" t="s">
        <v>3741</v>
      </c>
      <c r="E58" s="269" t="s">
        <v>585</v>
      </c>
      <c r="F58" s="389">
        <v>360441</v>
      </c>
      <c r="G58" s="268">
        <v>1195.18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43936</v>
      </c>
      <c r="B59" s="268" t="s">
        <v>153</v>
      </c>
      <c r="C59" s="269" t="s">
        <v>3593</v>
      </c>
      <c r="D59" s="269" t="s">
        <v>3659</v>
      </c>
      <c r="E59" s="269" t="s">
        <v>585</v>
      </c>
      <c r="F59" s="389">
        <v>4020268</v>
      </c>
      <c r="G59" s="268">
        <v>26.01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43936</v>
      </c>
      <c r="B60" s="268" t="s">
        <v>153</v>
      </c>
      <c r="C60" s="269" t="s">
        <v>3593</v>
      </c>
      <c r="D60" s="269" t="s">
        <v>3619</v>
      </c>
      <c r="E60" s="269" t="s">
        <v>585</v>
      </c>
      <c r="F60" s="389">
        <v>6153288</v>
      </c>
      <c r="G60" s="268">
        <v>26.02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43936</v>
      </c>
      <c r="B61" s="268" t="s">
        <v>506</v>
      </c>
      <c r="C61" s="269" t="s">
        <v>3701</v>
      </c>
      <c r="D61" s="269" t="s">
        <v>3717</v>
      </c>
      <c r="E61" s="269" t="s">
        <v>585</v>
      </c>
      <c r="F61" s="389">
        <v>1588926</v>
      </c>
      <c r="G61" s="268">
        <v>4.63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43936</v>
      </c>
      <c r="B62" s="268" t="s">
        <v>506</v>
      </c>
      <c r="C62" s="269" t="s">
        <v>3701</v>
      </c>
      <c r="D62" s="269" t="s">
        <v>3761</v>
      </c>
      <c r="E62" s="269" t="s">
        <v>585</v>
      </c>
      <c r="F62" s="389">
        <v>2586497</v>
      </c>
      <c r="G62" s="268">
        <v>4.42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43936</v>
      </c>
      <c r="B63" s="268" t="s">
        <v>506</v>
      </c>
      <c r="C63" s="269" t="s">
        <v>3701</v>
      </c>
      <c r="D63" s="269" t="s">
        <v>3702</v>
      </c>
      <c r="E63" s="269" t="s">
        <v>585</v>
      </c>
      <c r="F63" s="389">
        <v>17767115</v>
      </c>
      <c r="G63" s="268">
        <v>4.55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43936</v>
      </c>
      <c r="B64" s="268" t="s">
        <v>506</v>
      </c>
      <c r="C64" s="269" t="s">
        <v>3701</v>
      </c>
      <c r="D64" s="269" t="s">
        <v>3699</v>
      </c>
      <c r="E64" s="269" t="s">
        <v>585</v>
      </c>
      <c r="F64" s="389">
        <v>8766779</v>
      </c>
      <c r="G64" s="268">
        <v>4.58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43936</v>
      </c>
      <c r="B65" s="268" t="s">
        <v>506</v>
      </c>
      <c r="C65" s="269" t="s">
        <v>3701</v>
      </c>
      <c r="D65" s="269" t="s">
        <v>3760</v>
      </c>
      <c r="E65" s="269" t="s">
        <v>585</v>
      </c>
      <c r="F65" s="389">
        <v>2130000</v>
      </c>
      <c r="G65" s="268">
        <v>4.6100000000000003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43936</v>
      </c>
      <c r="B66" s="268" t="s">
        <v>506</v>
      </c>
      <c r="C66" s="269" t="s">
        <v>3701</v>
      </c>
      <c r="D66" s="269" t="s">
        <v>3758</v>
      </c>
      <c r="E66" s="269" t="s">
        <v>585</v>
      </c>
      <c r="F66" s="389">
        <v>3117958</v>
      </c>
      <c r="G66" s="268">
        <v>4.59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43936</v>
      </c>
      <c r="B67" s="268" t="s">
        <v>2322</v>
      </c>
      <c r="C67" s="269" t="s">
        <v>3703</v>
      </c>
      <c r="D67" s="269" t="s">
        <v>3702</v>
      </c>
      <c r="E67" s="269" t="s">
        <v>585</v>
      </c>
      <c r="F67" s="389">
        <v>3892616</v>
      </c>
      <c r="G67" s="268">
        <v>0.75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5" zoomScaleNormal="85" workbookViewId="0">
      <selection activeCell="T12" sqref="T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43937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3719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3720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65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3698</v>
      </c>
      <c r="K24" s="65">
        <f>H24-F24</f>
        <v>27.5</v>
      </c>
      <c r="L24" s="399">
        <f t="shared" ref="L24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0">
        <v>16</v>
      </c>
      <c r="B25" s="433">
        <v>43930</v>
      </c>
      <c r="C25" s="412"/>
      <c r="D25" s="380" t="s">
        <v>171</v>
      </c>
      <c r="E25" s="436" t="s">
        <v>602</v>
      </c>
      <c r="F25" s="436" t="s">
        <v>3696</v>
      </c>
      <c r="G25" s="437">
        <v>1130</v>
      </c>
      <c r="H25" s="436"/>
      <c r="I25" s="436" t="s">
        <v>3697</v>
      </c>
      <c r="J25" s="378" t="s">
        <v>603</v>
      </c>
      <c r="K25" s="413"/>
      <c r="L25" s="383"/>
      <c r="M25" s="413"/>
      <c r="N25" s="410"/>
      <c r="O25" s="378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3705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3706</v>
      </c>
      <c r="J26" s="65" t="s">
        <v>3655</v>
      </c>
      <c r="K26" s="65">
        <f t="shared" ref="K26" si="17">H26-F26</f>
        <v>30</v>
      </c>
      <c r="L26" s="399">
        <f t="shared" ref="L26" si="18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3707</v>
      </c>
      <c r="J27" s="65" t="s">
        <v>3721</v>
      </c>
      <c r="K27" s="65">
        <f t="shared" ref="K27" si="19">H27-F27</f>
        <v>19</v>
      </c>
      <c r="L27" s="399">
        <f t="shared" ref="L27" si="20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0">
        <v>19</v>
      </c>
      <c r="B28" s="433">
        <v>43936</v>
      </c>
      <c r="C28" s="412"/>
      <c r="D28" s="380" t="s">
        <v>369</v>
      </c>
      <c r="E28" s="436" t="s">
        <v>602</v>
      </c>
      <c r="F28" s="436" t="s">
        <v>3733</v>
      </c>
      <c r="G28" s="437">
        <v>390</v>
      </c>
      <c r="H28" s="436"/>
      <c r="I28" s="436" t="s">
        <v>3556</v>
      </c>
      <c r="J28" s="413" t="s">
        <v>603</v>
      </c>
      <c r="K28" s="413"/>
      <c r="L28" s="383"/>
      <c r="M28" s="413"/>
      <c r="N28" s="410"/>
      <c r="O28" s="378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0">
        <v>20</v>
      </c>
      <c r="B29" s="433">
        <v>43936</v>
      </c>
      <c r="C29" s="412"/>
      <c r="D29" s="380" t="s">
        <v>120</v>
      </c>
      <c r="E29" s="436" t="s">
        <v>602</v>
      </c>
      <c r="F29" s="436" t="s">
        <v>3736</v>
      </c>
      <c r="G29" s="437">
        <v>310</v>
      </c>
      <c r="H29" s="436"/>
      <c r="I29" s="436" t="s">
        <v>3737</v>
      </c>
      <c r="J29" s="413" t="s">
        <v>603</v>
      </c>
      <c r="K29" s="413"/>
      <c r="L29" s="383"/>
      <c r="M29" s="413"/>
      <c r="N29" s="410"/>
      <c r="O29" s="378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0"/>
      <c r="B30" s="433"/>
      <c r="C30" s="412"/>
      <c r="D30" s="380"/>
      <c r="E30" s="436"/>
      <c r="F30" s="436"/>
      <c r="G30" s="437"/>
      <c r="H30" s="436"/>
      <c r="I30" s="436"/>
      <c r="J30" s="413"/>
      <c r="K30" s="413"/>
      <c r="L30" s="383"/>
      <c r="M30" s="413"/>
      <c r="N30" s="410"/>
      <c r="O30" s="378"/>
      <c r="Q30" s="64"/>
      <c r="R30" s="342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0"/>
      <c r="B31" s="433"/>
      <c r="C31" s="412"/>
      <c r="D31" s="380"/>
      <c r="E31" s="436"/>
      <c r="F31" s="436"/>
      <c r="G31" s="437"/>
      <c r="H31" s="436"/>
      <c r="I31" s="436"/>
      <c r="J31" s="413"/>
      <c r="K31" s="413"/>
      <c r="L31" s="383"/>
      <c r="M31" s="413"/>
      <c r="N31" s="410"/>
      <c r="O31" s="378"/>
      <c r="Q31" s="64"/>
      <c r="R31" s="342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/>
      <c r="B32" s="433"/>
      <c r="C32" s="434"/>
      <c r="D32" s="412"/>
      <c r="E32" s="435"/>
      <c r="F32" s="436"/>
      <c r="G32" s="437"/>
      <c r="H32" s="437"/>
      <c r="I32" s="436"/>
      <c r="J32" s="378"/>
      <c r="K32" s="378"/>
      <c r="L32" s="383"/>
      <c r="M32" s="378"/>
      <c r="N32" s="410"/>
      <c r="O32" s="390"/>
      <c r="Q32" s="64"/>
      <c r="R32" s="342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2" customHeight="1">
      <c r="A33" s="23" t="s">
        <v>605</v>
      </c>
      <c r="B33" s="24"/>
      <c r="C33" s="25"/>
      <c r="D33" s="26"/>
      <c r="E33" s="27"/>
      <c r="F33" s="28"/>
      <c r="G33" s="28"/>
      <c r="H33" s="28"/>
      <c r="I33" s="28"/>
      <c r="J33" s="66"/>
      <c r="K33" s="28"/>
      <c r="L33" s="28"/>
      <c r="M33" s="38"/>
      <c r="N33" s="66"/>
      <c r="O33" s="67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9" t="s">
        <v>606</v>
      </c>
      <c r="B34" s="23"/>
      <c r="C34" s="23"/>
      <c r="D34" s="23"/>
      <c r="F34" s="30" t="s">
        <v>607</v>
      </c>
      <c r="G34" s="17"/>
      <c r="H34" s="31"/>
      <c r="I34" s="36"/>
      <c r="J34" s="68"/>
      <c r="K34" s="69"/>
      <c r="L34" s="70"/>
      <c r="M34" s="70"/>
      <c r="N34" s="16"/>
      <c r="O34" s="71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 t="s">
        <v>608</v>
      </c>
      <c r="B35" s="23"/>
      <c r="C35" s="23"/>
      <c r="D35" s="23"/>
      <c r="E35" s="32"/>
      <c r="F35" s="30" t="s">
        <v>609</v>
      </c>
      <c r="G35" s="17"/>
      <c r="H35" s="31"/>
      <c r="I35" s="36"/>
      <c r="J35" s="68"/>
      <c r="K35" s="69"/>
      <c r="L35" s="70"/>
      <c r="M35" s="70"/>
      <c r="N35" s="16"/>
      <c r="O35" s="71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/>
      <c r="B36" s="23"/>
      <c r="C36" s="23"/>
      <c r="D36" s="23"/>
      <c r="E36" s="32"/>
      <c r="F36" s="17"/>
      <c r="G36" s="17"/>
      <c r="H36" s="31"/>
      <c r="I36" s="36"/>
      <c r="J36" s="72"/>
      <c r="K36" s="69"/>
      <c r="L36" s="70"/>
      <c r="M36" s="17"/>
      <c r="N36" s="73"/>
      <c r="O36" s="5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3" t="s">
        <v>610</v>
      </c>
      <c r="C37" s="33"/>
      <c r="D37" s="33"/>
      <c r="E37" s="33"/>
      <c r="F37" s="34"/>
      <c r="G37" s="32"/>
      <c r="H37" s="32"/>
      <c r="I37" s="74"/>
      <c r="J37" s="75"/>
      <c r="K37" s="76"/>
      <c r="L37" s="12"/>
      <c r="M37" s="12"/>
      <c r="N37" s="11"/>
      <c r="O37" s="53"/>
      <c r="R37" s="83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576</v>
      </c>
      <c r="C38" s="21"/>
      <c r="D38" s="22" t="s">
        <v>589</v>
      </c>
      <c r="E38" s="21" t="s">
        <v>590</v>
      </c>
      <c r="F38" s="21" t="s">
        <v>591</v>
      </c>
      <c r="G38" s="21" t="s">
        <v>611</v>
      </c>
      <c r="H38" s="21" t="s">
        <v>593</v>
      </c>
      <c r="I38" s="21" t="s">
        <v>594</v>
      </c>
      <c r="J38" s="77" t="s">
        <v>595</v>
      </c>
      <c r="K38" s="62" t="s">
        <v>612</v>
      </c>
      <c r="L38" s="63" t="s">
        <v>597</v>
      </c>
      <c r="M38" s="78" t="s">
        <v>613</v>
      </c>
      <c r="N38" s="21" t="s">
        <v>614</v>
      </c>
      <c r="O38" s="21" t="s">
        <v>598</v>
      </c>
      <c r="P38" s="79" t="s">
        <v>599</v>
      </c>
      <c r="Q38" s="40"/>
      <c r="R38" s="38"/>
      <c r="S38" s="38"/>
      <c r="T38" s="38"/>
    </row>
    <row r="39" spans="1:38" ht="15" customHeight="1">
      <c r="A39" s="408">
        <v>1</v>
      </c>
      <c r="B39" s="442">
        <v>43922</v>
      </c>
      <c r="C39" s="392"/>
      <c r="D39" s="393" t="s">
        <v>111</v>
      </c>
      <c r="E39" s="403" t="s">
        <v>602</v>
      </c>
      <c r="F39" s="403">
        <v>842.5</v>
      </c>
      <c r="G39" s="396">
        <v>805</v>
      </c>
      <c r="H39" s="396">
        <v>832.5</v>
      </c>
      <c r="I39" s="403" t="s">
        <v>3558</v>
      </c>
      <c r="J39" s="394" t="s">
        <v>3474</v>
      </c>
      <c r="K39" s="394">
        <f t="shared" ref="K39" si="21">H39-F39</f>
        <v>-10</v>
      </c>
      <c r="L39" s="395">
        <f t="shared" ref="L39" si="22">K39/F39</f>
        <v>-1.1869436201780416E-2</v>
      </c>
      <c r="M39" s="396"/>
      <c r="N39" s="394"/>
      <c r="O39" s="394" t="s">
        <v>665</v>
      </c>
      <c r="P39" s="438">
        <v>43922</v>
      </c>
      <c r="Q39" s="8"/>
      <c r="R39" s="345" t="s">
        <v>3188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08">
        <v>2</v>
      </c>
      <c r="B40" s="442">
        <v>43922</v>
      </c>
      <c r="C40" s="392"/>
      <c r="D40" s="393" t="s">
        <v>119</v>
      </c>
      <c r="E40" s="403" t="s">
        <v>602</v>
      </c>
      <c r="F40" s="403">
        <v>317.5</v>
      </c>
      <c r="G40" s="396">
        <v>308</v>
      </c>
      <c r="H40" s="396">
        <v>312</v>
      </c>
      <c r="I40" s="403" t="s">
        <v>3432</v>
      </c>
      <c r="J40" s="394" t="s">
        <v>3562</v>
      </c>
      <c r="K40" s="394">
        <f t="shared" ref="K40" si="23">H40-F40</f>
        <v>-5.5</v>
      </c>
      <c r="L40" s="395">
        <f t="shared" ref="L40" si="24">K40/F40</f>
        <v>-1.7322834645669291E-2</v>
      </c>
      <c r="M40" s="396"/>
      <c r="N40" s="394"/>
      <c r="O40" s="394" t="s">
        <v>665</v>
      </c>
      <c r="P40" s="438">
        <v>43922</v>
      </c>
      <c r="Q40" s="8"/>
      <c r="R40" s="345" t="s">
        <v>604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07">
        <v>3</v>
      </c>
      <c r="B41" s="441">
        <v>43922</v>
      </c>
      <c r="C41" s="397"/>
      <c r="D41" s="398" t="s">
        <v>187</v>
      </c>
      <c r="E41" s="404" t="s">
        <v>602</v>
      </c>
      <c r="F41" s="404">
        <v>259</v>
      </c>
      <c r="G41" s="391">
        <v>249</v>
      </c>
      <c r="H41" s="391">
        <v>262.5</v>
      </c>
      <c r="I41" s="404" t="s">
        <v>3560</v>
      </c>
      <c r="J41" s="65" t="s">
        <v>3561</v>
      </c>
      <c r="K41" s="65">
        <f t="shared" ref="K41" si="25">H41-F41</f>
        <v>3.5</v>
      </c>
      <c r="L41" s="399">
        <f t="shared" ref="L41" si="26">K41/F41</f>
        <v>1.3513513513513514E-2</v>
      </c>
      <c r="M41" s="391"/>
      <c r="N41" s="65"/>
      <c r="O41" s="65" t="s">
        <v>601</v>
      </c>
      <c r="P41" s="439">
        <v>43922</v>
      </c>
      <c r="Q41" s="8"/>
      <c r="R41" s="345" t="s">
        <v>604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46">
        <v>4</v>
      </c>
      <c r="B42" s="441">
        <v>43924</v>
      </c>
      <c r="C42" s="447"/>
      <c r="D42" s="398" t="s">
        <v>187</v>
      </c>
      <c r="E42" s="448" t="s">
        <v>602</v>
      </c>
      <c r="F42" s="448">
        <v>257</v>
      </c>
      <c r="G42" s="449">
        <v>248</v>
      </c>
      <c r="H42" s="448">
        <v>265.5</v>
      </c>
      <c r="I42" s="450" t="s">
        <v>3560</v>
      </c>
      <c r="J42" s="65" t="s">
        <v>3612</v>
      </c>
      <c r="K42" s="65">
        <f t="shared" ref="K42" si="27">H42-F42</f>
        <v>8.5</v>
      </c>
      <c r="L42" s="399">
        <f t="shared" ref="L42" si="28">K42/F42</f>
        <v>3.3073929961089495E-2</v>
      </c>
      <c r="M42" s="391"/>
      <c r="N42" s="65"/>
      <c r="O42" s="65" t="s">
        <v>601</v>
      </c>
      <c r="P42" s="439">
        <v>43928</v>
      </c>
      <c r="Q42" s="8"/>
      <c r="R42" s="345" t="s">
        <v>604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07">
        <v>5</v>
      </c>
      <c r="B43" s="441">
        <v>43924</v>
      </c>
      <c r="C43" s="397"/>
      <c r="D43" s="398" t="s">
        <v>99</v>
      </c>
      <c r="E43" s="404" t="s">
        <v>602</v>
      </c>
      <c r="F43" s="404">
        <v>129.5</v>
      </c>
      <c r="G43" s="391">
        <v>125</v>
      </c>
      <c r="H43" s="391">
        <v>132.25</v>
      </c>
      <c r="I43" s="404">
        <v>140</v>
      </c>
      <c r="J43" s="65" t="s">
        <v>3590</v>
      </c>
      <c r="K43" s="65">
        <f>H43-F43</f>
        <v>2.75</v>
      </c>
      <c r="L43" s="399">
        <f t="shared" ref="L43" si="29">K43/F43</f>
        <v>2.1235521235521235E-2</v>
      </c>
      <c r="M43" s="391"/>
      <c r="N43" s="65"/>
      <c r="O43" s="65" t="s">
        <v>601</v>
      </c>
      <c r="P43" s="439">
        <v>43924</v>
      </c>
      <c r="Q43" s="8"/>
      <c r="R43" s="345" t="s">
        <v>3188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57">
        <v>6</v>
      </c>
      <c r="B44" s="458">
        <v>43924</v>
      </c>
      <c r="C44" s="459"/>
      <c r="D44" s="460" t="s">
        <v>47</v>
      </c>
      <c r="E44" s="461" t="s">
        <v>3591</v>
      </c>
      <c r="F44" s="461">
        <v>154.5</v>
      </c>
      <c r="G44" s="462">
        <v>158.5</v>
      </c>
      <c r="H44" s="462">
        <v>154.5</v>
      </c>
      <c r="I44" s="461" t="s">
        <v>3592</v>
      </c>
      <c r="J44" s="463" t="s">
        <v>710</v>
      </c>
      <c r="K44" s="463">
        <f>H44-F44</f>
        <v>0</v>
      </c>
      <c r="L44" s="464">
        <f t="shared" ref="L44" si="30">K44/F44</f>
        <v>0</v>
      </c>
      <c r="M44" s="462"/>
      <c r="N44" s="463"/>
      <c r="O44" s="463" t="s">
        <v>710</v>
      </c>
      <c r="P44" s="465">
        <v>43928</v>
      </c>
      <c r="Q44" s="8"/>
      <c r="R44" s="345" t="s">
        <v>604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07">
        <v>7</v>
      </c>
      <c r="B45" s="441">
        <v>43928</v>
      </c>
      <c r="C45" s="397"/>
      <c r="D45" s="398" t="s">
        <v>110</v>
      </c>
      <c r="E45" s="404" t="s">
        <v>602</v>
      </c>
      <c r="F45" s="404">
        <v>1525</v>
      </c>
      <c r="G45" s="391">
        <v>1470</v>
      </c>
      <c r="H45" s="391">
        <v>1550</v>
      </c>
      <c r="I45" s="404" t="s">
        <v>3618</v>
      </c>
      <c r="J45" s="65" t="s">
        <v>745</v>
      </c>
      <c r="K45" s="65">
        <f t="shared" ref="K45:K46" si="31">H45-F45</f>
        <v>25</v>
      </c>
      <c r="L45" s="399">
        <f t="shared" ref="L45:L46" si="32">K45/F45</f>
        <v>1.6393442622950821E-2</v>
      </c>
      <c r="M45" s="391"/>
      <c r="N45" s="65"/>
      <c r="O45" s="65" t="s">
        <v>601</v>
      </c>
      <c r="P45" s="439">
        <v>43928</v>
      </c>
      <c r="Q45" s="8"/>
      <c r="R45" s="345" t="s">
        <v>604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07">
        <v>8</v>
      </c>
      <c r="B46" s="441">
        <v>43928</v>
      </c>
      <c r="C46" s="397"/>
      <c r="D46" s="398" t="s">
        <v>461</v>
      </c>
      <c r="E46" s="404" t="s">
        <v>602</v>
      </c>
      <c r="F46" s="404">
        <v>105</v>
      </c>
      <c r="G46" s="391">
        <v>102</v>
      </c>
      <c r="H46" s="391">
        <v>107</v>
      </c>
      <c r="I46" s="404">
        <v>114</v>
      </c>
      <c r="J46" s="65" t="s">
        <v>3647</v>
      </c>
      <c r="K46" s="65">
        <f t="shared" si="31"/>
        <v>2</v>
      </c>
      <c r="L46" s="399">
        <f t="shared" si="32"/>
        <v>1.9047619047619049E-2</v>
      </c>
      <c r="M46" s="391"/>
      <c r="N46" s="65"/>
      <c r="O46" s="65" t="s">
        <v>601</v>
      </c>
      <c r="P46" s="451">
        <v>43929</v>
      </c>
      <c r="Q46" s="8"/>
      <c r="R46" s="345" t="s">
        <v>3188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07">
        <v>9</v>
      </c>
      <c r="B47" s="441">
        <v>43929</v>
      </c>
      <c r="C47" s="397"/>
      <c r="D47" s="398" t="s">
        <v>171</v>
      </c>
      <c r="E47" s="404" t="s">
        <v>602</v>
      </c>
      <c r="F47" s="404">
        <v>1177.5</v>
      </c>
      <c r="G47" s="391">
        <v>1140</v>
      </c>
      <c r="H47" s="391">
        <v>1225</v>
      </c>
      <c r="I47" s="404" t="s">
        <v>3638</v>
      </c>
      <c r="J47" s="65" t="s">
        <v>732</v>
      </c>
      <c r="K47" s="65">
        <f t="shared" ref="K47" si="33">H47-F47</f>
        <v>47.5</v>
      </c>
      <c r="L47" s="399">
        <f t="shared" ref="L47" si="34">K47/F47</f>
        <v>4.0339702760084924E-2</v>
      </c>
      <c r="M47" s="391"/>
      <c r="N47" s="65"/>
      <c r="O47" s="65" t="s">
        <v>601</v>
      </c>
      <c r="P47" s="439">
        <v>43929</v>
      </c>
      <c r="Q47" s="8"/>
      <c r="R47" s="345" t="s">
        <v>604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07">
        <v>10</v>
      </c>
      <c r="B48" s="441">
        <v>43929</v>
      </c>
      <c r="C48" s="397"/>
      <c r="D48" s="398" t="s">
        <v>154</v>
      </c>
      <c r="E48" s="404" t="s">
        <v>602</v>
      </c>
      <c r="F48" s="404">
        <v>16600</v>
      </c>
      <c r="G48" s="391">
        <v>16000</v>
      </c>
      <c r="H48" s="391">
        <v>17000</v>
      </c>
      <c r="I48" s="404" t="s">
        <v>3639</v>
      </c>
      <c r="J48" s="65" t="s">
        <v>3641</v>
      </c>
      <c r="K48" s="65">
        <f t="shared" ref="K48" si="35">H48-F48</f>
        <v>400</v>
      </c>
      <c r="L48" s="399">
        <f t="shared" ref="L48:L51" si="36">K48/F48</f>
        <v>2.4096385542168676E-2</v>
      </c>
      <c r="M48" s="391"/>
      <c r="N48" s="65"/>
      <c r="O48" s="65" t="s">
        <v>601</v>
      </c>
      <c r="P48" s="439">
        <v>43929</v>
      </c>
      <c r="Q48" s="8"/>
      <c r="R48" s="345" t="s">
        <v>604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07">
        <v>11</v>
      </c>
      <c r="B49" s="441">
        <v>43929</v>
      </c>
      <c r="C49" s="397"/>
      <c r="D49" s="398" t="s">
        <v>3648</v>
      </c>
      <c r="E49" s="404" t="s">
        <v>3591</v>
      </c>
      <c r="F49" s="404">
        <v>196</v>
      </c>
      <c r="G49" s="391">
        <v>205</v>
      </c>
      <c r="H49" s="391">
        <v>189</v>
      </c>
      <c r="I49" s="404" t="s">
        <v>3649</v>
      </c>
      <c r="J49" s="65" t="s">
        <v>3650</v>
      </c>
      <c r="K49" s="65">
        <f>F49-H49</f>
        <v>7</v>
      </c>
      <c r="L49" s="399">
        <f t="shared" si="36"/>
        <v>3.5714285714285712E-2</v>
      </c>
      <c r="M49" s="391"/>
      <c r="N49" s="65"/>
      <c r="O49" s="65" t="s">
        <v>601</v>
      </c>
      <c r="P49" s="439">
        <v>43929</v>
      </c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07">
        <v>12</v>
      </c>
      <c r="B50" s="441">
        <v>43929</v>
      </c>
      <c r="C50" s="397"/>
      <c r="D50" s="398" t="s">
        <v>76</v>
      </c>
      <c r="E50" s="404" t="s">
        <v>602</v>
      </c>
      <c r="F50" s="404">
        <v>2775</v>
      </c>
      <c r="G50" s="391">
        <v>2670</v>
      </c>
      <c r="H50" s="391">
        <v>2845</v>
      </c>
      <c r="I50" s="404" t="s">
        <v>3653</v>
      </c>
      <c r="J50" s="65" t="s">
        <v>776</v>
      </c>
      <c r="K50" s="65">
        <f t="shared" ref="K50:K51" si="37">H50-F50</f>
        <v>70</v>
      </c>
      <c r="L50" s="399">
        <f t="shared" si="36"/>
        <v>2.5225225225225224E-2</v>
      </c>
      <c r="M50" s="391"/>
      <c r="N50" s="65"/>
      <c r="O50" s="65" t="s">
        <v>601</v>
      </c>
      <c r="P50" s="451">
        <v>43930</v>
      </c>
      <c r="Q50" s="8"/>
      <c r="R50" s="345" t="s">
        <v>604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07">
        <v>13</v>
      </c>
      <c r="B51" s="441">
        <v>43930</v>
      </c>
      <c r="C51" s="397"/>
      <c r="D51" s="398" t="s">
        <v>120</v>
      </c>
      <c r="E51" s="404" t="s">
        <v>602</v>
      </c>
      <c r="F51" s="404">
        <v>336.5</v>
      </c>
      <c r="G51" s="391">
        <v>322</v>
      </c>
      <c r="H51" s="391">
        <v>343</v>
      </c>
      <c r="I51" s="404" t="s">
        <v>3693</v>
      </c>
      <c r="J51" s="65" t="s">
        <v>3611</v>
      </c>
      <c r="K51" s="65">
        <f t="shared" si="37"/>
        <v>6.5</v>
      </c>
      <c r="L51" s="399">
        <f t="shared" si="36"/>
        <v>1.9316493313521546E-2</v>
      </c>
      <c r="M51" s="391"/>
      <c r="N51" s="65"/>
      <c r="O51" s="65" t="s">
        <v>601</v>
      </c>
      <c r="P51" s="439">
        <v>43930</v>
      </c>
      <c r="Q51" s="8"/>
      <c r="R51" s="345" t="s">
        <v>3188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07">
        <v>14</v>
      </c>
      <c r="B52" s="441">
        <v>43930</v>
      </c>
      <c r="C52" s="397"/>
      <c r="D52" s="398" t="s">
        <v>76</v>
      </c>
      <c r="E52" s="404" t="s">
        <v>602</v>
      </c>
      <c r="F52" s="404">
        <v>2740</v>
      </c>
      <c r="G52" s="391">
        <v>2650</v>
      </c>
      <c r="H52" s="391">
        <v>2795</v>
      </c>
      <c r="I52" s="404" t="s">
        <v>3692</v>
      </c>
      <c r="J52" s="65" t="s">
        <v>725</v>
      </c>
      <c r="K52" s="65">
        <f t="shared" ref="K52:K53" si="38">H52-F52</f>
        <v>55</v>
      </c>
      <c r="L52" s="399">
        <f t="shared" ref="L52:L53" si="39">K52/F52</f>
        <v>2.0072992700729927E-2</v>
      </c>
      <c r="M52" s="391"/>
      <c r="N52" s="65"/>
      <c r="O52" s="65" t="s">
        <v>601</v>
      </c>
      <c r="P52" s="439">
        <v>43930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07">
        <v>15</v>
      </c>
      <c r="B53" s="441">
        <v>43930</v>
      </c>
      <c r="C53" s="397"/>
      <c r="D53" s="398" t="s">
        <v>89</v>
      </c>
      <c r="E53" s="404" t="s">
        <v>602</v>
      </c>
      <c r="F53" s="404">
        <v>487.5</v>
      </c>
      <c r="G53" s="391">
        <v>475</v>
      </c>
      <c r="H53" s="391">
        <v>499</v>
      </c>
      <c r="I53" s="404">
        <v>520</v>
      </c>
      <c r="J53" s="65" t="s">
        <v>3723</v>
      </c>
      <c r="K53" s="65">
        <f t="shared" si="38"/>
        <v>11.5</v>
      </c>
      <c r="L53" s="399">
        <f t="shared" si="39"/>
        <v>2.3589743589743591E-2</v>
      </c>
      <c r="M53" s="391"/>
      <c r="N53" s="65"/>
      <c r="O53" s="65" t="s">
        <v>601</v>
      </c>
      <c r="P53" s="451">
        <v>43936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07">
        <v>16</v>
      </c>
      <c r="B54" s="441">
        <v>43934</v>
      </c>
      <c r="C54" s="397"/>
      <c r="D54" s="398" t="s">
        <v>76</v>
      </c>
      <c r="E54" s="404" t="s">
        <v>602</v>
      </c>
      <c r="F54" s="404">
        <v>2730</v>
      </c>
      <c r="G54" s="391">
        <v>2630</v>
      </c>
      <c r="H54" s="391">
        <v>2780</v>
      </c>
      <c r="I54" s="404" t="s">
        <v>3708</v>
      </c>
      <c r="J54" s="65" t="s">
        <v>3711</v>
      </c>
      <c r="K54" s="65">
        <f t="shared" ref="K54:K55" si="40">H54-F54</f>
        <v>50</v>
      </c>
      <c r="L54" s="399">
        <f t="shared" ref="L54:L56" si="41">K54/F54</f>
        <v>1.8315018315018316E-2</v>
      </c>
      <c r="M54" s="391"/>
      <c r="N54" s="65"/>
      <c r="O54" s="65" t="s">
        <v>601</v>
      </c>
      <c r="P54" s="439">
        <v>43934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07">
        <v>17</v>
      </c>
      <c r="B55" s="441">
        <v>43934</v>
      </c>
      <c r="C55" s="397"/>
      <c r="D55" s="398" t="s">
        <v>76</v>
      </c>
      <c r="E55" s="404" t="s">
        <v>602</v>
      </c>
      <c r="F55" s="404">
        <v>2727.5</v>
      </c>
      <c r="G55" s="391">
        <v>2630</v>
      </c>
      <c r="H55" s="391">
        <v>2790</v>
      </c>
      <c r="I55" s="404" t="s">
        <v>3708</v>
      </c>
      <c r="J55" s="65" t="s">
        <v>3722</v>
      </c>
      <c r="K55" s="65">
        <f t="shared" si="40"/>
        <v>62.5</v>
      </c>
      <c r="L55" s="399">
        <f t="shared" si="41"/>
        <v>2.2914757103574702E-2</v>
      </c>
      <c r="M55" s="391"/>
      <c r="N55" s="65"/>
      <c r="O55" s="65" t="s">
        <v>601</v>
      </c>
      <c r="P55" s="451">
        <v>43936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08">
        <v>18</v>
      </c>
      <c r="B56" s="442">
        <v>43934</v>
      </c>
      <c r="C56" s="392"/>
      <c r="D56" s="393" t="s">
        <v>47</v>
      </c>
      <c r="E56" s="403" t="s">
        <v>3591</v>
      </c>
      <c r="F56" s="403">
        <v>166</v>
      </c>
      <c r="G56" s="396">
        <v>173</v>
      </c>
      <c r="H56" s="396">
        <v>172</v>
      </c>
      <c r="I56" s="403" t="s">
        <v>3709</v>
      </c>
      <c r="J56" s="394" t="s">
        <v>3724</v>
      </c>
      <c r="K56" s="394">
        <f>F56-H56</f>
        <v>-6</v>
      </c>
      <c r="L56" s="395">
        <f t="shared" si="41"/>
        <v>-3.614457831325301E-2</v>
      </c>
      <c r="M56" s="396"/>
      <c r="N56" s="394"/>
      <c r="O56" s="394" t="s">
        <v>665</v>
      </c>
      <c r="P56" s="445">
        <v>43936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07">
        <v>19</v>
      </c>
      <c r="B57" s="441">
        <v>43934</v>
      </c>
      <c r="C57" s="397"/>
      <c r="D57" s="398" t="s">
        <v>150</v>
      </c>
      <c r="E57" s="404" t="s">
        <v>602</v>
      </c>
      <c r="F57" s="404">
        <v>742</v>
      </c>
      <c r="G57" s="391">
        <v>710</v>
      </c>
      <c r="H57" s="391">
        <v>750</v>
      </c>
      <c r="I57" s="404">
        <v>800</v>
      </c>
      <c r="J57" s="65" t="s">
        <v>3710</v>
      </c>
      <c r="K57" s="65">
        <f t="shared" ref="K57" si="42">H57-F57</f>
        <v>8</v>
      </c>
      <c r="L57" s="399">
        <f t="shared" ref="L57:L58" si="43">K57/F57</f>
        <v>1.078167115902965E-2</v>
      </c>
      <c r="M57" s="391"/>
      <c r="N57" s="65"/>
      <c r="O57" s="65" t="s">
        <v>601</v>
      </c>
      <c r="P57" s="439">
        <v>43934</v>
      </c>
      <c r="Q57" s="8"/>
      <c r="R57" s="345" t="s">
        <v>3188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15" customHeight="1">
      <c r="A58" s="408">
        <v>20</v>
      </c>
      <c r="B58" s="442">
        <v>43936</v>
      </c>
      <c r="C58" s="392"/>
      <c r="D58" s="393" t="s">
        <v>117</v>
      </c>
      <c r="E58" s="403" t="s">
        <v>3591</v>
      </c>
      <c r="F58" s="403">
        <v>2405</v>
      </c>
      <c r="G58" s="396">
        <v>2465</v>
      </c>
      <c r="H58" s="396">
        <v>2465</v>
      </c>
      <c r="I58" s="403" t="s">
        <v>3725</v>
      </c>
      <c r="J58" s="394" t="s">
        <v>3726</v>
      </c>
      <c r="K58" s="394">
        <f>F58-H58</f>
        <v>-60</v>
      </c>
      <c r="L58" s="395">
        <f t="shared" si="43"/>
        <v>-2.4948024948024949E-2</v>
      </c>
      <c r="M58" s="396"/>
      <c r="N58" s="394"/>
      <c r="O58" s="394" t="s">
        <v>665</v>
      </c>
      <c r="P58" s="438">
        <v>43936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4" ht="15" customHeight="1">
      <c r="A59" s="408">
        <v>21</v>
      </c>
      <c r="B59" s="442">
        <v>43936</v>
      </c>
      <c r="C59" s="392"/>
      <c r="D59" s="393" t="s">
        <v>173</v>
      </c>
      <c r="E59" s="403" t="s">
        <v>602</v>
      </c>
      <c r="F59" s="403">
        <v>189.5</v>
      </c>
      <c r="G59" s="396">
        <v>183</v>
      </c>
      <c r="H59" s="396">
        <v>183</v>
      </c>
      <c r="I59" s="403" t="s">
        <v>3727</v>
      </c>
      <c r="J59" s="394" t="s">
        <v>3729</v>
      </c>
      <c r="K59" s="394">
        <f t="shared" ref="K59" si="44">H59-F59</f>
        <v>-6.5</v>
      </c>
      <c r="L59" s="395">
        <f t="shared" ref="L59:L60" si="45">K59/F59</f>
        <v>-3.430079155672823E-2</v>
      </c>
      <c r="M59" s="396"/>
      <c r="N59" s="394"/>
      <c r="O59" s="394" t="s">
        <v>665</v>
      </c>
      <c r="P59" s="438">
        <v>43936</v>
      </c>
      <c r="Q59" s="8"/>
      <c r="R59" s="345" t="s">
        <v>3188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4" ht="15" customHeight="1">
      <c r="A60" s="407">
        <v>22</v>
      </c>
      <c r="B60" s="441">
        <v>43936</v>
      </c>
      <c r="C60" s="397"/>
      <c r="D60" s="398" t="s">
        <v>57</v>
      </c>
      <c r="E60" s="404" t="s">
        <v>3591</v>
      </c>
      <c r="F60" s="404">
        <v>2470</v>
      </c>
      <c r="G60" s="391">
        <v>2555</v>
      </c>
      <c r="H60" s="391">
        <v>2420</v>
      </c>
      <c r="I60" s="404" t="s">
        <v>3728</v>
      </c>
      <c r="J60" s="65" t="s">
        <v>3731</v>
      </c>
      <c r="K60" s="65">
        <f>F60-H60</f>
        <v>50</v>
      </c>
      <c r="L60" s="399">
        <f t="shared" si="45"/>
        <v>2.0242914979757085E-2</v>
      </c>
      <c r="M60" s="391"/>
      <c r="N60" s="65"/>
      <c r="O60" s="65" t="s">
        <v>601</v>
      </c>
      <c r="P60" s="439">
        <v>43936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4" ht="15" customHeight="1">
      <c r="A61" s="408">
        <v>23</v>
      </c>
      <c r="B61" s="442">
        <v>43936</v>
      </c>
      <c r="C61" s="392"/>
      <c r="D61" s="393" t="s">
        <v>3730</v>
      </c>
      <c r="E61" s="403" t="s">
        <v>602</v>
      </c>
      <c r="F61" s="403">
        <v>897</v>
      </c>
      <c r="G61" s="396">
        <v>875</v>
      </c>
      <c r="H61" s="396">
        <v>870</v>
      </c>
      <c r="I61" s="403"/>
      <c r="J61" s="394" t="s">
        <v>3732</v>
      </c>
      <c r="K61" s="394">
        <f t="shared" ref="K61" si="46">H61-F61</f>
        <v>-27</v>
      </c>
      <c r="L61" s="395">
        <f t="shared" ref="L61" si="47">K61/F61</f>
        <v>-3.0100334448160536E-2</v>
      </c>
      <c r="M61" s="396"/>
      <c r="N61" s="394"/>
      <c r="O61" s="394" t="s">
        <v>665</v>
      </c>
      <c r="P61" s="438">
        <v>43936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4" ht="15" customHeight="1">
      <c r="A62" s="409"/>
      <c r="B62" s="379"/>
      <c r="C62" s="379"/>
      <c r="D62" s="469"/>
      <c r="E62" s="381"/>
      <c r="F62" s="381"/>
      <c r="G62" s="382"/>
      <c r="H62" s="382"/>
      <c r="I62" s="381"/>
      <c r="J62" s="378"/>
      <c r="K62" s="378"/>
      <c r="L62" s="383"/>
      <c r="M62" s="382"/>
      <c r="N62" s="384"/>
      <c r="O62" s="384"/>
      <c r="P62" s="385"/>
      <c r="Q62" s="11"/>
      <c r="R62" s="12"/>
      <c r="S62" s="16"/>
      <c r="T62" s="16"/>
      <c r="U62" s="16"/>
      <c r="V62" s="16"/>
      <c r="W62" s="16"/>
      <c r="X62" s="16"/>
      <c r="Y62" s="16"/>
      <c r="Z62" s="16"/>
      <c r="AA62" s="16"/>
    </row>
    <row r="63" spans="1:34" ht="44.25" customHeight="1">
      <c r="A63" s="23" t="s">
        <v>605</v>
      </c>
      <c r="B63" s="39"/>
      <c r="C63" s="39"/>
      <c r="D63" s="40"/>
      <c r="E63" s="36"/>
      <c r="F63" s="36"/>
      <c r="G63" s="35"/>
      <c r="H63" s="35"/>
      <c r="I63" s="36"/>
      <c r="J63" s="17"/>
      <c r="K63" s="80"/>
      <c r="L63" s="81"/>
      <c r="M63" s="80"/>
      <c r="N63" s="82"/>
      <c r="O63" s="80"/>
      <c r="P63" s="82"/>
      <c r="Q63" s="16"/>
      <c r="R63" s="12"/>
      <c r="S63" s="16"/>
      <c r="T63" s="16"/>
      <c r="U63" s="16"/>
      <c r="V63" s="16"/>
      <c r="W63" s="16"/>
      <c r="X63" s="16"/>
      <c r="Y63" s="16"/>
      <c r="Z63" s="5"/>
      <c r="AA63" s="5"/>
      <c r="AB63" s="5"/>
    </row>
    <row r="64" spans="1:34" s="6" customFormat="1">
      <c r="A64" s="29" t="s">
        <v>606</v>
      </c>
      <c r="B64" s="23"/>
      <c r="C64" s="23"/>
      <c r="D64" s="23"/>
      <c r="E64" s="5"/>
      <c r="F64" s="30" t="s">
        <v>607</v>
      </c>
      <c r="G64" s="41"/>
      <c r="H64" s="42"/>
      <c r="I64" s="83"/>
      <c r="J64" s="17"/>
      <c r="K64" s="84"/>
      <c r="L64" s="85"/>
      <c r="M64" s="86"/>
      <c r="N64" s="87"/>
      <c r="O64" s="88"/>
      <c r="P64" s="5"/>
      <c r="Q64" s="4"/>
      <c r="R64" s="12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9" customFormat="1" ht="14.25" customHeight="1">
      <c r="A65" s="29"/>
      <c r="B65" s="23"/>
      <c r="C65" s="23"/>
      <c r="D65" s="23"/>
      <c r="E65" s="32"/>
      <c r="F65" s="30" t="s">
        <v>609</v>
      </c>
      <c r="G65" s="41"/>
      <c r="H65" s="42"/>
      <c r="I65" s="83"/>
      <c r="J65" s="17"/>
      <c r="K65" s="84"/>
      <c r="L65" s="85"/>
      <c r="M65" s="86"/>
      <c r="N65" s="87"/>
      <c r="O65" s="88"/>
      <c r="P65" s="5"/>
      <c r="Q65" s="4"/>
      <c r="R65" s="12"/>
      <c r="S65" s="6"/>
      <c r="Y65" s="6"/>
      <c r="Z65" s="6"/>
    </row>
    <row r="66" spans="1:34" s="9" customFormat="1" ht="14.25" customHeight="1">
      <c r="A66" s="23"/>
      <c r="B66" s="23"/>
      <c r="C66" s="23"/>
      <c r="D66" s="23"/>
      <c r="E66" s="32"/>
      <c r="F66" s="17"/>
      <c r="G66" s="17"/>
      <c r="H66" s="31"/>
      <c r="I66" s="36"/>
      <c r="J66" s="72"/>
      <c r="K66" s="69"/>
      <c r="L66" s="70"/>
      <c r="M66" s="17"/>
      <c r="N66" s="73"/>
      <c r="O66" s="57"/>
      <c r="P66" s="8"/>
      <c r="Q66" s="4"/>
      <c r="R66" s="12"/>
      <c r="S66" s="6"/>
      <c r="Y66" s="6"/>
      <c r="Z66" s="6"/>
    </row>
    <row r="67" spans="1:34" s="9" customFormat="1" ht="15">
      <c r="A67" s="43" t="s">
        <v>616</v>
      </c>
      <c r="B67" s="43"/>
      <c r="C67" s="43"/>
      <c r="D67" s="43"/>
      <c r="E67" s="32"/>
      <c r="F67" s="17"/>
      <c r="G67" s="12"/>
      <c r="H67" s="17"/>
      <c r="I67" s="12"/>
      <c r="J67" s="89"/>
      <c r="K67" s="12"/>
      <c r="L67" s="12"/>
      <c r="M67" s="12"/>
      <c r="N67" s="12"/>
      <c r="O67" s="90"/>
      <c r="P67"/>
      <c r="Q67" s="4"/>
      <c r="R67" s="12"/>
      <c r="S67" s="6"/>
      <c r="Y67" s="6"/>
      <c r="Z67" s="6"/>
    </row>
    <row r="68" spans="1:34" s="9" customFormat="1" ht="38.25">
      <c r="A68" s="21" t="s">
        <v>16</v>
      </c>
      <c r="B68" s="21" t="s">
        <v>576</v>
      </c>
      <c r="C68" s="21"/>
      <c r="D68" s="22" t="s">
        <v>589</v>
      </c>
      <c r="E68" s="21" t="s">
        <v>590</v>
      </c>
      <c r="F68" s="21" t="s">
        <v>591</v>
      </c>
      <c r="G68" s="21" t="s">
        <v>611</v>
      </c>
      <c r="H68" s="21" t="s">
        <v>593</v>
      </c>
      <c r="I68" s="21" t="s">
        <v>594</v>
      </c>
      <c r="J68" s="20" t="s">
        <v>595</v>
      </c>
      <c r="K68" s="78" t="s">
        <v>617</v>
      </c>
      <c r="L68" s="78" t="s">
        <v>613</v>
      </c>
      <c r="M68" s="21" t="s">
        <v>614</v>
      </c>
      <c r="N68" s="20" t="s">
        <v>598</v>
      </c>
      <c r="O68" s="91" t="s">
        <v>599</v>
      </c>
      <c r="P68" s="5"/>
      <c r="Q68" s="4"/>
      <c r="R68" s="17"/>
      <c r="S68" s="6"/>
      <c r="Y68" s="6"/>
      <c r="Z68" s="6"/>
    </row>
    <row r="69" spans="1:34" s="9" customFormat="1" ht="14.25">
      <c r="A69" s="513">
        <v>1</v>
      </c>
      <c r="B69" s="514">
        <v>43930</v>
      </c>
      <c r="C69" s="482"/>
      <c r="D69" s="447" t="s">
        <v>3683</v>
      </c>
      <c r="E69" s="483" t="s">
        <v>3591</v>
      </c>
      <c r="F69" s="484">
        <v>9000</v>
      </c>
      <c r="G69" s="483">
        <v>9220</v>
      </c>
      <c r="H69" s="483">
        <v>8910</v>
      </c>
      <c r="I69" s="483" t="s">
        <v>3685</v>
      </c>
      <c r="J69" s="514" t="s">
        <v>3688</v>
      </c>
      <c r="K69" s="485" t="s">
        <v>3689</v>
      </c>
      <c r="L69" s="515">
        <f>75*75</f>
        <v>5625</v>
      </c>
      <c r="M69" s="515">
        <v>75</v>
      </c>
      <c r="N69" s="515" t="s">
        <v>601</v>
      </c>
      <c r="O69" s="505">
        <v>43930</v>
      </c>
      <c r="P69" s="415"/>
      <c r="Q69" s="415"/>
      <c r="R69" s="345" t="s">
        <v>604</v>
      </c>
      <c r="S69" s="40"/>
      <c r="Y69" s="6"/>
      <c r="Z69" s="6"/>
    </row>
    <row r="70" spans="1:34" s="9" customFormat="1" ht="14.25">
      <c r="A70" s="513"/>
      <c r="B70" s="514"/>
      <c r="C70" s="482"/>
      <c r="D70" s="447" t="s">
        <v>3684</v>
      </c>
      <c r="E70" s="483" t="s">
        <v>602</v>
      </c>
      <c r="F70" s="486" t="s">
        <v>3687</v>
      </c>
      <c r="G70" s="483"/>
      <c r="H70" s="483">
        <v>300</v>
      </c>
      <c r="I70" s="483"/>
      <c r="J70" s="514"/>
      <c r="K70" s="485" t="s">
        <v>3690</v>
      </c>
      <c r="L70" s="516"/>
      <c r="M70" s="516"/>
      <c r="N70" s="516"/>
      <c r="O70" s="506"/>
      <c r="P70" s="415"/>
      <c r="Q70" s="415"/>
      <c r="R70" s="345" t="s">
        <v>604</v>
      </c>
      <c r="S70" s="40"/>
      <c r="Y70" s="6"/>
      <c r="Z70" s="6"/>
    </row>
    <row r="71" spans="1:34" s="9" customFormat="1" ht="14.25">
      <c r="A71" s="507">
        <v>2</v>
      </c>
      <c r="B71" s="508">
        <v>43930</v>
      </c>
      <c r="C71" s="477"/>
      <c r="D71" s="453" t="s">
        <v>3681</v>
      </c>
      <c r="E71" s="478" t="s">
        <v>602</v>
      </c>
      <c r="F71" s="479">
        <v>9020</v>
      </c>
      <c r="G71" s="478">
        <v>9220</v>
      </c>
      <c r="H71" s="478">
        <v>9100</v>
      </c>
      <c r="I71" s="478" t="s">
        <v>3685</v>
      </c>
      <c r="J71" s="508" t="s">
        <v>3587</v>
      </c>
      <c r="K71" s="480" t="s">
        <v>3691</v>
      </c>
      <c r="L71" s="509">
        <f>-(40*75)</f>
        <v>-3000</v>
      </c>
      <c r="M71" s="509">
        <v>75</v>
      </c>
      <c r="N71" s="509" t="s">
        <v>665</v>
      </c>
      <c r="O71" s="511">
        <v>43930</v>
      </c>
      <c r="P71" s="415"/>
      <c r="Q71" s="415"/>
      <c r="R71" s="345" t="s">
        <v>604</v>
      </c>
      <c r="S71" s="40"/>
      <c r="Y71" s="6"/>
      <c r="Z71" s="6"/>
    </row>
    <row r="72" spans="1:34" s="9" customFormat="1" ht="14.25">
      <c r="A72" s="507"/>
      <c r="B72" s="508"/>
      <c r="C72" s="477"/>
      <c r="D72" s="453" t="s">
        <v>3682</v>
      </c>
      <c r="E72" s="478" t="s">
        <v>3591</v>
      </c>
      <c r="F72" s="481" t="s">
        <v>3686</v>
      </c>
      <c r="G72" s="478"/>
      <c r="H72" s="478">
        <v>232.5</v>
      </c>
      <c r="I72" s="478"/>
      <c r="J72" s="508"/>
      <c r="K72" s="480">
        <f>F72-H72</f>
        <v>40</v>
      </c>
      <c r="L72" s="510"/>
      <c r="M72" s="510"/>
      <c r="N72" s="510"/>
      <c r="O72" s="512"/>
      <c r="P72" s="4"/>
      <c r="Q72" s="4"/>
      <c r="R72" s="487" t="s">
        <v>604</v>
      </c>
      <c r="S72" s="6"/>
      <c r="Y72" s="6"/>
      <c r="Z72" s="6"/>
    </row>
    <row r="73" spans="1:34" s="9" customFormat="1" ht="14.25">
      <c r="A73" s="470"/>
      <c r="B73" s="471"/>
      <c r="C73" s="471"/>
      <c r="D73" s="472"/>
      <c r="E73" s="470"/>
      <c r="F73" s="473"/>
      <c r="G73" s="470"/>
      <c r="H73" s="470"/>
      <c r="I73" s="470"/>
      <c r="J73" s="474"/>
      <c r="K73" s="474"/>
      <c r="L73" s="475"/>
      <c r="M73" s="474"/>
      <c r="N73" s="474"/>
      <c r="O73" s="476"/>
      <c r="P73" s="4"/>
      <c r="Q73" s="4"/>
      <c r="R73" s="94"/>
      <c r="S73" s="6"/>
      <c r="Y73" s="6"/>
      <c r="Z73" s="6"/>
    </row>
    <row r="74" spans="1:34" s="9" customFormat="1" ht="15">
      <c r="A74" s="386"/>
      <c r="B74" s="387"/>
      <c r="C74" s="387"/>
      <c r="D74" s="388"/>
      <c r="E74" s="386"/>
      <c r="F74" s="405"/>
      <c r="G74" s="386"/>
      <c r="H74" s="386"/>
      <c r="I74" s="386"/>
      <c r="J74" s="387"/>
      <c r="K74" s="80"/>
      <c r="L74" s="386"/>
      <c r="M74" s="386"/>
      <c r="N74" s="386"/>
      <c r="O74" s="406"/>
      <c r="P74" s="4"/>
      <c r="Q74" s="4"/>
      <c r="R74" s="94"/>
      <c r="S74" s="6"/>
      <c r="Y74" s="6"/>
      <c r="Z74" s="6"/>
    </row>
    <row r="75" spans="1:34" s="6" customFormat="1">
      <c r="A75" s="44"/>
      <c r="B75" s="45"/>
      <c r="C75" s="46"/>
      <c r="D75" s="47"/>
      <c r="E75" s="48"/>
      <c r="F75" s="49"/>
      <c r="G75" s="49"/>
      <c r="H75" s="49"/>
      <c r="I75" s="49"/>
      <c r="J75" s="17"/>
      <c r="K75" s="92"/>
      <c r="L75" s="92"/>
      <c r="M75" s="17"/>
      <c r="N75" s="16"/>
      <c r="O75" s="93"/>
      <c r="P75" s="5"/>
      <c r="Q75" s="4"/>
      <c r="R75" s="17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5">
      <c r="A76" s="50" t="s">
        <v>618</v>
      </c>
      <c r="B76" s="50"/>
      <c r="C76" s="50"/>
      <c r="D76" s="50"/>
      <c r="E76" s="51"/>
      <c r="F76" s="49"/>
      <c r="G76" s="49"/>
      <c r="H76" s="49"/>
      <c r="I76" s="49"/>
      <c r="J76" s="53"/>
      <c r="K76" s="12"/>
      <c r="L76" s="12"/>
      <c r="M76" s="12"/>
      <c r="N76" s="11"/>
      <c r="O76" s="53"/>
      <c r="P76" s="5"/>
      <c r="Q76" s="4"/>
      <c r="R76" s="17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38.25">
      <c r="A77" s="21" t="s">
        <v>16</v>
      </c>
      <c r="B77" s="21" t="s">
        <v>576</v>
      </c>
      <c r="C77" s="21"/>
      <c r="D77" s="22" t="s">
        <v>589</v>
      </c>
      <c r="E77" s="21" t="s">
        <v>590</v>
      </c>
      <c r="F77" s="21" t="s">
        <v>591</v>
      </c>
      <c r="G77" s="52" t="s">
        <v>611</v>
      </c>
      <c r="H77" s="21" t="s">
        <v>593</v>
      </c>
      <c r="I77" s="21" t="s">
        <v>594</v>
      </c>
      <c r="J77" s="20" t="s">
        <v>595</v>
      </c>
      <c r="K77" s="20" t="s">
        <v>619</v>
      </c>
      <c r="L77" s="78" t="s">
        <v>613</v>
      </c>
      <c r="M77" s="21" t="s">
        <v>614</v>
      </c>
      <c r="N77" s="21" t="s">
        <v>598</v>
      </c>
      <c r="O77" s="22" t="s">
        <v>599</v>
      </c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0" customFormat="1" ht="14.25">
      <c r="A78" s="443">
        <v>1</v>
      </c>
      <c r="B78" s="392">
        <v>43922</v>
      </c>
      <c r="C78" s="392"/>
      <c r="D78" s="393" t="s">
        <v>3586</v>
      </c>
      <c r="E78" s="403" t="s">
        <v>602</v>
      </c>
      <c r="F78" s="403">
        <v>40</v>
      </c>
      <c r="G78" s="396"/>
      <c r="H78" s="396">
        <v>0</v>
      </c>
      <c r="I78" s="403">
        <v>100</v>
      </c>
      <c r="J78" s="444" t="s">
        <v>3587</v>
      </c>
      <c r="K78" s="444">
        <f t="shared" ref="K78:K83" si="48">L78*M78</f>
        <v>-3000</v>
      </c>
      <c r="L78" s="444">
        <f t="shared" ref="L78:L83" si="49">H78-F78</f>
        <v>-40</v>
      </c>
      <c r="M78" s="444">
        <v>75</v>
      </c>
      <c r="N78" s="394" t="s">
        <v>665</v>
      </c>
      <c r="O78" s="438">
        <v>43922</v>
      </c>
      <c r="P78" s="415"/>
      <c r="Q78" s="415"/>
      <c r="R78" s="345" t="s">
        <v>3188</v>
      </c>
      <c r="Z78" s="428"/>
      <c r="AA78" s="428"/>
      <c r="AB78" s="428"/>
      <c r="AC78" s="428"/>
      <c r="AD78" s="428"/>
      <c r="AE78" s="428"/>
      <c r="AF78" s="428"/>
      <c r="AG78" s="428"/>
      <c r="AH78" s="428"/>
    </row>
    <row r="79" spans="1:34" s="40" customFormat="1" ht="14.25">
      <c r="A79" s="467">
        <v>2</v>
      </c>
      <c r="B79" s="397">
        <v>43929</v>
      </c>
      <c r="C79" s="397"/>
      <c r="D79" s="398" t="s">
        <v>3645</v>
      </c>
      <c r="E79" s="404" t="s">
        <v>602</v>
      </c>
      <c r="F79" s="404">
        <v>102.5</v>
      </c>
      <c r="G79" s="391"/>
      <c r="H79" s="391">
        <v>132.5</v>
      </c>
      <c r="I79" s="404" t="s">
        <v>3646</v>
      </c>
      <c r="J79" s="468" t="s">
        <v>3655</v>
      </c>
      <c r="K79" s="468">
        <f t="shared" si="48"/>
        <v>2250</v>
      </c>
      <c r="L79" s="468">
        <f t="shared" si="49"/>
        <v>30</v>
      </c>
      <c r="M79" s="468">
        <v>75</v>
      </c>
      <c r="N79" s="65" t="s">
        <v>601</v>
      </c>
      <c r="O79" s="439">
        <v>43929</v>
      </c>
      <c r="P79" s="415"/>
      <c r="Q79" s="415"/>
      <c r="R79" s="345" t="s">
        <v>3654</v>
      </c>
      <c r="Z79" s="428"/>
      <c r="AA79" s="428"/>
      <c r="AB79" s="428"/>
      <c r="AC79" s="428"/>
      <c r="AD79" s="428"/>
      <c r="AE79" s="428"/>
      <c r="AF79" s="428"/>
      <c r="AG79" s="428"/>
      <c r="AH79" s="428"/>
    </row>
    <row r="80" spans="1:34" s="40" customFormat="1" ht="14.25">
      <c r="A80" s="467">
        <v>3</v>
      </c>
      <c r="B80" s="397">
        <v>43930</v>
      </c>
      <c r="C80" s="397"/>
      <c r="D80" s="398" t="s">
        <v>3679</v>
      </c>
      <c r="E80" s="404" t="s">
        <v>602</v>
      </c>
      <c r="F80" s="404">
        <v>52.5</v>
      </c>
      <c r="G80" s="391"/>
      <c r="H80" s="391">
        <v>72.5</v>
      </c>
      <c r="I80" s="404">
        <v>110</v>
      </c>
      <c r="J80" s="468" t="s">
        <v>3680</v>
      </c>
      <c r="K80" s="468">
        <f t="shared" si="48"/>
        <v>1500</v>
      </c>
      <c r="L80" s="468">
        <f t="shared" si="49"/>
        <v>20</v>
      </c>
      <c r="M80" s="468">
        <v>75</v>
      </c>
      <c r="N80" s="65" t="s">
        <v>601</v>
      </c>
      <c r="O80" s="439">
        <v>43930</v>
      </c>
      <c r="P80" s="415"/>
      <c r="Q80" s="415"/>
      <c r="R80" s="345" t="s">
        <v>3654</v>
      </c>
      <c r="Z80" s="428"/>
      <c r="AA80" s="428"/>
      <c r="AB80" s="428"/>
      <c r="AC80" s="428"/>
      <c r="AD80" s="428"/>
      <c r="AE80" s="428"/>
      <c r="AF80" s="428"/>
      <c r="AG80" s="428"/>
      <c r="AH80" s="428"/>
    </row>
    <row r="81" spans="1:34" s="40" customFormat="1" ht="14.25">
      <c r="A81" s="467">
        <v>4</v>
      </c>
      <c r="B81" s="397">
        <v>43930</v>
      </c>
      <c r="C81" s="397"/>
      <c r="D81" s="398" t="s">
        <v>3694</v>
      </c>
      <c r="E81" s="404" t="s">
        <v>602</v>
      </c>
      <c r="F81" s="404">
        <v>62.5</v>
      </c>
      <c r="G81" s="391">
        <v>37</v>
      </c>
      <c r="H81" s="391">
        <v>72.5</v>
      </c>
      <c r="I81" s="404" t="s">
        <v>3695</v>
      </c>
      <c r="J81" s="468" t="s">
        <v>3704</v>
      </c>
      <c r="K81" s="468">
        <f t="shared" si="48"/>
        <v>2000</v>
      </c>
      <c r="L81" s="468">
        <f t="shared" si="49"/>
        <v>10</v>
      </c>
      <c r="M81" s="468">
        <v>200</v>
      </c>
      <c r="N81" s="65" t="s">
        <v>601</v>
      </c>
      <c r="O81" s="451">
        <v>43934</v>
      </c>
      <c r="P81" s="415"/>
      <c r="Q81" s="415"/>
      <c r="R81" s="345" t="s">
        <v>604</v>
      </c>
      <c r="Z81" s="428"/>
      <c r="AA81" s="428"/>
      <c r="AB81" s="428"/>
      <c r="AC81" s="428"/>
      <c r="AD81" s="428"/>
      <c r="AE81" s="428"/>
      <c r="AF81" s="428"/>
      <c r="AG81" s="428"/>
      <c r="AH81" s="428"/>
    </row>
    <row r="82" spans="1:34" s="40" customFormat="1" ht="14.25">
      <c r="A82" s="467">
        <v>5</v>
      </c>
      <c r="B82" s="397">
        <v>43934</v>
      </c>
      <c r="C82" s="397"/>
      <c r="D82" s="398" t="s">
        <v>3694</v>
      </c>
      <c r="E82" s="404" t="s">
        <v>602</v>
      </c>
      <c r="F82" s="404">
        <v>62</v>
      </c>
      <c r="G82" s="391">
        <v>37</v>
      </c>
      <c r="H82" s="391">
        <v>71</v>
      </c>
      <c r="I82" s="404" t="s">
        <v>3695</v>
      </c>
      <c r="J82" s="468" t="s">
        <v>3407</v>
      </c>
      <c r="K82" s="468">
        <f t="shared" si="48"/>
        <v>1800</v>
      </c>
      <c r="L82" s="468">
        <f t="shared" si="49"/>
        <v>9</v>
      </c>
      <c r="M82" s="468">
        <v>200</v>
      </c>
      <c r="N82" s="65" t="s">
        <v>601</v>
      </c>
      <c r="O82" s="439">
        <v>43934</v>
      </c>
      <c r="P82" s="415"/>
      <c r="Q82" s="415"/>
      <c r="R82" s="345" t="s">
        <v>604</v>
      </c>
      <c r="Z82" s="428"/>
      <c r="AA82" s="428"/>
      <c r="AB82" s="428"/>
      <c r="AC82" s="428"/>
      <c r="AD82" s="428"/>
      <c r="AE82" s="428"/>
      <c r="AF82" s="428"/>
      <c r="AG82" s="428"/>
      <c r="AH82" s="428"/>
    </row>
    <row r="83" spans="1:34" s="40" customFormat="1" ht="14.25">
      <c r="A83" s="467">
        <v>6</v>
      </c>
      <c r="B83" s="397">
        <v>43936</v>
      </c>
      <c r="C83" s="397"/>
      <c r="D83" s="398" t="s">
        <v>3734</v>
      </c>
      <c r="E83" s="404" t="s">
        <v>602</v>
      </c>
      <c r="F83" s="404">
        <v>44.5</v>
      </c>
      <c r="G83" s="391">
        <v>24</v>
      </c>
      <c r="H83" s="391">
        <v>53.5</v>
      </c>
      <c r="I83" s="404" t="s">
        <v>3735</v>
      </c>
      <c r="J83" s="468" t="s">
        <v>3407</v>
      </c>
      <c r="K83" s="468">
        <f t="shared" si="48"/>
        <v>2250</v>
      </c>
      <c r="L83" s="468">
        <f t="shared" si="49"/>
        <v>9</v>
      </c>
      <c r="M83" s="468">
        <v>250</v>
      </c>
      <c r="N83" s="65" t="s">
        <v>601</v>
      </c>
      <c r="O83" s="439">
        <v>43936</v>
      </c>
      <c r="P83" s="415"/>
      <c r="Q83" s="415"/>
      <c r="R83" s="345" t="s">
        <v>604</v>
      </c>
      <c r="Z83" s="428"/>
      <c r="AA83" s="428"/>
      <c r="AB83" s="428"/>
      <c r="AC83" s="428"/>
      <c r="AD83" s="428"/>
      <c r="AE83" s="428"/>
      <c r="AF83" s="428"/>
      <c r="AG83" s="428"/>
      <c r="AH83" s="428"/>
    </row>
    <row r="84" spans="1:34" s="40" customFormat="1" ht="14.25">
      <c r="A84" s="466"/>
      <c r="B84" s="466"/>
      <c r="C84" s="379"/>
      <c r="D84" s="380"/>
      <c r="E84" s="432"/>
      <c r="F84" s="432"/>
      <c r="G84" s="414"/>
      <c r="H84" s="414"/>
      <c r="I84" s="432"/>
      <c r="J84" s="384"/>
      <c r="K84" s="384"/>
      <c r="L84" s="384"/>
      <c r="M84" s="384"/>
      <c r="N84" s="410"/>
      <c r="O84" s="410"/>
      <c r="P84" s="415"/>
      <c r="Q84" s="415"/>
      <c r="R84" s="345"/>
      <c r="Z84" s="428"/>
      <c r="AA84" s="428"/>
      <c r="AB84" s="428"/>
      <c r="AC84" s="428"/>
      <c r="AD84" s="428"/>
      <c r="AE84" s="428"/>
      <c r="AF84" s="428"/>
      <c r="AG84" s="428"/>
      <c r="AH84" s="428"/>
    </row>
    <row r="85" spans="1:34" s="40" customFormat="1" ht="14.25">
      <c r="A85" s="386"/>
      <c r="B85" s="387"/>
      <c r="C85" s="387"/>
      <c r="D85" s="388"/>
      <c r="E85" s="386"/>
      <c r="F85" s="429"/>
      <c r="G85" s="386"/>
      <c r="H85" s="386"/>
      <c r="I85" s="386"/>
      <c r="J85" s="387"/>
      <c r="K85" s="430"/>
      <c r="L85" s="386"/>
      <c r="M85" s="386"/>
      <c r="N85" s="386"/>
      <c r="O85" s="431"/>
      <c r="P85" s="415"/>
      <c r="Q85" s="415"/>
      <c r="R85" s="345"/>
      <c r="Z85" s="428"/>
      <c r="AA85" s="428"/>
      <c r="AB85" s="428"/>
      <c r="AC85" s="428"/>
      <c r="AD85" s="428"/>
      <c r="AE85" s="428"/>
      <c r="AF85" s="428"/>
      <c r="AG85" s="428"/>
      <c r="AH85" s="428"/>
    </row>
    <row r="86" spans="1:34" ht="15">
      <c r="A86" s="101" t="s">
        <v>620</v>
      </c>
      <c r="B86" s="102"/>
      <c r="C86" s="102"/>
      <c r="D86" s="103"/>
      <c r="E86" s="34"/>
      <c r="F86" s="32"/>
      <c r="G86" s="32"/>
      <c r="H86" s="74"/>
      <c r="I86" s="121"/>
      <c r="J86" s="122"/>
      <c r="K86" s="17"/>
      <c r="L86" s="17"/>
      <c r="M86" s="17"/>
      <c r="N86" s="11"/>
      <c r="O86" s="53"/>
      <c r="Q86" s="97"/>
      <c r="R86" s="17"/>
      <c r="S86" s="16"/>
      <c r="T86" s="16"/>
      <c r="U86" s="16"/>
      <c r="V86" s="16"/>
      <c r="W86" s="16"/>
      <c r="X86" s="16"/>
      <c r="Y86" s="16"/>
      <c r="Z86" s="16"/>
    </row>
    <row r="87" spans="1:34" ht="38.25">
      <c r="A87" s="20" t="s">
        <v>16</v>
      </c>
      <c r="B87" s="21" t="s">
        <v>576</v>
      </c>
      <c r="C87" s="21"/>
      <c r="D87" s="22" t="s">
        <v>589</v>
      </c>
      <c r="E87" s="21" t="s">
        <v>590</v>
      </c>
      <c r="F87" s="21" t="s">
        <v>591</v>
      </c>
      <c r="G87" s="21" t="s">
        <v>592</v>
      </c>
      <c r="H87" s="21" t="s">
        <v>593</v>
      </c>
      <c r="I87" s="21" t="s">
        <v>594</v>
      </c>
      <c r="J87" s="20" t="s">
        <v>595</v>
      </c>
      <c r="K87" s="21" t="s">
        <v>596</v>
      </c>
      <c r="L87" s="21" t="s">
        <v>597</v>
      </c>
      <c r="M87" s="21" t="s">
        <v>598</v>
      </c>
      <c r="N87" s="22" t="s">
        <v>599</v>
      </c>
      <c r="O87" s="21" t="s">
        <v>600</v>
      </c>
      <c r="P87" s="99"/>
      <c r="Q87" s="11"/>
      <c r="R87" s="17"/>
      <c r="S87" s="16"/>
      <c r="T87" s="16"/>
      <c r="U87" s="16"/>
      <c r="V87" s="16"/>
      <c r="W87" s="16"/>
      <c r="X87" s="16"/>
      <c r="Y87" s="16"/>
      <c r="Z87" s="16"/>
    </row>
    <row r="88" spans="1:34" s="8" customFormat="1">
      <c r="A88" s="416"/>
      <c r="B88" s="417"/>
      <c r="C88" s="418"/>
      <c r="D88" s="419"/>
      <c r="E88" s="420"/>
      <c r="F88" s="420"/>
      <c r="G88" s="421"/>
      <c r="H88" s="421"/>
      <c r="I88" s="420"/>
      <c r="J88" s="422"/>
      <c r="K88" s="423"/>
      <c r="L88" s="424"/>
      <c r="M88" s="425"/>
      <c r="N88" s="426"/>
      <c r="O88" s="427"/>
      <c r="P88" s="125"/>
      <c r="Q88"/>
      <c r="R88" s="96"/>
      <c r="T88" s="57"/>
      <c r="U88" s="57"/>
      <c r="V88" s="57"/>
      <c r="W88" s="57"/>
      <c r="X88" s="57"/>
      <c r="Y88" s="57"/>
      <c r="Z88" s="57"/>
    </row>
    <row r="89" spans="1:34">
      <c r="A89" s="23" t="s">
        <v>605</v>
      </c>
      <c r="B89" s="23"/>
      <c r="C89" s="23"/>
      <c r="D89" s="23"/>
      <c r="E89" s="5"/>
      <c r="F89" s="30" t="s">
        <v>607</v>
      </c>
      <c r="G89" s="83"/>
      <c r="H89" s="83"/>
      <c r="I89" s="38"/>
      <c r="J89" s="86"/>
      <c r="K89" s="84"/>
      <c r="L89" s="85"/>
      <c r="M89" s="86"/>
      <c r="N89" s="87"/>
      <c r="O89" s="126"/>
      <c r="P89" s="11"/>
      <c r="Q89" s="16"/>
      <c r="R89" s="98"/>
      <c r="S89" s="16"/>
      <c r="T89" s="16"/>
      <c r="U89" s="16"/>
      <c r="V89" s="16"/>
      <c r="W89" s="16"/>
      <c r="X89" s="16"/>
      <c r="Y89" s="16"/>
    </row>
    <row r="90" spans="1:34">
      <c r="A90" s="29" t="s">
        <v>606</v>
      </c>
      <c r="B90" s="23"/>
      <c r="C90" s="23"/>
      <c r="D90" s="23"/>
      <c r="E90" s="32"/>
      <c r="F90" s="30" t="s">
        <v>609</v>
      </c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17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12"/>
      <c r="H91" s="12"/>
      <c r="I91" s="12"/>
      <c r="J91" s="53"/>
      <c r="K91" s="12"/>
      <c r="L91" s="12"/>
      <c r="M91" s="12"/>
      <c r="N91" s="11"/>
      <c r="O91" s="53"/>
      <c r="Q91" s="7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29"/>
      <c r="B92" s="23"/>
      <c r="C92" s="23"/>
      <c r="D92" s="23"/>
      <c r="E92" s="32"/>
      <c r="F92" s="30"/>
      <c r="G92" s="12"/>
      <c r="H92" s="12"/>
      <c r="I92" s="12"/>
      <c r="J92" s="53"/>
      <c r="K92" s="12"/>
      <c r="L92" s="12"/>
      <c r="M92" s="12"/>
      <c r="N92" s="11"/>
      <c r="O92" s="53"/>
      <c r="Q92" s="7"/>
      <c r="R92" s="83"/>
      <c r="S92" s="16"/>
      <c r="T92" s="16"/>
      <c r="U92" s="16"/>
      <c r="V92" s="16"/>
      <c r="W92" s="16"/>
      <c r="X92" s="16"/>
      <c r="Y92" s="16"/>
      <c r="Z92" s="16"/>
    </row>
    <row r="93" spans="1:34">
      <c r="A93" s="29"/>
      <c r="B93" s="23"/>
      <c r="C93" s="23"/>
      <c r="D93" s="23"/>
      <c r="E93" s="32"/>
      <c r="F93" s="30"/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11"/>
      <c r="R93" s="83"/>
      <c r="S93" s="16"/>
      <c r="T93" s="16"/>
      <c r="U93" s="16"/>
      <c r="V93" s="16"/>
      <c r="W93" s="16"/>
      <c r="X93" s="16"/>
      <c r="Y93" s="16"/>
      <c r="Z93" s="16"/>
    </row>
    <row r="94" spans="1:34">
      <c r="A94" s="37"/>
      <c r="B94" s="45"/>
      <c r="C94" s="104"/>
      <c r="D94" s="6"/>
      <c r="E94" s="38"/>
      <c r="F94" s="83"/>
      <c r="G94" s="41"/>
      <c r="H94" s="42"/>
      <c r="I94" s="83"/>
      <c r="J94" s="17"/>
      <c r="K94" s="84"/>
      <c r="L94" s="85"/>
      <c r="M94" s="86"/>
      <c r="N94" s="87"/>
      <c r="O94" s="88"/>
      <c r="P94" s="5"/>
      <c r="Q94" s="11"/>
      <c r="R94" s="17"/>
      <c r="S94" s="16"/>
      <c r="T94" s="16"/>
      <c r="U94" s="16"/>
      <c r="V94" s="16"/>
      <c r="W94" s="16"/>
      <c r="X94" s="16"/>
      <c r="Y94" s="16"/>
      <c r="Z94" s="16"/>
    </row>
    <row r="95" spans="1:34" ht="15">
      <c r="A95" s="5"/>
      <c r="B95" s="105" t="s">
        <v>621</v>
      </c>
      <c r="C95" s="105"/>
      <c r="D95" s="105"/>
      <c r="E95" s="105"/>
      <c r="F95" s="17"/>
      <c r="G95" s="17"/>
      <c r="H95" s="106"/>
      <c r="I95" s="17"/>
      <c r="J95" s="75"/>
      <c r="K95" s="76"/>
      <c r="L95" s="17"/>
      <c r="M95" s="17"/>
      <c r="N95" s="16"/>
      <c r="O95" s="100"/>
      <c r="P95" s="7"/>
      <c r="Q95" s="11"/>
      <c r="R95" s="143"/>
      <c r="S95" s="16"/>
      <c r="T95" s="16"/>
      <c r="U95" s="16"/>
      <c r="V95" s="16"/>
      <c r="W95" s="16"/>
      <c r="X95" s="16"/>
      <c r="Y95" s="16"/>
      <c r="Z95" s="16"/>
    </row>
    <row r="96" spans="1:34" ht="38.25">
      <c r="A96" s="20" t="s">
        <v>16</v>
      </c>
      <c r="B96" s="21" t="s">
        <v>576</v>
      </c>
      <c r="C96" s="21"/>
      <c r="D96" s="22" t="s">
        <v>589</v>
      </c>
      <c r="E96" s="21" t="s">
        <v>590</v>
      </c>
      <c r="F96" s="21" t="s">
        <v>591</v>
      </c>
      <c r="G96" s="21" t="s">
        <v>622</v>
      </c>
      <c r="H96" s="21" t="s">
        <v>623</v>
      </c>
      <c r="I96" s="21" t="s">
        <v>594</v>
      </c>
      <c r="J96" s="61" t="s">
        <v>595</v>
      </c>
      <c r="K96" s="21" t="s">
        <v>596</v>
      </c>
      <c r="L96" s="21" t="s">
        <v>597</v>
      </c>
      <c r="M96" s="21" t="s">
        <v>598</v>
      </c>
      <c r="N96" s="22" t="s">
        <v>599</v>
      </c>
      <c r="O96" s="100"/>
      <c r="P96" s="7"/>
      <c r="Q96" s="11"/>
      <c r="R96" s="143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</v>
      </c>
      <c r="B97" s="107">
        <v>41579</v>
      </c>
      <c r="C97" s="107"/>
      <c r="D97" s="108" t="s">
        <v>624</v>
      </c>
      <c r="E97" s="109" t="s">
        <v>625</v>
      </c>
      <c r="F97" s="110">
        <v>82</v>
      </c>
      <c r="G97" s="109" t="s">
        <v>626</v>
      </c>
      <c r="H97" s="109">
        <v>100</v>
      </c>
      <c r="I97" s="127">
        <v>100</v>
      </c>
      <c r="J97" s="128" t="s">
        <v>627</v>
      </c>
      <c r="K97" s="129">
        <f t="shared" ref="K97:K128" si="50">H97-F97</f>
        <v>18</v>
      </c>
      <c r="L97" s="130">
        <f t="shared" ref="L97:L128" si="51">K97/F97</f>
        <v>0.21951219512195122</v>
      </c>
      <c r="M97" s="131" t="s">
        <v>601</v>
      </c>
      <c r="N97" s="132">
        <v>42657</v>
      </c>
      <c r="O97" s="53"/>
      <c r="P97" s="11"/>
      <c r="Q97" s="16"/>
      <c r="R97" s="143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</v>
      </c>
      <c r="B98" s="107">
        <v>41794</v>
      </c>
      <c r="C98" s="107"/>
      <c r="D98" s="108" t="s">
        <v>628</v>
      </c>
      <c r="E98" s="109" t="s">
        <v>602</v>
      </c>
      <c r="F98" s="110">
        <v>257</v>
      </c>
      <c r="G98" s="109" t="s">
        <v>626</v>
      </c>
      <c r="H98" s="109">
        <v>300</v>
      </c>
      <c r="I98" s="127">
        <v>300</v>
      </c>
      <c r="J98" s="128" t="s">
        <v>627</v>
      </c>
      <c r="K98" s="129">
        <f t="shared" si="50"/>
        <v>43</v>
      </c>
      <c r="L98" s="130">
        <f t="shared" si="51"/>
        <v>0.16731517509727625</v>
      </c>
      <c r="M98" s="131" t="s">
        <v>601</v>
      </c>
      <c r="N98" s="132">
        <v>41822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</v>
      </c>
      <c r="B99" s="107">
        <v>41828</v>
      </c>
      <c r="C99" s="107"/>
      <c r="D99" s="108" t="s">
        <v>629</v>
      </c>
      <c r="E99" s="109" t="s">
        <v>602</v>
      </c>
      <c r="F99" s="110">
        <v>393</v>
      </c>
      <c r="G99" s="109" t="s">
        <v>626</v>
      </c>
      <c r="H99" s="109">
        <v>468</v>
      </c>
      <c r="I99" s="127">
        <v>468</v>
      </c>
      <c r="J99" s="128" t="s">
        <v>627</v>
      </c>
      <c r="K99" s="129">
        <f t="shared" si="50"/>
        <v>75</v>
      </c>
      <c r="L99" s="130">
        <f t="shared" si="51"/>
        <v>0.19083969465648856</v>
      </c>
      <c r="M99" s="131" t="s">
        <v>601</v>
      </c>
      <c r="N99" s="132">
        <v>41863</v>
      </c>
      <c r="O99" s="53"/>
      <c r="P99" s="11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4</v>
      </c>
      <c r="B100" s="107">
        <v>41857</v>
      </c>
      <c r="C100" s="107"/>
      <c r="D100" s="108" t="s">
        <v>630</v>
      </c>
      <c r="E100" s="109" t="s">
        <v>602</v>
      </c>
      <c r="F100" s="110">
        <v>205</v>
      </c>
      <c r="G100" s="109" t="s">
        <v>626</v>
      </c>
      <c r="H100" s="109">
        <v>275</v>
      </c>
      <c r="I100" s="127">
        <v>250</v>
      </c>
      <c r="J100" s="128" t="s">
        <v>627</v>
      </c>
      <c r="K100" s="129">
        <f t="shared" si="50"/>
        <v>70</v>
      </c>
      <c r="L100" s="130">
        <f t="shared" si="51"/>
        <v>0.34146341463414637</v>
      </c>
      <c r="M100" s="131" t="s">
        <v>601</v>
      </c>
      <c r="N100" s="132">
        <v>41962</v>
      </c>
      <c r="O100" s="53"/>
      <c r="P100" s="11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5</v>
      </c>
      <c r="B101" s="107">
        <v>41886</v>
      </c>
      <c r="C101" s="107"/>
      <c r="D101" s="108" t="s">
        <v>631</v>
      </c>
      <c r="E101" s="109" t="s">
        <v>602</v>
      </c>
      <c r="F101" s="110">
        <v>162</v>
      </c>
      <c r="G101" s="109" t="s">
        <v>626</v>
      </c>
      <c r="H101" s="109">
        <v>190</v>
      </c>
      <c r="I101" s="127">
        <v>190</v>
      </c>
      <c r="J101" s="128" t="s">
        <v>627</v>
      </c>
      <c r="K101" s="129">
        <f t="shared" si="50"/>
        <v>28</v>
      </c>
      <c r="L101" s="130">
        <f t="shared" si="51"/>
        <v>0.1728395061728395</v>
      </c>
      <c r="M101" s="131" t="s">
        <v>601</v>
      </c>
      <c r="N101" s="132">
        <v>42006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6</v>
      </c>
      <c r="B102" s="107">
        <v>41886</v>
      </c>
      <c r="C102" s="107"/>
      <c r="D102" s="108" t="s">
        <v>632</v>
      </c>
      <c r="E102" s="109" t="s">
        <v>602</v>
      </c>
      <c r="F102" s="110">
        <v>75</v>
      </c>
      <c r="G102" s="109" t="s">
        <v>626</v>
      </c>
      <c r="H102" s="109">
        <v>91.5</v>
      </c>
      <c r="I102" s="127" t="s">
        <v>633</v>
      </c>
      <c r="J102" s="128" t="s">
        <v>634</v>
      </c>
      <c r="K102" s="129">
        <f t="shared" si="50"/>
        <v>16.5</v>
      </c>
      <c r="L102" s="130">
        <f t="shared" si="51"/>
        <v>0.22</v>
      </c>
      <c r="M102" s="131" t="s">
        <v>601</v>
      </c>
      <c r="N102" s="132">
        <v>41954</v>
      </c>
      <c r="O102" s="53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7</v>
      </c>
      <c r="B103" s="107">
        <v>41913</v>
      </c>
      <c r="C103" s="107"/>
      <c r="D103" s="108" t="s">
        <v>635</v>
      </c>
      <c r="E103" s="109" t="s">
        <v>602</v>
      </c>
      <c r="F103" s="110">
        <v>850</v>
      </c>
      <c r="G103" s="109" t="s">
        <v>626</v>
      </c>
      <c r="H103" s="109">
        <v>982.5</v>
      </c>
      <c r="I103" s="127">
        <v>1050</v>
      </c>
      <c r="J103" s="128" t="s">
        <v>636</v>
      </c>
      <c r="K103" s="129">
        <f t="shared" si="50"/>
        <v>132.5</v>
      </c>
      <c r="L103" s="130">
        <f t="shared" si="51"/>
        <v>0.15588235294117647</v>
      </c>
      <c r="M103" s="131" t="s">
        <v>601</v>
      </c>
      <c r="N103" s="132">
        <v>42039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8</v>
      </c>
      <c r="B104" s="107">
        <v>41913</v>
      </c>
      <c r="C104" s="107"/>
      <c r="D104" s="108" t="s">
        <v>637</v>
      </c>
      <c r="E104" s="109" t="s">
        <v>602</v>
      </c>
      <c r="F104" s="110">
        <v>475</v>
      </c>
      <c r="G104" s="109" t="s">
        <v>626</v>
      </c>
      <c r="H104" s="109">
        <v>515</v>
      </c>
      <c r="I104" s="127">
        <v>600</v>
      </c>
      <c r="J104" s="128" t="s">
        <v>638</v>
      </c>
      <c r="K104" s="129">
        <f t="shared" si="50"/>
        <v>40</v>
      </c>
      <c r="L104" s="130">
        <f t="shared" si="51"/>
        <v>8.4210526315789472E-2</v>
      </c>
      <c r="M104" s="131" t="s">
        <v>601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9</v>
      </c>
      <c r="B105" s="107">
        <v>41913</v>
      </c>
      <c r="C105" s="107"/>
      <c r="D105" s="108" t="s">
        <v>639</v>
      </c>
      <c r="E105" s="109" t="s">
        <v>602</v>
      </c>
      <c r="F105" s="110">
        <v>86</v>
      </c>
      <c r="G105" s="109" t="s">
        <v>626</v>
      </c>
      <c r="H105" s="109">
        <v>99</v>
      </c>
      <c r="I105" s="127">
        <v>140</v>
      </c>
      <c r="J105" s="128" t="s">
        <v>640</v>
      </c>
      <c r="K105" s="129">
        <f t="shared" si="50"/>
        <v>13</v>
      </c>
      <c r="L105" s="130">
        <f t="shared" si="51"/>
        <v>0.15116279069767441</v>
      </c>
      <c r="M105" s="131" t="s">
        <v>601</v>
      </c>
      <c r="N105" s="132">
        <v>41939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10</v>
      </c>
      <c r="B106" s="107">
        <v>41926</v>
      </c>
      <c r="C106" s="107"/>
      <c r="D106" s="108" t="s">
        <v>641</v>
      </c>
      <c r="E106" s="109" t="s">
        <v>602</v>
      </c>
      <c r="F106" s="110">
        <v>496.6</v>
      </c>
      <c r="G106" s="109" t="s">
        <v>626</v>
      </c>
      <c r="H106" s="109">
        <v>621</v>
      </c>
      <c r="I106" s="127">
        <v>580</v>
      </c>
      <c r="J106" s="128" t="s">
        <v>627</v>
      </c>
      <c r="K106" s="129">
        <f t="shared" si="50"/>
        <v>124.39999999999998</v>
      </c>
      <c r="L106" s="130">
        <f t="shared" si="51"/>
        <v>0.25050342327829234</v>
      </c>
      <c r="M106" s="131" t="s">
        <v>601</v>
      </c>
      <c r="N106" s="132">
        <v>42605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11</v>
      </c>
      <c r="B107" s="107">
        <v>41926</v>
      </c>
      <c r="C107" s="107"/>
      <c r="D107" s="108" t="s">
        <v>642</v>
      </c>
      <c r="E107" s="109" t="s">
        <v>602</v>
      </c>
      <c r="F107" s="110">
        <v>2481.9</v>
      </c>
      <c r="G107" s="109" t="s">
        <v>626</v>
      </c>
      <c r="H107" s="109">
        <v>2840</v>
      </c>
      <c r="I107" s="127">
        <v>2870</v>
      </c>
      <c r="J107" s="128" t="s">
        <v>643</v>
      </c>
      <c r="K107" s="129">
        <f t="shared" si="50"/>
        <v>358.09999999999991</v>
      </c>
      <c r="L107" s="130">
        <f t="shared" si="51"/>
        <v>0.14428462065353154</v>
      </c>
      <c r="M107" s="131" t="s">
        <v>601</v>
      </c>
      <c r="N107" s="132">
        <v>42017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12</v>
      </c>
      <c r="B108" s="107">
        <v>41928</v>
      </c>
      <c r="C108" s="107"/>
      <c r="D108" s="108" t="s">
        <v>644</v>
      </c>
      <c r="E108" s="109" t="s">
        <v>602</v>
      </c>
      <c r="F108" s="110">
        <v>84.5</v>
      </c>
      <c r="G108" s="109" t="s">
        <v>626</v>
      </c>
      <c r="H108" s="109">
        <v>93</v>
      </c>
      <c r="I108" s="127">
        <v>110</v>
      </c>
      <c r="J108" s="128" t="s">
        <v>645</v>
      </c>
      <c r="K108" s="129">
        <f t="shared" si="50"/>
        <v>8.5</v>
      </c>
      <c r="L108" s="130">
        <f t="shared" si="51"/>
        <v>0.10059171597633136</v>
      </c>
      <c r="M108" s="131" t="s">
        <v>601</v>
      </c>
      <c r="N108" s="132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13</v>
      </c>
      <c r="B109" s="107">
        <v>41928</v>
      </c>
      <c r="C109" s="107"/>
      <c r="D109" s="108" t="s">
        <v>646</v>
      </c>
      <c r="E109" s="109" t="s">
        <v>602</v>
      </c>
      <c r="F109" s="110">
        <v>401</v>
      </c>
      <c r="G109" s="109" t="s">
        <v>626</v>
      </c>
      <c r="H109" s="109">
        <v>428</v>
      </c>
      <c r="I109" s="127">
        <v>450</v>
      </c>
      <c r="J109" s="128" t="s">
        <v>647</v>
      </c>
      <c r="K109" s="129">
        <f t="shared" si="50"/>
        <v>27</v>
      </c>
      <c r="L109" s="130">
        <f t="shared" si="51"/>
        <v>6.7331670822942641E-2</v>
      </c>
      <c r="M109" s="131" t="s">
        <v>601</v>
      </c>
      <c r="N109" s="132">
        <v>42020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14</v>
      </c>
      <c r="B110" s="107">
        <v>41928</v>
      </c>
      <c r="C110" s="107"/>
      <c r="D110" s="108" t="s">
        <v>648</v>
      </c>
      <c r="E110" s="109" t="s">
        <v>602</v>
      </c>
      <c r="F110" s="110">
        <v>101</v>
      </c>
      <c r="G110" s="109" t="s">
        <v>626</v>
      </c>
      <c r="H110" s="109">
        <v>112</v>
      </c>
      <c r="I110" s="127">
        <v>120</v>
      </c>
      <c r="J110" s="128" t="s">
        <v>649</v>
      </c>
      <c r="K110" s="129">
        <f t="shared" si="50"/>
        <v>11</v>
      </c>
      <c r="L110" s="130">
        <f t="shared" si="51"/>
        <v>0.10891089108910891</v>
      </c>
      <c r="M110" s="131" t="s">
        <v>601</v>
      </c>
      <c r="N110" s="132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15</v>
      </c>
      <c r="B111" s="107">
        <v>41954</v>
      </c>
      <c r="C111" s="107"/>
      <c r="D111" s="108" t="s">
        <v>650</v>
      </c>
      <c r="E111" s="109" t="s">
        <v>602</v>
      </c>
      <c r="F111" s="110">
        <v>59</v>
      </c>
      <c r="G111" s="109" t="s">
        <v>626</v>
      </c>
      <c r="H111" s="109">
        <v>76</v>
      </c>
      <c r="I111" s="127">
        <v>76</v>
      </c>
      <c r="J111" s="128" t="s">
        <v>627</v>
      </c>
      <c r="K111" s="129">
        <f t="shared" si="50"/>
        <v>17</v>
      </c>
      <c r="L111" s="130">
        <f t="shared" si="51"/>
        <v>0.28813559322033899</v>
      </c>
      <c r="M111" s="131" t="s">
        <v>601</v>
      </c>
      <c r="N111" s="132">
        <v>43032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16</v>
      </c>
      <c r="B112" s="107">
        <v>41954</v>
      </c>
      <c r="C112" s="107"/>
      <c r="D112" s="108" t="s">
        <v>639</v>
      </c>
      <c r="E112" s="109" t="s">
        <v>602</v>
      </c>
      <c r="F112" s="110">
        <v>99</v>
      </c>
      <c r="G112" s="109" t="s">
        <v>626</v>
      </c>
      <c r="H112" s="109">
        <v>120</v>
      </c>
      <c r="I112" s="127">
        <v>120</v>
      </c>
      <c r="J112" s="128" t="s">
        <v>651</v>
      </c>
      <c r="K112" s="129">
        <f t="shared" si="50"/>
        <v>21</v>
      </c>
      <c r="L112" s="130">
        <f t="shared" si="51"/>
        <v>0.21212121212121213</v>
      </c>
      <c r="M112" s="131" t="s">
        <v>601</v>
      </c>
      <c r="N112" s="132">
        <v>41960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17</v>
      </c>
      <c r="B113" s="107">
        <v>41956</v>
      </c>
      <c r="C113" s="107"/>
      <c r="D113" s="108" t="s">
        <v>652</v>
      </c>
      <c r="E113" s="109" t="s">
        <v>602</v>
      </c>
      <c r="F113" s="110">
        <v>22</v>
      </c>
      <c r="G113" s="109" t="s">
        <v>626</v>
      </c>
      <c r="H113" s="109">
        <v>33.549999999999997</v>
      </c>
      <c r="I113" s="127">
        <v>32</v>
      </c>
      <c r="J113" s="128" t="s">
        <v>653</v>
      </c>
      <c r="K113" s="129">
        <f t="shared" si="50"/>
        <v>11.549999999999997</v>
      </c>
      <c r="L113" s="130">
        <f t="shared" si="51"/>
        <v>0.52499999999999991</v>
      </c>
      <c r="M113" s="131" t="s">
        <v>601</v>
      </c>
      <c r="N113" s="132">
        <v>42188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18</v>
      </c>
      <c r="B114" s="107">
        <v>41976</v>
      </c>
      <c r="C114" s="107"/>
      <c r="D114" s="108" t="s">
        <v>654</v>
      </c>
      <c r="E114" s="109" t="s">
        <v>602</v>
      </c>
      <c r="F114" s="110">
        <v>440</v>
      </c>
      <c r="G114" s="109" t="s">
        <v>626</v>
      </c>
      <c r="H114" s="109">
        <v>520</v>
      </c>
      <c r="I114" s="127">
        <v>520</v>
      </c>
      <c r="J114" s="128" t="s">
        <v>655</v>
      </c>
      <c r="K114" s="129">
        <f t="shared" si="50"/>
        <v>80</v>
      </c>
      <c r="L114" s="130">
        <f t="shared" si="51"/>
        <v>0.18181818181818182</v>
      </c>
      <c r="M114" s="131" t="s">
        <v>601</v>
      </c>
      <c r="N114" s="132">
        <v>42208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19</v>
      </c>
      <c r="B115" s="107">
        <v>41976</v>
      </c>
      <c r="C115" s="107"/>
      <c r="D115" s="108" t="s">
        <v>656</v>
      </c>
      <c r="E115" s="109" t="s">
        <v>602</v>
      </c>
      <c r="F115" s="110">
        <v>360</v>
      </c>
      <c r="G115" s="109" t="s">
        <v>626</v>
      </c>
      <c r="H115" s="109">
        <v>427</v>
      </c>
      <c r="I115" s="127">
        <v>425</v>
      </c>
      <c r="J115" s="128" t="s">
        <v>657</v>
      </c>
      <c r="K115" s="129">
        <f t="shared" si="50"/>
        <v>67</v>
      </c>
      <c r="L115" s="130">
        <f t="shared" si="51"/>
        <v>0.18611111111111112</v>
      </c>
      <c r="M115" s="131" t="s">
        <v>601</v>
      </c>
      <c r="N115" s="132">
        <v>42058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20</v>
      </c>
      <c r="B116" s="107">
        <v>42012</v>
      </c>
      <c r="C116" s="107"/>
      <c r="D116" s="108" t="s">
        <v>658</v>
      </c>
      <c r="E116" s="109" t="s">
        <v>602</v>
      </c>
      <c r="F116" s="110">
        <v>360</v>
      </c>
      <c r="G116" s="109" t="s">
        <v>626</v>
      </c>
      <c r="H116" s="109">
        <v>455</v>
      </c>
      <c r="I116" s="127">
        <v>420</v>
      </c>
      <c r="J116" s="128" t="s">
        <v>659</v>
      </c>
      <c r="K116" s="129">
        <f t="shared" si="50"/>
        <v>95</v>
      </c>
      <c r="L116" s="130">
        <f t="shared" si="51"/>
        <v>0.2638888888888889</v>
      </c>
      <c r="M116" s="131" t="s">
        <v>601</v>
      </c>
      <c r="N116" s="132">
        <v>42024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21</v>
      </c>
      <c r="B117" s="107">
        <v>42012</v>
      </c>
      <c r="C117" s="107"/>
      <c r="D117" s="108" t="s">
        <v>660</v>
      </c>
      <c r="E117" s="109" t="s">
        <v>602</v>
      </c>
      <c r="F117" s="110">
        <v>130</v>
      </c>
      <c r="G117" s="109"/>
      <c r="H117" s="109">
        <v>175.5</v>
      </c>
      <c r="I117" s="127">
        <v>165</v>
      </c>
      <c r="J117" s="128" t="s">
        <v>661</v>
      </c>
      <c r="K117" s="129">
        <f t="shared" si="50"/>
        <v>45.5</v>
      </c>
      <c r="L117" s="130">
        <f t="shared" si="51"/>
        <v>0.35</v>
      </c>
      <c r="M117" s="131" t="s">
        <v>601</v>
      </c>
      <c r="N117" s="132">
        <v>43088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22</v>
      </c>
      <c r="B118" s="107">
        <v>42040</v>
      </c>
      <c r="C118" s="107"/>
      <c r="D118" s="108" t="s">
        <v>391</v>
      </c>
      <c r="E118" s="109" t="s">
        <v>625</v>
      </c>
      <c r="F118" s="110">
        <v>98</v>
      </c>
      <c r="G118" s="109"/>
      <c r="H118" s="109">
        <v>120</v>
      </c>
      <c r="I118" s="127">
        <v>120</v>
      </c>
      <c r="J118" s="128" t="s">
        <v>627</v>
      </c>
      <c r="K118" s="129">
        <f t="shared" si="50"/>
        <v>22</v>
      </c>
      <c r="L118" s="130">
        <f t="shared" si="51"/>
        <v>0.22448979591836735</v>
      </c>
      <c r="M118" s="131" t="s">
        <v>601</v>
      </c>
      <c r="N118" s="132">
        <v>42753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23</v>
      </c>
      <c r="B119" s="107">
        <v>42040</v>
      </c>
      <c r="C119" s="107"/>
      <c r="D119" s="108" t="s">
        <v>662</v>
      </c>
      <c r="E119" s="109" t="s">
        <v>625</v>
      </c>
      <c r="F119" s="110">
        <v>196</v>
      </c>
      <c r="G119" s="109"/>
      <c r="H119" s="109">
        <v>262</v>
      </c>
      <c r="I119" s="127">
        <v>255</v>
      </c>
      <c r="J119" s="128" t="s">
        <v>627</v>
      </c>
      <c r="K119" s="129">
        <f t="shared" si="50"/>
        <v>66</v>
      </c>
      <c r="L119" s="130">
        <f t="shared" si="51"/>
        <v>0.33673469387755101</v>
      </c>
      <c r="M119" s="131" t="s">
        <v>601</v>
      </c>
      <c r="N119" s="132">
        <v>42599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5">
        <v>24</v>
      </c>
      <c r="B120" s="111">
        <v>42067</v>
      </c>
      <c r="C120" s="111"/>
      <c r="D120" s="112" t="s">
        <v>390</v>
      </c>
      <c r="E120" s="113" t="s">
        <v>625</v>
      </c>
      <c r="F120" s="114">
        <v>235</v>
      </c>
      <c r="G120" s="114"/>
      <c r="H120" s="115">
        <v>77</v>
      </c>
      <c r="I120" s="133" t="s">
        <v>663</v>
      </c>
      <c r="J120" s="134" t="s">
        <v>664</v>
      </c>
      <c r="K120" s="135">
        <f t="shared" si="50"/>
        <v>-158</v>
      </c>
      <c r="L120" s="136">
        <f t="shared" si="51"/>
        <v>-0.67234042553191486</v>
      </c>
      <c r="M120" s="137" t="s">
        <v>665</v>
      </c>
      <c r="N120" s="138">
        <v>43522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25</v>
      </c>
      <c r="B121" s="107">
        <v>42067</v>
      </c>
      <c r="C121" s="107"/>
      <c r="D121" s="108" t="s">
        <v>482</v>
      </c>
      <c r="E121" s="109" t="s">
        <v>625</v>
      </c>
      <c r="F121" s="110">
        <v>185</v>
      </c>
      <c r="G121" s="109"/>
      <c r="H121" s="109">
        <v>224</v>
      </c>
      <c r="I121" s="127" t="s">
        <v>666</v>
      </c>
      <c r="J121" s="128" t="s">
        <v>627</v>
      </c>
      <c r="K121" s="129">
        <f t="shared" si="50"/>
        <v>39</v>
      </c>
      <c r="L121" s="130">
        <f t="shared" si="51"/>
        <v>0.21081081081081082</v>
      </c>
      <c r="M121" s="131" t="s">
        <v>601</v>
      </c>
      <c r="N121" s="132">
        <v>42647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366">
        <v>26</v>
      </c>
      <c r="B122" s="116">
        <v>42090</v>
      </c>
      <c r="C122" s="116"/>
      <c r="D122" s="117" t="s">
        <v>667</v>
      </c>
      <c r="E122" s="118" t="s">
        <v>625</v>
      </c>
      <c r="F122" s="119">
        <v>49.5</v>
      </c>
      <c r="G122" s="120"/>
      <c r="H122" s="120">
        <v>15.85</v>
      </c>
      <c r="I122" s="120">
        <v>67</v>
      </c>
      <c r="J122" s="139" t="s">
        <v>668</v>
      </c>
      <c r="K122" s="120">
        <f t="shared" si="50"/>
        <v>-33.65</v>
      </c>
      <c r="L122" s="140">
        <f t="shared" si="51"/>
        <v>-0.67979797979797973</v>
      </c>
      <c r="M122" s="137" t="s">
        <v>665</v>
      </c>
      <c r="N122" s="141">
        <v>43627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27</v>
      </c>
      <c r="B123" s="107">
        <v>42093</v>
      </c>
      <c r="C123" s="107"/>
      <c r="D123" s="108" t="s">
        <v>669</v>
      </c>
      <c r="E123" s="109" t="s">
        <v>625</v>
      </c>
      <c r="F123" s="110">
        <v>183.5</v>
      </c>
      <c r="G123" s="109"/>
      <c r="H123" s="109">
        <v>219</v>
      </c>
      <c r="I123" s="127">
        <v>218</v>
      </c>
      <c r="J123" s="128" t="s">
        <v>670</v>
      </c>
      <c r="K123" s="129">
        <f t="shared" si="50"/>
        <v>35.5</v>
      </c>
      <c r="L123" s="130">
        <f t="shared" si="51"/>
        <v>0.19346049046321526</v>
      </c>
      <c r="M123" s="131" t="s">
        <v>601</v>
      </c>
      <c r="N123" s="132">
        <v>42103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28</v>
      </c>
      <c r="B124" s="107">
        <v>42114</v>
      </c>
      <c r="C124" s="107"/>
      <c r="D124" s="108" t="s">
        <v>671</v>
      </c>
      <c r="E124" s="109" t="s">
        <v>625</v>
      </c>
      <c r="F124" s="110">
        <f>(227+237)/2</f>
        <v>232</v>
      </c>
      <c r="G124" s="109"/>
      <c r="H124" s="109">
        <v>298</v>
      </c>
      <c r="I124" s="127">
        <v>298</v>
      </c>
      <c r="J124" s="128" t="s">
        <v>627</v>
      </c>
      <c r="K124" s="129">
        <f t="shared" si="50"/>
        <v>66</v>
      </c>
      <c r="L124" s="130">
        <f t="shared" si="51"/>
        <v>0.28448275862068967</v>
      </c>
      <c r="M124" s="131" t="s">
        <v>601</v>
      </c>
      <c r="N124" s="132">
        <v>42823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29</v>
      </c>
      <c r="B125" s="107">
        <v>42128</v>
      </c>
      <c r="C125" s="107"/>
      <c r="D125" s="108" t="s">
        <v>672</v>
      </c>
      <c r="E125" s="109" t="s">
        <v>602</v>
      </c>
      <c r="F125" s="110">
        <v>385</v>
      </c>
      <c r="G125" s="109"/>
      <c r="H125" s="109">
        <f>212.5+331</f>
        <v>543.5</v>
      </c>
      <c r="I125" s="127">
        <v>510</v>
      </c>
      <c r="J125" s="128" t="s">
        <v>673</v>
      </c>
      <c r="K125" s="129">
        <f t="shared" si="50"/>
        <v>158.5</v>
      </c>
      <c r="L125" s="130">
        <f t="shared" si="51"/>
        <v>0.41168831168831171</v>
      </c>
      <c r="M125" s="131" t="s">
        <v>601</v>
      </c>
      <c r="N125" s="132">
        <v>42235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30</v>
      </c>
      <c r="B126" s="107">
        <v>42128</v>
      </c>
      <c r="C126" s="107"/>
      <c r="D126" s="108" t="s">
        <v>674</v>
      </c>
      <c r="E126" s="109" t="s">
        <v>602</v>
      </c>
      <c r="F126" s="110">
        <v>115.5</v>
      </c>
      <c r="G126" s="109"/>
      <c r="H126" s="109">
        <v>146</v>
      </c>
      <c r="I126" s="127">
        <v>142</v>
      </c>
      <c r="J126" s="128" t="s">
        <v>675</v>
      </c>
      <c r="K126" s="129">
        <f t="shared" si="50"/>
        <v>30.5</v>
      </c>
      <c r="L126" s="130">
        <f t="shared" si="51"/>
        <v>0.26406926406926406</v>
      </c>
      <c r="M126" s="131" t="s">
        <v>601</v>
      </c>
      <c r="N126" s="132">
        <v>42202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31</v>
      </c>
      <c r="B127" s="107">
        <v>42151</v>
      </c>
      <c r="C127" s="107"/>
      <c r="D127" s="108" t="s">
        <v>676</v>
      </c>
      <c r="E127" s="109" t="s">
        <v>602</v>
      </c>
      <c r="F127" s="110">
        <v>237.5</v>
      </c>
      <c r="G127" s="109"/>
      <c r="H127" s="109">
        <v>279.5</v>
      </c>
      <c r="I127" s="127">
        <v>278</v>
      </c>
      <c r="J127" s="128" t="s">
        <v>627</v>
      </c>
      <c r="K127" s="129">
        <f t="shared" si="50"/>
        <v>42</v>
      </c>
      <c r="L127" s="130">
        <f t="shared" si="51"/>
        <v>0.17684210526315788</v>
      </c>
      <c r="M127" s="131" t="s">
        <v>601</v>
      </c>
      <c r="N127" s="132">
        <v>42222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32</v>
      </c>
      <c r="B128" s="107">
        <v>42174</v>
      </c>
      <c r="C128" s="107"/>
      <c r="D128" s="108" t="s">
        <v>646</v>
      </c>
      <c r="E128" s="109" t="s">
        <v>625</v>
      </c>
      <c r="F128" s="110">
        <v>340</v>
      </c>
      <c r="G128" s="109"/>
      <c r="H128" s="109">
        <v>448</v>
      </c>
      <c r="I128" s="127">
        <v>448</v>
      </c>
      <c r="J128" s="128" t="s">
        <v>627</v>
      </c>
      <c r="K128" s="129">
        <f t="shared" si="50"/>
        <v>108</v>
      </c>
      <c r="L128" s="130">
        <f t="shared" si="51"/>
        <v>0.31764705882352939</v>
      </c>
      <c r="M128" s="131" t="s">
        <v>601</v>
      </c>
      <c r="N128" s="132">
        <v>43018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33</v>
      </c>
      <c r="B129" s="107">
        <v>42191</v>
      </c>
      <c r="C129" s="107"/>
      <c r="D129" s="108" t="s">
        <v>677</v>
      </c>
      <c r="E129" s="109" t="s">
        <v>625</v>
      </c>
      <c r="F129" s="110">
        <v>390</v>
      </c>
      <c r="G129" s="109"/>
      <c r="H129" s="109">
        <v>460</v>
      </c>
      <c r="I129" s="127">
        <v>460</v>
      </c>
      <c r="J129" s="128" t="s">
        <v>627</v>
      </c>
      <c r="K129" s="129">
        <f t="shared" ref="K129:K149" si="52">H129-F129</f>
        <v>70</v>
      </c>
      <c r="L129" s="130">
        <f t="shared" ref="L129:L149" si="53">K129/F129</f>
        <v>0.17948717948717949</v>
      </c>
      <c r="M129" s="131" t="s">
        <v>601</v>
      </c>
      <c r="N129" s="132">
        <v>42478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5">
        <v>34</v>
      </c>
      <c r="B130" s="111">
        <v>42195</v>
      </c>
      <c r="C130" s="111"/>
      <c r="D130" s="112" t="s">
        <v>678</v>
      </c>
      <c r="E130" s="113" t="s">
        <v>625</v>
      </c>
      <c r="F130" s="114">
        <v>122.5</v>
      </c>
      <c r="G130" s="114"/>
      <c r="H130" s="115">
        <v>61</v>
      </c>
      <c r="I130" s="133">
        <v>172</v>
      </c>
      <c r="J130" s="134" t="s">
        <v>679</v>
      </c>
      <c r="K130" s="135">
        <f t="shared" si="52"/>
        <v>-61.5</v>
      </c>
      <c r="L130" s="136">
        <f t="shared" si="53"/>
        <v>-0.50204081632653064</v>
      </c>
      <c r="M130" s="137" t="s">
        <v>665</v>
      </c>
      <c r="N130" s="138">
        <v>43333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35</v>
      </c>
      <c r="B131" s="107">
        <v>42219</v>
      </c>
      <c r="C131" s="107"/>
      <c r="D131" s="108" t="s">
        <v>680</v>
      </c>
      <c r="E131" s="109" t="s">
        <v>625</v>
      </c>
      <c r="F131" s="110">
        <v>297.5</v>
      </c>
      <c r="G131" s="109"/>
      <c r="H131" s="109">
        <v>350</v>
      </c>
      <c r="I131" s="127">
        <v>360</v>
      </c>
      <c r="J131" s="128" t="s">
        <v>681</v>
      </c>
      <c r="K131" s="129">
        <f t="shared" si="52"/>
        <v>52.5</v>
      </c>
      <c r="L131" s="130">
        <f t="shared" si="53"/>
        <v>0.17647058823529413</v>
      </c>
      <c r="M131" s="131" t="s">
        <v>601</v>
      </c>
      <c r="N131" s="132">
        <v>42232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36</v>
      </c>
      <c r="B132" s="107">
        <v>42219</v>
      </c>
      <c r="C132" s="107"/>
      <c r="D132" s="108" t="s">
        <v>682</v>
      </c>
      <c r="E132" s="109" t="s">
        <v>625</v>
      </c>
      <c r="F132" s="110">
        <v>115.5</v>
      </c>
      <c r="G132" s="109"/>
      <c r="H132" s="109">
        <v>149</v>
      </c>
      <c r="I132" s="127">
        <v>140</v>
      </c>
      <c r="J132" s="142" t="s">
        <v>683</v>
      </c>
      <c r="K132" s="129">
        <f t="shared" si="52"/>
        <v>33.5</v>
      </c>
      <c r="L132" s="130">
        <f t="shared" si="53"/>
        <v>0.29004329004329005</v>
      </c>
      <c r="M132" s="131" t="s">
        <v>601</v>
      </c>
      <c r="N132" s="132">
        <v>42740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37</v>
      </c>
      <c r="B133" s="107">
        <v>42251</v>
      </c>
      <c r="C133" s="107"/>
      <c r="D133" s="108" t="s">
        <v>676</v>
      </c>
      <c r="E133" s="109" t="s">
        <v>625</v>
      </c>
      <c r="F133" s="110">
        <v>226</v>
      </c>
      <c r="G133" s="109"/>
      <c r="H133" s="109">
        <v>292</v>
      </c>
      <c r="I133" s="127">
        <v>292</v>
      </c>
      <c r="J133" s="128" t="s">
        <v>684</v>
      </c>
      <c r="K133" s="129">
        <f t="shared" si="52"/>
        <v>66</v>
      </c>
      <c r="L133" s="130">
        <f t="shared" si="53"/>
        <v>0.29203539823008851</v>
      </c>
      <c r="M133" s="131" t="s">
        <v>601</v>
      </c>
      <c r="N133" s="132">
        <v>42286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38</v>
      </c>
      <c r="B134" s="107">
        <v>42254</v>
      </c>
      <c r="C134" s="107"/>
      <c r="D134" s="108" t="s">
        <v>671</v>
      </c>
      <c r="E134" s="109" t="s">
        <v>625</v>
      </c>
      <c r="F134" s="110">
        <v>232.5</v>
      </c>
      <c r="G134" s="109"/>
      <c r="H134" s="109">
        <v>312.5</v>
      </c>
      <c r="I134" s="127">
        <v>310</v>
      </c>
      <c r="J134" s="128" t="s">
        <v>627</v>
      </c>
      <c r="K134" s="129">
        <f t="shared" si="52"/>
        <v>80</v>
      </c>
      <c r="L134" s="130">
        <f t="shared" si="53"/>
        <v>0.34408602150537637</v>
      </c>
      <c r="M134" s="131" t="s">
        <v>601</v>
      </c>
      <c r="N134" s="132">
        <v>42823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39</v>
      </c>
      <c r="B135" s="107">
        <v>42268</v>
      </c>
      <c r="C135" s="107"/>
      <c r="D135" s="108" t="s">
        <v>685</v>
      </c>
      <c r="E135" s="109" t="s">
        <v>625</v>
      </c>
      <c r="F135" s="110">
        <v>196.5</v>
      </c>
      <c r="G135" s="109"/>
      <c r="H135" s="109">
        <v>238</v>
      </c>
      <c r="I135" s="127">
        <v>238</v>
      </c>
      <c r="J135" s="128" t="s">
        <v>684</v>
      </c>
      <c r="K135" s="129">
        <f t="shared" si="52"/>
        <v>41.5</v>
      </c>
      <c r="L135" s="130">
        <f t="shared" si="53"/>
        <v>0.21119592875318066</v>
      </c>
      <c r="M135" s="131" t="s">
        <v>601</v>
      </c>
      <c r="N135" s="132">
        <v>42291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40</v>
      </c>
      <c r="B136" s="107">
        <v>42271</v>
      </c>
      <c r="C136" s="107"/>
      <c r="D136" s="108" t="s">
        <v>624</v>
      </c>
      <c r="E136" s="109" t="s">
        <v>625</v>
      </c>
      <c r="F136" s="110">
        <v>65</v>
      </c>
      <c r="G136" s="109"/>
      <c r="H136" s="109">
        <v>82</v>
      </c>
      <c r="I136" s="127">
        <v>82</v>
      </c>
      <c r="J136" s="128" t="s">
        <v>684</v>
      </c>
      <c r="K136" s="129">
        <f t="shared" si="52"/>
        <v>17</v>
      </c>
      <c r="L136" s="130">
        <f t="shared" si="53"/>
        <v>0.26153846153846155</v>
      </c>
      <c r="M136" s="131" t="s">
        <v>601</v>
      </c>
      <c r="N136" s="132">
        <v>42578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41</v>
      </c>
      <c r="B137" s="107">
        <v>42291</v>
      </c>
      <c r="C137" s="107"/>
      <c r="D137" s="108" t="s">
        <v>686</v>
      </c>
      <c r="E137" s="109" t="s">
        <v>625</v>
      </c>
      <c r="F137" s="110">
        <v>144</v>
      </c>
      <c r="G137" s="109"/>
      <c r="H137" s="109">
        <v>182.5</v>
      </c>
      <c r="I137" s="127">
        <v>181</v>
      </c>
      <c r="J137" s="128" t="s">
        <v>684</v>
      </c>
      <c r="K137" s="129">
        <f t="shared" si="52"/>
        <v>38.5</v>
      </c>
      <c r="L137" s="130">
        <f t="shared" si="53"/>
        <v>0.2673611111111111</v>
      </c>
      <c r="M137" s="131" t="s">
        <v>601</v>
      </c>
      <c r="N137" s="132">
        <v>42817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42</v>
      </c>
      <c r="B138" s="107">
        <v>42291</v>
      </c>
      <c r="C138" s="107"/>
      <c r="D138" s="108" t="s">
        <v>687</v>
      </c>
      <c r="E138" s="109" t="s">
        <v>625</v>
      </c>
      <c r="F138" s="110">
        <v>264</v>
      </c>
      <c r="G138" s="109"/>
      <c r="H138" s="109">
        <v>311</v>
      </c>
      <c r="I138" s="127">
        <v>311</v>
      </c>
      <c r="J138" s="128" t="s">
        <v>684</v>
      </c>
      <c r="K138" s="129">
        <f t="shared" si="52"/>
        <v>47</v>
      </c>
      <c r="L138" s="130">
        <f t="shared" si="53"/>
        <v>0.17803030303030304</v>
      </c>
      <c r="M138" s="131" t="s">
        <v>601</v>
      </c>
      <c r="N138" s="132">
        <v>42604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43</v>
      </c>
      <c r="B139" s="107">
        <v>42318</v>
      </c>
      <c r="C139" s="107"/>
      <c r="D139" s="108" t="s">
        <v>688</v>
      </c>
      <c r="E139" s="109" t="s">
        <v>602</v>
      </c>
      <c r="F139" s="110">
        <v>549.5</v>
      </c>
      <c r="G139" s="109"/>
      <c r="H139" s="109">
        <v>630</v>
      </c>
      <c r="I139" s="127">
        <v>630</v>
      </c>
      <c r="J139" s="128" t="s">
        <v>684</v>
      </c>
      <c r="K139" s="129">
        <f t="shared" si="52"/>
        <v>80.5</v>
      </c>
      <c r="L139" s="130">
        <f t="shared" si="53"/>
        <v>0.1464968152866242</v>
      </c>
      <c r="M139" s="131" t="s">
        <v>601</v>
      </c>
      <c r="N139" s="132">
        <v>42419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44</v>
      </c>
      <c r="B140" s="107">
        <v>42342</v>
      </c>
      <c r="C140" s="107"/>
      <c r="D140" s="108" t="s">
        <v>689</v>
      </c>
      <c r="E140" s="109" t="s">
        <v>625</v>
      </c>
      <c r="F140" s="110">
        <v>1027.5</v>
      </c>
      <c r="G140" s="109"/>
      <c r="H140" s="109">
        <v>1315</v>
      </c>
      <c r="I140" s="127">
        <v>1250</v>
      </c>
      <c r="J140" s="128" t="s">
        <v>684</v>
      </c>
      <c r="K140" s="129">
        <f t="shared" si="52"/>
        <v>287.5</v>
      </c>
      <c r="L140" s="130">
        <f t="shared" si="53"/>
        <v>0.27980535279805352</v>
      </c>
      <c r="M140" s="131" t="s">
        <v>601</v>
      </c>
      <c r="N140" s="132">
        <v>43244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45</v>
      </c>
      <c r="B141" s="107">
        <v>42367</v>
      </c>
      <c r="C141" s="107"/>
      <c r="D141" s="108" t="s">
        <v>690</v>
      </c>
      <c r="E141" s="109" t="s">
        <v>625</v>
      </c>
      <c r="F141" s="110">
        <v>465</v>
      </c>
      <c r="G141" s="109"/>
      <c r="H141" s="109">
        <v>540</v>
      </c>
      <c r="I141" s="127">
        <v>540</v>
      </c>
      <c r="J141" s="128" t="s">
        <v>684</v>
      </c>
      <c r="K141" s="129">
        <f t="shared" si="52"/>
        <v>75</v>
      </c>
      <c r="L141" s="130">
        <f t="shared" si="53"/>
        <v>0.16129032258064516</v>
      </c>
      <c r="M141" s="131" t="s">
        <v>601</v>
      </c>
      <c r="N141" s="132">
        <v>42530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46</v>
      </c>
      <c r="B142" s="107">
        <v>42380</v>
      </c>
      <c r="C142" s="107"/>
      <c r="D142" s="108" t="s">
        <v>391</v>
      </c>
      <c r="E142" s="109" t="s">
        <v>602</v>
      </c>
      <c r="F142" s="110">
        <v>81</v>
      </c>
      <c r="G142" s="109"/>
      <c r="H142" s="109">
        <v>110</v>
      </c>
      <c r="I142" s="127">
        <v>110</v>
      </c>
      <c r="J142" s="128" t="s">
        <v>684</v>
      </c>
      <c r="K142" s="129">
        <f t="shared" si="52"/>
        <v>29</v>
      </c>
      <c r="L142" s="130">
        <f t="shared" si="53"/>
        <v>0.35802469135802467</v>
      </c>
      <c r="M142" s="131" t="s">
        <v>601</v>
      </c>
      <c r="N142" s="132">
        <v>42745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47</v>
      </c>
      <c r="B143" s="107">
        <v>42382</v>
      </c>
      <c r="C143" s="107"/>
      <c r="D143" s="108" t="s">
        <v>691</v>
      </c>
      <c r="E143" s="109" t="s">
        <v>602</v>
      </c>
      <c r="F143" s="110">
        <v>417.5</v>
      </c>
      <c r="G143" s="109"/>
      <c r="H143" s="109">
        <v>547</v>
      </c>
      <c r="I143" s="127">
        <v>535</v>
      </c>
      <c r="J143" s="128" t="s">
        <v>684</v>
      </c>
      <c r="K143" s="129">
        <f t="shared" si="52"/>
        <v>129.5</v>
      </c>
      <c r="L143" s="130">
        <f t="shared" si="53"/>
        <v>0.31017964071856285</v>
      </c>
      <c r="M143" s="131" t="s">
        <v>601</v>
      </c>
      <c r="N143" s="132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48</v>
      </c>
      <c r="B144" s="107">
        <v>42408</v>
      </c>
      <c r="C144" s="107"/>
      <c r="D144" s="108" t="s">
        <v>692</v>
      </c>
      <c r="E144" s="109" t="s">
        <v>625</v>
      </c>
      <c r="F144" s="110">
        <v>650</v>
      </c>
      <c r="G144" s="109"/>
      <c r="H144" s="109">
        <v>800</v>
      </c>
      <c r="I144" s="127">
        <v>800</v>
      </c>
      <c r="J144" s="128" t="s">
        <v>684</v>
      </c>
      <c r="K144" s="129">
        <f t="shared" si="52"/>
        <v>150</v>
      </c>
      <c r="L144" s="130">
        <f t="shared" si="53"/>
        <v>0.23076923076923078</v>
      </c>
      <c r="M144" s="131" t="s">
        <v>601</v>
      </c>
      <c r="N144" s="132">
        <v>43154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49</v>
      </c>
      <c r="B145" s="107">
        <v>42433</v>
      </c>
      <c r="C145" s="107"/>
      <c r="D145" s="108" t="s">
        <v>198</v>
      </c>
      <c r="E145" s="109" t="s">
        <v>625</v>
      </c>
      <c r="F145" s="110">
        <v>437.5</v>
      </c>
      <c r="G145" s="109"/>
      <c r="H145" s="109">
        <v>504.5</v>
      </c>
      <c r="I145" s="127">
        <v>522</v>
      </c>
      <c r="J145" s="128" t="s">
        <v>693</v>
      </c>
      <c r="K145" s="129">
        <f t="shared" si="52"/>
        <v>67</v>
      </c>
      <c r="L145" s="130">
        <f t="shared" si="53"/>
        <v>0.15314285714285714</v>
      </c>
      <c r="M145" s="131" t="s">
        <v>601</v>
      </c>
      <c r="N145" s="132">
        <v>42480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50</v>
      </c>
      <c r="B146" s="107">
        <v>42438</v>
      </c>
      <c r="C146" s="107"/>
      <c r="D146" s="108" t="s">
        <v>694</v>
      </c>
      <c r="E146" s="109" t="s">
        <v>625</v>
      </c>
      <c r="F146" s="110">
        <v>189.5</v>
      </c>
      <c r="G146" s="109"/>
      <c r="H146" s="109">
        <v>218</v>
      </c>
      <c r="I146" s="127">
        <v>218</v>
      </c>
      <c r="J146" s="128" t="s">
        <v>684</v>
      </c>
      <c r="K146" s="129">
        <f t="shared" si="52"/>
        <v>28.5</v>
      </c>
      <c r="L146" s="130">
        <f t="shared" si="53"/>
        <v>0.15039577836411611</v>
      </c>
      <c r="M146" s="131" t="s">
        <v>601</v>
      </c>
      <c r="N146" s="132">
        <v>43034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6">
        <v>51</v>
      </c>
      <c r="B147" s="116">
        <v>42471</v>
      </c>
      <c r="C147" s="116"/>
      <c r="D147" s="117" t="s">
        <v>695</v>
      </c>
      <c r="E147" s="118" t="s">
        <v>625</v>
      </c>
      <c r="F147" s="119">
        <v>36.5</v>
      </c>
      <c r="G147" s="120"/>
      <c r="H147" s="120">
        <v>15.85</v>
      </c>
      <c r="I147" s="120">
        <v>60</v>
      </c>
      <c r="J147" s="139" t="s">
        <v>696</v>
      </c>
      <c r="K147" s="135">
        <f t="shared" si="52"/>
        <v>-20.65</v>
      </c>
      <c r="L147" s="169">
        <f t="shared" si="53"/>
        <v>-0.5657534246575342</v>
      </c>
      <c r="M147" s="137" t="s">
        <v>665</v>
      </c>
      <c r="N147" s="170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52</v>
      </c>
      <c r="B148" s="107">
        <v>42472</v>
      </c>
      <c r="C148" s="107"/>
      <c r="D148" s="108" t="s">
        <v>697</v>
      </c>
      <c r="E148" s="109" t="s">
        <v>625</v>
      </c>
      <c r="F148" s="110">
        <v>93</v>
      </c>
      <c r="G148" s="109"/>
      <c r="H148" s="109">
        <v>149</v>
      </c>
      <c r="I148" s="127">
        <v>140</v>
      </c>
      <c r="J148" s="142" t="s">
        <v>698</v>
      </c>
      <c r="K148" s="129">
        <f t="shared" si="52"/>
        <v>56</v>
      </c>
      <c r="L148" s="130">
        <f t="shared" si="53"/>
        <v>0.60215053763440862</v>
      </c>
      <c r="M148" s="131" t="s">
        <v>601</v>
      </c>
      <c r="N148" s="132">
        <v>42740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53</v>
      </c>
      <c r="B149" s="107">
        <v>42472</v>
      </c>
      <c r="C149" s="107"/>
      <c r="D149" s="108" t="s">
        <v>699</v>
      </c>
      <c r="E149" s="109" t="s">
        <v>625</v>
      </c>
      <c r="F149" s="110">
        <v>130</v>
      </c>
      <c r="G149" s="109"/>
      <c r="H149" s="109">
        <v>150</v>
      </c>
      <c r="I149" s="127" t="s">
        <v>700</v>
      </c>
      <c r="J149" s="128" t="s">
        <v>684</v>
      </c>
      <c r="K149" s="129">
        <f t="shared" si="52"/>
        <v>20</v>
      </c>
      <c r="L149" s="130">
        <f t="shared" si="53"/>
        <v>0.15384615384615385</v>
      </c>
      <c r="M149" s="131" t="s">
        <v>601</v>
      </c>
      <c r="N149" s="132">
        <v>42564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54</v>
      </c>
      <c r="B150" s="107">
        <v>42473</v>
      </c>
      <c r="C150" s="107"/>
      <c r="D150" s="108" t="s">
        <v>355</v>
      </c>
      <c r="E150" s="109" t="s">
        <v>625</v>
      </c>
      <c r="F150" s="110">
        <v>196</v>
      </c>
      <c r="G150" s="109"/>
      <c r="H150" s="109">
        <v>299</v>
      </c>
      <c r="I150" s="127">
        <v>299</v>
      </c>
      <c r="J150" s="128" t="s">
        <v>684</v>
      </c>
      <c r="K150" s="129">
        <v>103</v>
      </c>
      <c r="L150" s="130">
        <v>0.52551020408163296</v>
      </c>
      <c r="M150" s="131" t="s">
        <v>601</v>
      </c>
      <c r="N150" s="132">
        <v>42620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55</v>
      </c>
      <c r="B151" s="107">
        <v>42473</v>
      </c>
      <c r="C151" s="107"/>
      <c r="D151" s="108" t="s">
        <v>758</v>
      </c>
      <c r="E151" s="109" t="s">
        <v>625</v>
      </c>
      <c r="F151" s="110">
        <v>88</v>
      </c>
      <c r="G151" s="109"/>
      <c r="H151" s="109">
        <v>103</v>
      </c>
      <c r="I151" s="127">
        <v>103</v>
      </c>
      <c r="J151" s="128" t="s">
        <v>684</v>
      </c>
      <c r="K151" s="129">
        <v>15</v>
      </c>
      <c r="L151" s="130">
        <v>0.170454545454545</v>
      </c>
      <c r="M151" s="131" t="s">
        <v>601</v>
      </c>
      <c r="N151" s="132">
        <v>42530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56</v>
      </c>
      <c r="B152" s="107">
        <v>42492</v>
      </c>
      <c r="C152" s="107"/>
      <c r="D152" s="108" t="s">
        <v>701</v>
      </c>
      <c r="E152" s="109" t="s">
        <v>625</v>
      </c>
      <c r="F152" s="110">
        <v>127.5</v>
      </c>
      <c r="G152" s="109"/>
      <c r="H152" s="109">
        <v>148</v>
      </c>
      <c r="I152" s="127" t="s">
        <v>702</v>
      </c>
      <c r="J152" s="128" t="s">
        <v>684</v>
      </c>
      <c r="K152" s="129">
        <f>H152-F152</f>
        <v>20.5</v>
      </c>
      <c r="L152" s="130">
        <f>K152/F152</f>
        <v>0.16078431372549021</v>
      </c>
      <c r="M152" s="131" t="s">
        <v>601</v>
      </c>
      <c r="N152" s="132">
        <v>42564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57</v>
      </c>
      <c r="B153" s="107">
        <v>42493</v>
      </c>
      <c r="C153" s="107"/>
      <c r="D153" s="108" t="s">
        <v>703</v>
      </c>
      <c r="E153" s="109" t="s">
        <v>625</v>
      </c>
      <c r="F153" s="110">
        <v>675</v>
      </c>
      <c r="G153" s="109"/>
      <c r="H153" s="109">
        <v>815</v>
      </c>
      <c r="I153" s="127" t="s">
        <v>704</v>
      </c>
      <c r="J153" s="128" t="s">
        <v>684</v>
      </c>
      <c r="K153" s="129">
        <f>H153-F153</f>
        <v>140</v>
      </c>
      <c r="L153" s="130">
        <f>K153/F153</f>
        <v>0.2074074074074074</v>
      </c>
      <c r="M153" s="131" t="s">
        <v>601</v>
      </c>
      <c r="N153" s="132">
        <v>43154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5">
        <v>58</v>
      </c>
      <c r="B154" s="111">
        <v>42522</v>
      </c>
      <c r="C154" s="111"/>
      <c r="D154" s="112" t="s">
        <v>759</v>
      </c>
      <c r="E154" s="113" t="s">
        <v>625</v>
      </c>
      <c r="F154" s="114">
        <v>500</v>
      </c>
      <c r="G154" s="114"/>
      <c r="H154" s="115">
        <v>232.5</v>
      </c>
      <c r="I154" s="133" t="s">
        <v>760</v>
      </c>
      <c r="J154" s="134" t="s">
        <v>761</v>
      </c>
      <c r="K154" s="135">
        <f>H154-F154</f>
        <v>-267.5</v>
      </c>
      <c r="L154" s="136">
        <f>K154/F154</f>
        <v>-0.53500000000000003</v>
      </c>
      <c r="M154" s="137" t="s">
        <v>665</v>
      </c>
      <c r="N154" s="138">
        <v>43735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59</v>
      </c>
      <c r="B155" s="107">
        <v>42527</v>
      </c>
      <c r="C155" s="107"/>
      <c r="D155" s="108" t="s">
        <v>705</v>
      </c>
      <c r="E155" s="109" t="s">
        <v>625</v>
      </c>
      <c r="F155" s="110">
        <v>110</v>
      </c>
      <c r="G155" s="109"/>
      <c r="H155" s="109">
        <v>126.5</v>
      </c>
      <c r="I155" s="127">
        <v>125</v>
      </c>
      <c r="J155" s="128" t="s">
        <v>634</v>
      </c>
      <c r="K155" s="129">
        <f>H155-F155</f>
        <v>16.5</v>
      </c>
      <c r="L155" s="130">
        <f>K155/F155</f>
        <v>0.15</v>
      </c>
      <c r="M155" s="131" t="s">
        <v>601</v>
      </c>
      <c r="N155" s="132">
        <v>42552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60</v>
      </c>
      <c r="B156" s="107">
        <v>42538</v>
      </c>
      <c r="C156" s="107"/>
      <c r="D156" s="108" t="s">
        <v>706</v>
      </c>
      <c r="E156" s="109" t="s">
        <v>625</v>
      </c>
      <c r="F156" s="110">
        <v>44</v>
      </c>
      <c r="G156" s="109"/>
      <c r="H156" s="109">
        <v>69.5</v>
      </c>
      <c r="I156" s="127">
        <v>69.5</v>
      </c>
      <c r="J156" s="128" t="s">
        <v>707</v>
      </c>
      <c r="K156" s="129">
        <f>H156-F156</f>
        <v>25.5</v>
      </c>
      <c r="L156" s="130">
        <f>K156/F156</f>
        <v>0.57954545454545459</v>
      </c>
      <c r="M156" s="131" t="s">
        <v>601</v>
      </c>
      <c r="N156" s="132">
        <v>42977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61</v>
      </c>
      <c r="B157" s="107">
        <v>42549</v>
      </c>
      <c r="C157" s="107"/>
      <c r="D157" s="149" t="s">
        <v>762</v>
      </c>
      <c r="E157" s="109" t="s">
        <v>625</v>
      </c>
      <c r="F157" s="110">
        <v>262.5</v>
      </c>
      <c r="G157" s="109"/>
      <c r="H157" s="109">
        <v>340</v>
      </c>
      <c r="I157" s="127">
        <v>333</v>
      </c>
      <c r="J157" s="128" t="s">
        <v>763</v>
      </c>
      <c r="K157" s="129">
        <v>77.5</v>
      </c>
      <c r="L157" s="130">
        <v>0.29523809523809502</v>
      </c>
      <c r="M157" s="131" t="s">
        <v>601</v>
      </c>
      <c r="N157" s="132">
        <v>43017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62</v>
      </c>
      <c r="B158" s="107">
        <v>42549</v>
      </c>
      <c r="C158" s="107"/>
      <c r="D158" s="149" t="s">
        <v>764</v>
      </c>
      <c r="E158" s="109" t="s">
        <v>625</v>
      </c>
      <c r="F158" s="110">
        <v>840</v>
      </c>
      <c r="G158" s="109"/>
      <c r="H158" s="109">
        <v>1230</v>
      </c>
      <c r="I158" s="127">
        <v>1230</v>
      </c>
      <c r="J158" s="128" t="s">
        <v>684</v>
      </c>
      <c r="K158" s="129">
        <v>390</v>
      </c>
      <c r="L158" s="130">
        <v>0.46428571428571402</v>
      </c>
      <c r="M158" s="131" t="s">
        <v>601</v>
      </c>
      <c r="N158" s="132">
        <v>42649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7">
        <v>63</v>
      </c>
      <c r="B159" s="144">
        <v>42556</v>
      </c>
      <c r="C159" s="144"/>
      <c r="D159" s="145" t="s">
        <v>708</v>
      </c>
      <c r="E159" s="146" t="s">
        <v>625</v>
      </c>
      <c r="F159" s="147">
        <v>395</v>
      </c>
      <c r="G159" s="148"/>
      <c r="H159" s="148">
        <f>(468.5+342.5)/2</f>
        <v>405.5</v>
      </c>
      <c r="I159" s="148">
        <v>510</v>
      </c>
      <c r="J159" s="171" t="s">
        <v>709</v>
      </c>
      <c r="K159" s="172">
        <f t="shared" ref="K159:K165" si="54">H159-F159</f>
        <v>10.5</v>
      </c>
      <c r="L159" s="173">
        <f t="shared" ref="L159:L165" si="55">K159/F159</f>
        <v>2.6582278481012658E-2</v>
      </c>
      <c r="M159" s="174" t="s">
        <v>710</v>
      </c>
      <c r="N159" s="175">
        <v>43606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64</v>
      </c>
      <c r="B160" s="111">
        <v>42584</v>
      </c>
      <c r="C160" s="111"/>
      <c r="D160" s="112" t="s">
        <v>711</v>
      </c>
      <c r="E160" s="113" t="s">
        <v>602</v>
      </c>
      <c r="F160" s="114">
        <f>169.5-12.8</f>
        <v>156.69999999999999</v>
      </c>
      <c r="G160" s="114"/>
      <c r="H160" s="115">
        <v>77</v>
      </c>
      <c r="I160" s="133" t="s">
        <v>712</v>
      </c>
      <c r="J160" s="401" t="s">
        <v>3403</v>
      </c>
      <c r="K160" s="135">
        <f t="shared" si="54"/>
        <v>-79.699999999999989</v>
      </c>
      <c r="L160" s="136">
        <f t="shared" si="55"/>
        <v>-0.50861518825781749</v>
      </c>
      <c r="M160" s="137" t="s">
        <v>665</v>
      </c>
      <c r="N160" s="138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65</v>
      </c>
      <c r="B161" s="111">
        <v>42586</v>
      </c>
      <c r="C161" s="111"/>
      <c r="D161" s="112" t="s">
        <v>713</v>
      </c>
      <c r="E161" s="113" t="s">
        <v>625</v>
      </c>
      <c r="F161" s="114">
        <v>400</v>
      </c>
      <c r="G161" s="114"/>
      <c r="H161" s="115">
        <v>305</v>
      </c>
      <c r="I161" s="133">
        <v>475</v>
      </c>
      <c r="J161" s="134" t="s">
        <v>714</v>
      </c>
      <c r="K161" s="135">
        <f t="shared" si="54"/>
        <v>-95</v>
      </c>
      <c r="L161" s="136">
        <f t="shared" si="55"/>
        <v>-0.23749999999999999</v>
      </c>
      <c r="M161" s="137" t="s">
        <v>665</v>
      </c>
      <c r="N161" s="138">
        <v>43606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66</v>
      </c>
      <c r="B162" s="107">
        <v>42593</v>
      </c>
      <c r="C162" s="107"/>
      <c r="D162" s="108" t="s">
        <v>715</v>
      </c>
      <c r="E162" s="109" t="s">
        <v>625</v>
      </c>
      <c r="F162" s="110">
        <v>86.5</v>
      </c>
      <c r="G162" s="109"/>
      <c r="H162" s="109">
        <v>130</v>
      </c>
      <c r="I162" s="127">
        <v>130</v>
      </c>
      <c r="J162" s="142" t="s">
        <v>716</v>
      </c>
      <c r="K162" s="129">
        <f t="shared" si="54"/>
        <v>43.5</v>
      </c>
      <c r="L162" s="130">
        <f t="shared" si="55"/>
        <v>0.50289017341040465</v>
      </c>
      <c r="M162" s="131" t="s">
        <v>601</v>
      </c>
      <c r="N162" s="132">
        <v>43091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67</v>
      </c>
      <c r="B163" s="111">
        <v>42600</v>
      </c>
      <c r="C163" s="111"/>
      <c r="D163" s="112" t="s">
        <v>382</v>
      </c>
      <c r="E163" s="113" t="s">
        <v>625</v>
      </c>
      <c r="F163" s="114">
        <v>133.5</v>
      </c>
      <c r="G163" s="114"/>
      <c r="H163" s="115">
        <v>126.5</v>
      </c>
      <c r="I163" s="133">
        <v>178</v>
      </c>
      <c r="J163" s="134" t="s">
        <v>717</v>
      </c>
      <c r="K163" s="135">
        <f t="shared" si="54"/>
        <v>-7</v>
      </c>
      <c r="L163" s="136">
        <f t="shared" si="55"/>
        <v>-5.2434456928838954E-2</v>
      </c>
      <c r="M163" s="137" t="s">
        <v>665</v>
      </c>
      <c r="N163" s="138">
        <v>42615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68</v>
      </c>
      <c r="B164" s="107">
        <v>42613</v>
      </c>
      <c r="C164" s="107"/>
      <c r="D164" s="108" t="s">
        <v>718</v>
      </c>
      <c r="E164" s="109" t="s">
        <v>625</v>
      </c>
      <c r="F164" s="110">
        <v>560</v>
      </c>
      <c r="G164" s="109"/>
      <c r="H164" s="109">
        <v>725</v>
      </c>
      <c r="I164" s="127">
        <v>725</v>
      </c>
      <c r="J164" s="128" t="s">
        <v>627</v>
      </c>
      <c r="K164" s="129">
        <f t="shared" si="54"/>
        <v>165</v>
      </c>
      <c r="L164" s="130">
        <f t="shared" si="55"/>
        <v>0.29464285714285715</v>
      </c>
      <c r="M164" s="131" t="s">
        <v>601</v>
      </c>
      <c r="N164" s="132">
        <v>42456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69</v>
      </c>
      <c r="B165" s="107">
        <v>42614</v>
      </c>
      <c r="C165" s="107"/>
      <c r="D165" s="108" t="s">
        <v>719</v>
      </c>
      <c r="E165" s="109" t="s">
        <v>625</v>
      </c>
      <c r="F165" s="110">
        <v>160.5</v>
      </c>
      <c r="G165" s="109"/>
      <c r="H165" s="109">
        <v>210</v>
      </c>
      <c r="I165" s="127">
        <v>210</v>
      </c>
      <c r="J165" s="128" t="s">
        <v>627</v>
      </c>
      <c r="K165" s="129">
        <f t="shared" si="54"/>
        <v>49.5</v>
      </c>
      <c r="L165" s="130">
        <f t="shared" si="55"/>
        <v>0.30841121495327101</v>
      </c>
      <c r="M165" s="131" t="s">
        <v>601</v>
      </c>
      <c r="N165" s="132">
        <v>42871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70</v>
      </c>
      <c r="B166" s="107">
        <v>42646</v>
      </c>
      <c r="C166" s="107"/>
      <c r="D166" s="149" t="s">
        <v>406</v>
      </c>
      <c r="E166" s="109" t="s">
        <v>625</v>
      </c>
      <c r="F166" s="110">
        <v>430</v>
      </c>
      <c r="G166" s="109"/>
      <c r="H166" s="109">
        <v>596</v>
      </c>
      <c r="I166" s="127">
        <v>575</v>
      </c>
      <c r="J166" s="128" t="s">
        <v>765</v>
      </c>
      <c r="K166" s="129">
        <v>166</v>
      </c>
      <c r="L166" s="130">
        <v>0.38604651162790699</v>
      </c>
      <c r="M166" s="131" t="s">
        <v>601</v>
      </c>
      <c r="N166" s="132">
        <v>42769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71</v>
      </c>
      <c r="B167" s="107">
        <v>42657</v>
      </c>
      <c r="C167" s="107"/>
      <c r="D167" s="108" t="s">
        <v>720</v>
      </c>
      <c r="E167" s="109" t="s">
        <v>625</v>
      </c>
      <c r="F167" s="110">
        <v>280</v>
      </c>
      <c r="G167" s="109"/>
      <c r="H167" s="109">
        <v>345</v>
      </c>
      <c r="I167" s="127">
        <v>345</v>
      </c>
      <c r="J167" s="128" t="s">
        <v>627</v>
      </c>
      <c r="K167" s="129">
        <f t="shared" ref="K167:K172" si="56">H167-F167</f>
        <v>65</v>
      </c>
      <c r="L167" s="130">
        <f>K167/F167</f>
        <v>0.23214285714285715</v>
      </c>
      <c r="M167" s="131" t="s">
        <v>601</v>
      </c>
      <c r="N167" s="132">
        <v>42814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72</v>
      </c>
      <c r="B168" s="107">
        <v>42657</v>
      </c>
      <c r="C168" s="107"/>
      <c r="D168" s="108" t="s">
        <v>721</v>
      </c>
      <c r="E168" s="109" t="s">
        <v>625</v>
      </c>
      <c r="F168" s="110">
        <v>245</v>
      </c>
      <c r="G168" s="109"/>
      <c r="H168" s="109">
        <v>325.5</v>
      </c>
      <c r="I168" s="127">
        <v>330</v>
      </c>
      <c r="J168" s="128" t="s">
        <v>722</v>
      </c>
      <c r="K168" s="129">
        <f t="shared" si="56"/>
        <v>80.5</v>
      </c>
      <c r="L168" s="130">
        <f>K168/F168</f>
        <v>0.32857142857142857</v>
      </c>
      <c r="M168" s="131" t="s">
        <v>601</v>
      </c>
      <c r="N168" s="132">
        <v>42769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73</v>
      </c>
      <c r="B169" s="107">
        <v>42660</v>
      </c>
      <c r="C169" s="107"/>
      <c r="D169" s="108" t="s">
        <v>350</v>
      </c>
      <c r="E169" s="109" t="s">
        <v>625</v>
      </c>
      <c r="F169" s="110">
        <v>125</v>
      </c>
      <c r="G169" s="109"/>
      <c r="H169" s="109">
        <v>160</v>
      </c>
      <c r="I169" s="127">
        <v>160</v>
      </c>
      <c r="J169" s="128" t="s">
        <v>684</v>
      </c>
      <c r="K169" s="129">
        <f t="shared" si="56"/>
        <v>35</v>
      </c>
      <c r="L169" s="130">
        <v>0.28000000000000003</v>
      </c>
      <c r="M169" s="131" t="s">
        <v>601</v>
      </c>
      <c r="N169" s="132">
        <v>42803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74</v>
      </c>
      <c r="B170" s="107">
        <v>42660</v>
      </c>
      <c r="C170" s="107"/>
      <c r="D170" s="108" t="s">
        <v>484</v>
      </c>
      <c r="E170" s="109" t="s">
        <v>625</v>
      </c>
      <c r="F170" s="110">
        <v>114</v>
      </c>
      <c r="G170" s="109"/>
      <c r="H170" s="109">
        <v>145</v>
      </c>
      <c r="I170" s="127">
        <v>145</v>
      </c>
      <c r="J170" s="128" t="s">
        <v>684</v>
      </c>
      <c r="K170" s="129">
        <f t="shared" si="56"/>
        <v>31</v>
      </c>
      <c r="L170" s="130">
        <f>K170/F170</f>
        <v>0.27192982456140352</v>
      </c>
      <c r="M170" s="131" t="s">
        <v>601</v>
      </c>
      <c r="N170" s="132">
        <v>42859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75</v>
      </c>
      <c r="B171" s="107">
        <v>42660</v>
      </c>
      <c r="C171" s="107"/>
      <c r="D171" s="108" t="s">
        <v>723</v>
      </c>
      <c r="E171" s="109" t="s">
        <v>625</v>
      </c>
      <c r="F171" s="110">
        <v>212</v>
      </c>
      <c r="G171" s="109"/>
      <c r="H171" s="109">
        <v>280</v>
      </c>
      <c r="I171" s="127">
        <v>276</v>
      </c>
      <c r="J171" s="128" t="s">
        <v>724</v>
      </c>
      <c r="K171" s="129">
        <f t="shared" si="56"/>
        <v>68</v>
      </c>
      <c r="L171" s="130">
        <f>K171/F171</f>
        <v>0.32075471698113206</v>
      </c>
      <c r="M171" s="131" t="s">
        <v>601</v>
      </c>
      <c r="N171" s="132">
        <v>42858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76</v>
      </c>
      <c r="B172" s="107">
        <v>42678</v>
      </c>
      <c r="C172" s="107"/>
      <c r="D172" s="108" t="s">
        <v>152</v>
      </c>
      <c r="E172" s="109" t="s">
        <v>625</v>
      </c>
      <c r="F172" s="110">
        <v>155</v>
      </c>
      <c r="G172" s="109"/>
      <c r="H172" s="109">
        <v>210</v>
      </c>
      <c r="I172" s="127">
        <v>210</v>
      </c>
      <c r="J172" s="128" t="s">
        <v>725</v>
      </c>
      <c r="K172" s="129">
        <f t="shared" si="56"/>
        <v>55</v>
      </c>
      <c r="L172" s="130">
        <f>K172/F172</f>
        <v>0.35483870967741937</v>
      </c>
      <c r="M172" s="131" t="s">
        <v>601</v>
      </c>
      <c r="N172" s="132">
        <v>42944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77</v>
      </c>
      <c r="B173" s="111">
        <v>42710</v>
      </c>
      <c r="C173" s="111"/>
      <c r="D173" s="112" t="s">
        <v>766</v>
      </c>
      <c r="E173" s="113" t="s">
        <v>625</v>
      </c>
      <c r="F173" s="114">
        <v>150.5</v>
      </c>
      <c r="G173" s="114"/>
      <c r="H173" s="115">
        <v>72.5</v>
      </c>
      <c r="I173" s="133">
        <v>174</v>
      </c>
      <c r="J173" s="134" t="s">
        <v>767</v>
      </c>
      <c r="K173" s="135">
        <v>-78</v>
      </c>
      <c r="L173" s="136">
        <v>-0.51827242524916906</v>
      </c>
      <c r="M173" s="137" t="s">
        <v>665</v>
      </c>
      <c r="N173" s="138">
        <v>43333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78</v>
      </c>
      <c r="B174" s="107">
        <v>42712</v>
      </c>
      <c r="C174" s="107"/>
      <c r="D174" s="108" t="s">
        <v>126</v>
      </c>
      <c r="E174" s="109" t="s">
        <v>625</v>
      </c>
      <c r="F174" s="110">
        <v>380</v>
      </c>
      <c r="G174" s="109"/>
      <c r="H174" s="109">
        <v>478</v>
      </c>
      <c r="I174" s="127">
        <v>468</v>
      </c>
      <c r="J174" s="128" t="s">
        <v>684</v>
      </c>
      <c r="K174" s="129">
        <f>H174-F174</f>
        <v>98</v>
      </c>
      <c r="L174" s="130">
        <f>K174/F174</f>
        <v>0.25789473684210529</v>
      </c>
      <c r="M174" s="131" t="s">
        <v>601</v>
      </c>
      <c r="N174" s="132">
        <v>43025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79</v>
      </c>
      <c r="B175" s="107">
        <v>42734</v>
      </c>
      <c r="C175" s="107"/>
      <c r="D175" s="108" t="s">
        <v>249</v>
      </c>
      <c r="E175" s="109" t="s">
        <v>625</v>
      </c>
      <c r="F175" s="110">
        <v>305</v>
      </c>
      <c r="G175" s="109"/>
      <c r="H175" s="109">
        <v>375</v>
      </c>
      <c r="I175" s="127">
        <v>375</v>
      </c>
      <c r="J175" s="128" t="s">
        <v>684</v>
      </c>
      <c r="K175" s="129">
        <f>H175-F175</f>
        <v>70</v>
      </c>
      <c r="L175" s="130">
        <f>K175/F175</f>
        <v>0.22950819672131148</v>
      </c>
      <c r="M175" s="131" t="s">
        <v>601</v>
      </c>
      <c r="N175" s="132">
        <v>42768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80</v>
      </c>
      <c r="B176" s="107">
        <v>42739</v>
      </c>
      <c r="C176" s="107"/>
      <c r="D176" s="108" t="s">
        <v>352</v>
      </c>
      <c r="E176" s="109" t="s">
        <v>625</v>
      </c>
      <c r="F176" s="110">
        <v>99.5</v>
      </c>
      <c r="G176" s="109"/>
      <c r="H176" s="109">
        <v>158</v>
      </c>
      <c r="I176" s="127">
        <v>158</v>
      </c>
      <c r="J176" s="128" t="s">
        <v>684</v>
      </c>
      <c r="K176" s="129">
        <f>H176-F176</f>
        <v>58.5</v>
      </c>
      <c r="L176" s="130">
        <f>K176/F176</f>
        <v>0.5879396984924623</v>
      </c>
      <c r="M176" s="131" t="s">
        <v>601</v>
      </c>
      <c r="N176" s="132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81</v>
      </c>
      <c r="B177" s="107">
        <v>42739</v>
      </c>
      <c r="C177" s="107"/>
      <c r="D177" s="108" t="s">
        <v>352</v>
      </c>
      <c r="E177" s="109" t="s">
        <v>625</v>
      </c>
      <c r="F177" s="110">
        <v>99.5</v>
      </c>
      <c r="G177" s="109"/>
      <c r="H177" s="109">
        <v>158</v>
      </c>
      <c r="I177" s="127">
        <v>158</v>
      </c>
      <c r="J177" s="128" t="s">
        <v>684</v>
      </c>
      <c r="K177" s="129">
        <v>58.5</v>
      </c>
      <c r="L177" s="130">
        <v>0.58793969849246197</v>
      </c>
      <c r="M177" s="131" t="s">
        <v>601</v>
      </c>
      <c r="N177" s="132">
        <v>42898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82</v>
      </c>
      <c r="B178" s="107">
        <v>42786</v>
      </c>
      <c r="C178" s="107"/>
      <c r="D178" s="108" t="s">
        <v>170</v>
      </c>
      <c r="E178" s="109" t="s">
        <v>625</v>
      </c>
      <c r="F178" s="110">
        <v>140.5</v>
      </c>
      <c r="G178" s="109"/>
      <c r="H178" s="109">
        <v>220</v>
      </c>
      <c r="I178" s="127">
        <v>220</v>
      </c>
      <c r="J178" s="128" t="s">
        <v>684</v>
      </c>
      <c r="K178" s="129">
        <f>H178-F178</f>
        <v>79.5</v>
      </c>
      <c r="L178" s="130">
        <f>K178/F178</f>
        <v>0.5658362989323843</v>
      </c>
      <c r="M178" s="131" t="s">
        <v>601</v>
      </c>
      <c r="N178" s="132">
        <v>42864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83</v>
      </c>
      <c r="B179" s="107">
        <v>42786</v>
      </c>
      <c r="C179" s="107"/>
      <c r="D179" s="108" t="s">
        <v>768</v>
      </c>
      <c r="E179" s="109" t="s">
        <v>625</v>
      </c>
      <c r="F179" s="110">
        <v>202.5</v>
      </c>
      <c r="G179" s="109"/>
      <c r="H179" s="109">
        <v>234</v>
      </c>
      <c r="I179" s="127">
        <v>234</v>
      </c>
      <c r="J179" s="128" t="s">
        <v>684</v>
      </c>
      <c r="K179" s="129">
        <v>31.5</v>
      </c>
      <c r="L179" s="130">
        <v>0.155555555555556</v>
      </c>
      <c r="M179" s="131" t="s">
        <v>601</v>
      </c>
      <c r="N179" s="132">
        <v>42836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84</v>
      </c>
      <c r="B180" s="107">
        <v>42818</v>
      </c>
      <c r="C180" s="107"/>
      <c r="D180" s="108" t="s">
        <v>558</v>
      </c>
      <c r="E180" s="109" t="s">
        <v>625</v>
      </c>
      <c r="F180" s="110">
        <v>300.5</v>
      </c>
      <c r="G180" s="109"/>
      <c r="H180" s="109">
        <v>417.5</v>
      </c>
      <c r="I180" s="127">
        <v>420</v>
      </c>
      <c r="J180" s="128" t="s">
        <v>726</v>
      </c>
      <c r="K180" s="129">
        <f>H180-F180</f>
        <v>117</v>
      </c>
      <c r="L180" s="130">
        <f>K180/F180</f>
        <v>0.38935108153078202</v>
      </c>
      <c r="M180" s="131" t="s">
        <v>601</v>
      </c>
      <c r="N180" s="132">
        <v>43070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85</v>
      </c>
      <c r="B181" s="107">
        <v>42818</v>
      </c>
      <c r="C181" s="107"/>
      <c r="D181" s="108" t="s">
        <v>764</v>
      </c>
      <c r="E181" s="109" t="s">
        <v>625</v>
      </c>
      <c r="F181" s="110">
        <v>850</v>
      </c>
      <c r="G181" s="109"/>
      <c r="H181" s="109">
        <v>1042.5</v>
      </c>
      <c r="I181" s="127">
        <v>1023</v>
      </c>
      <c r="J181" s="128" t="s">
        <v>769</v>
      </c>
      <c r="K181" s="129">
        <v>192.5</v>
      </c>
      <c r="L181" s="130">
        <v>0.22647058823529401</v>
      </c>
      <c r="M181" s="131" t="s">
        <v>601</v>
      </c>
      <c r="N181" s="132">
        <v>42830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86</v>
      </c>
      <c r="B182" s="107">
        <v>42830</v>
      </c>
      <c r="C182" s="107"/>
      <c r="D182" s="108" t="s">
        <v>502</v>
      </c>
      <c r="E182" s="109" t="s">
        <v>625</v>
      </c>
      <c r="F182" s="110">
        <v>785</v>
      </c>
      <c r="G182" s="109"/>
      <c r="H182" s="109">
        <v>930</v>
      </c>
      <c r="I182" s="127">
        <v>920</v>
      </c>
      <c r="J182" s="128" t="s">
        <v>727</v>
      </c>
      <c r="K182" s="129">
        <f>H182-F182</f>
        <v>145</v>
      </c>
      <c r="L182" s="130">
        <f>K182/F182</f>
        <v>0.18471337579617833</v>
      </c>
      <c r="M182" s="131" t="s">
        <v>601</v>
      </c>
      <c r="N182" s="132">
        <v>42976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87</v>
      </c>
      <c r="B183" s="111">
        <v>42831</v>
      </c>
      <c r="C183" s="111"/>
      <c r="D183" s="112" t="s">
        <v>770</v>
      </c>
      <c r="E183" s="113" t="s">
        <v>625</v>
      </c>
      <c r="F183" s="114">
        <v>40</v>
      </c>
      <c r="G183" s="114"/>
      <c r="H183" s="115">
        <v>13.1</v>
      </c>
      <c r="I183" s="133">
        <v>60</v>
      </c>
      <c r="J183" s="139" t="s">
        <v>771</v>
      </c>
      <c r="K183" s="135">
        <v>-26.9</v>
      </c>
      <c r="L183" s="136">
        <v>-0.67249999999999999</v>
      </c>
      <c r="M183" s="137" t="s">
        <v>665</v>
      </c>
      <c r="N183" s="138">
        <v>43138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88</v>
      </c>
      <c r="B184" s="107">
        <v>42837</v>
      </c>
      <c r="C184" s="107"/>
      <c r="D184" s="108" t="s">
        <v>89</v>
      </c>
      <c r="E184" s="109" t="s">
        <v>625</v>
      </c>
      <c r="F184" s="110">
        <v>289.5</v>
      </c>
      <c r="G184" s="109"/>
      <c r="H184" s="109">
        <v>354</v>
      </c>
      <c r="I184" s="127">
        <v>360</v>
      </c>
      <c r="J184" s="128" t="s">
        <v>728</v>
      </c>
      <c r="K184" s="129">
        <f t="shared" ref="K184:K192" si="57">H184-F184</f>
        <v>64.5</v>
      </c>
      <c r="L184" s="130">
        <f t="shared" ref="L184:L192" si="58">K184/F184</f>
        <v>0.22279792746113988</v>
      </c>
      <c r="M184" s="131" t="s">
        <v>601</v>
      </c>
      <c r="N184" s="132">
        <v>43040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89</v>
      </c>
      <c r="B185" s="107">
        <v>42845</v>
      </c>
      <c r="C185" s="107"/>
      <c r="D185" s="108" t="s">
        <v>439</v>
      </c>
      <c r="E185" s="109" t="s">
        <v>625</v>
      </c>
      <c r="F185" s="110">
        <v>700</v>
      </c>
      <c r="G185" s="109"/>
      <c r="H185" s="109">
        <v>840</v>
      </c>
      <c r="I185" s="127">
        <v>840</v>
      </c>
      <c r="J185" s="128" t="s">
        <v>729</v>
      </c>
      <c r="K185" s="129">
        <f t="shared" si="57"/>
        <v>140</v>
      </c>
      <c r="L185" s="130">
        <f t="shared" si="58"/>
        <v>0.2</v>
      </c>
      <c r="M185" s="131" t="s">
        <v>601</v>
      </c>
      <c r="N185" s="132">
        <v>42893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90</v>
      </c>
      <c r="B186" s="107">
        <v>42887</v>
      </c>
      <c r="C186" s="107"/>
      <c r="D186" s="149" t="s">
        <v>364</v>
      </c>
      <c r="E186" s="109" t="s">
        <v>625</v>
      </c>
      <c r="F186" s="110">
        <v>130</v>
      </c>
      <c r="G186" s="109"/>
      <c r="H186" s="109">
        <v>144.25</v>
      </c>
      <c r="I186" s="127">
        <v>170</v>
      </c>
      <c r="J186" s="128" t="s">
        <v>730</v>
      </c>
      <c r="K186" s="129">
        <f t="shared" si="57"/>
        <v>14.25</v>
      </c>
      <c r="L186" s="130">
        <f t="shared" si="58"/>
        <v>0.10961538461538461</v>
      </c>
      <c r="M186" s="131" t="s">
        <v>601</v>
      </c>
      <c r="N186" s="132">
        <v>43675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91</v>
      </c>
      <c r="B187" s="107">
        <v>42901</v>
      </c>
      <c r="C187" s="107"/>
      <c r="D187" s="149" t="s">
        <v>731</v>
      </c>
      <c r="E187" s="109" t="s">
        <v>625</v>
      </c>
      <c r="F187" s="110">
        <v>214.5</v>
      </c>
      <c r="G187" s="109"/>
      <c r="H187" s="109">
        <v>262</v>
      </c>
      <c r="I187" s="127">
        <v>262</v>
      </c>
      <c r="J187" s="128" t="s">
        <v>732</v>
      </c>
      <c r="K187" s="129">
        <f t="shared" si="57"/>
        <v>47.5</v>
      </c>
      <c r="L187" s="130">
        <f t="shared" si="58"/>
        <v>0.22144522144522144</v>
      </c>
      <c r="M187" s="131" t="s">
        <v>601</v>
      </c>
      <c r="N187" s="132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92</v>
      </c>
      <c r="B188" s="155">
        <v>42933</v>
      </c>
      <c r="C188" s="155"/>
      <c r="D188" s="156" t="s">
        <v>733</v>
      </c>
      <c r="E188" s="157" t="s">
        <v>625</v>
      </c>
      <c r="F188" s="158">
        <v>370</v>
      </c>
      <c r="G188" s="157"/>
      <c r="H188" s="157">
        <v>447.5</v>
      </c>
      <c r="I188" s="179">
        <v>450</v>
      </c>
      <c r="J188" s="232" t="s">
        <v>684</v>
      </c>
      <c r="K188" s="129">
        <f t="shared" si="57"/>
        <v>77.5</v>
      </c>
      <c r="L188" s="181">
        <f t="shared" si="58"/>
        <v>0.20945945945945946</v>
      </c>
      <c r="M188" s="182" t="s">
        <v>601</v>
      </c>
      <c r="N188" s="183">
        <v>43035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93</v>
      </c>
      <c r="B189" s="155">
        <v>42943</v>
      </c>
      <c r="C189" s="155"/>
      <c r="D189" s="156" t="s">
        <v>168</v>
      </c>
      <c r="E189" s="157" t="s">
        <v>625</v>
      </c>
      <c r="F189" s="158">
        <v>657.5</v>
      </c>
      <c r="G189" s="157"/>
      <c r="H189" s="157">
        <v>825</v>
      </c>
      <c r="I189" s="179">
        <v>820</v>
      </c>
      <c r="J189" s="232" t="s">
        <v>684</v>
      </c>
      <c r="K189" s="129">
        <f t="shared" si="57"/>
        <v>167.5</v>
      </c>
      <c r="L189" s="181">
        <f t="shared" si="58"/>
        <v>0.25475285171102663</v>
      </c>
      <c r="M189" s="182" t="s">
        <v>601</v>
      </c>
      <c r="N189" s="183">
        <v>43090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94</v>
      </c>
      <c r="B190" s="107">
        <v>42964</v>
      </c>
      <c r="C190" s="107"/>
      <c r="D190" s="108" t="s">
        <v>369</v>
      </c>
      <c r="E190" s="109" t="s">
        <v>625</v>
      </c>
      <c r="F190" s="110">
        <v>605</v>
      </c>
      <c r="G190" s="109"/>
      <c r="H190" s="109">
        <v>750</v>
      </c>
      <c r="I190" s="127">
        <v>750</v>
      </c>
      <c r="J190" s="128" t="s">
        <v>727</v>
      </c>
      <c r="K190" s="129">
        <f t="shared" si="57"/>
        <v>145</v>
      </c>
      <c r="L190" s="130">
        <f t="shared" si="58"/>
        <v>0.23966942148760331</v>
      </c>
      <c r="M190" s="131" t="s">
        <v>601</v>
      </c>
      <c r="N190" s="132">
        <v>43027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8">
        <v>95</v>
      </c>
      <c r="B191" s="150">
        <v>42979</v>
      </c>
      <c r="C191" s="150"/>
      <c r="D191" s="151" t="s">
        <v>510</v>
      </c>
      <c r="E191" s="152" t="s">
        <v>625</v>
      </c>
      <c r="F191" s="153">
        <v>255</v>
      </c>
      <c r="G191" s="154"/>
      <c r="H191" s="154">
        <v>217.25</v>
      </c>
      <c r="I191" s="154">
        <v>320</v>
      </c>
      <c r="J191" s="176" t="s">
        <v>734</v>
      </c>
      <c r="K191" s="135">
        <f t="shared" si="57"/>
        <v>-37.75</v>
      </c>
      <c r="L191" s="177">
        <f t="shared" si="58"/>
        <v>-0.14803921568627451</v>
      </c>
      <c r="M191" s="137" t="s">
        <v>665</v>
      </c>
      <c r="N191" s="178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96</v>
      </c>
      <c r="B192" s="107">
        <v>42997</v>
      </c>
      <c r="C192" s="107"/>
      <c r="D192" s="108" t="s">
        <v>735</v>
      </c>
      <c r="E192" s="109" t="s">
        <v>625</v>
      </c>
      <c r="F192" s="110">
        <v>215</v>
      </c>
      <c r="G192" s="109"/>
      <c r="H192" s="109">
        <v>258</v>
      </c>
      <c r="I192" s="127">
        <v>258</v>
      </c>
      <c r="J192" s="128" t="s">
        <v>684</v>
      </c>
      <c r="K192" s="129">
        <f t="shared" si="57"/>
        <v>43</v>
      </c>
      <c r="L192" s="130">
        <f t="shared" si="58"/>
        <v>0.2</v>
      </c>
      <c r="M192" s="131" t="s">
        <v>601</v>
      </c>
      <c r="N192" s="132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97</v>
      </c>
      <c r="B193" s="107">
        <v>42997</v>
      </c>
      <c r="C193" s="107"/>
      <c r="D193" s="108" t="s">
        <v>735</v>
      </c>
      <c r="E193" s="109" t="s">
        <v>625</v>
      </c>
      <c r="F193" s="110">
        <v>215</v>
      </c>
      <c r="G193" s="109"/>
      <c r="H193" s="109">
        <v>258</v>
      </c>
      <c r="I193" s="127">
        <v>258</v>
      </c>
      <c r="J193" s="232" t="s">
        <v>684</v>
      </c>
      <c r="K193" s="129">
        <v>43</v>
      </c>
      <c r="L193" s="130">
        <v>0.2</v>
      </c>
      <c r="M193" s="131" t="s">
        <v>601</v>
      </c>
      <c r="N193" s="132">
        <v>43040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7">
        <v>98</v>
      </c>
      <c r="B194" s="208">
        <v>42998</v>
      </c>
      <c r="C194" s="208"/>
      <c r="D194" s="377" t="s">
        <v>2981</v>
      </c>
      <c r="E194" s="209" t="s">
        <v>625</v>
      </c>
      <c r="F194" s="210">
        <v>75</v>
      </c>
      <c r="G194" s="209"/>
      <c r="H194" s="209">
        <v>90</v>
      </c>
      <c r="I194" s="233">
        <v>90</v>
      </c>
      <c r="J194" s="128" t="s">
        <v>736</v>
      </c>
      <c r="K194" s="129">
        <f t="shared" ref="K194:K199" si="59">H194-F194</f>
        <v>15</v>
      </c>
      <c r="L194" s="130">
        <f t="shared" ref="L194:L199" si="60">K194/F194</f>
        <v>0.2</v>
      </c>
      <c r="M194" s="131" t="s">
        <v>601</v>
      </c>
      <c r="N194" s="132">
        <v>43019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99</v>
      </c>
      <c r="B195" s="155">
        <v>43011</v>
      </c>
      <c r="C195" s="155"/>
      <c r="D195" s="156" t="s">
        <v>737</v>
      </c>
      <c r="E195" s="157" t="s">
        <v>625</v>
      </c>
      <c r="F195" s="158">
        <v>315</v>
      </c>
      <c r="G195" s="157"/>
      <c r="H195" s="157">
        <v>392</v>
      </c>
      <c r="I195" s="179">
        <v>384</v>
      </c>
      <c r="J195" s="232" t="s">
        <v>738</v>
      </c>
      <c r="K195" s="129">
        <f t="shared" si="59"/>
        <v>77</v>
      </c>
      <c r="L195" s="181">
        <f t="shared" si="60"/>
        <v>0.24444444444444444</v>
      </c>
      <c r="M195" s="182" t="s">
        <v>601</v>
      </c>
      <c r="N195" s="183">
        <v>43017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100</v>
      </c>
      <c r="B196" s="155">
        <v>43013</v>
      </c>
      <c r="C196" s="155"/>
      <c r="D196" s="156" t="s">
        <v>739</v>
      </c>
      <c r="E196" s="157" t="s">
        <v>625</v>
      </c>
      <c r="F196" s="158">
        <v>145</v>
      </c>
      <c r="G196" s="157"/>
      <c r="H196" s="157">
        <v>179</v>
      </c>
      <c r="I196" s="179">
        <v>180</v>
      </c>
      <c r="J196" s="232" t="s">
        <v>615</v>
      </c>
      <c r="K196" s="129">
        <f t="shared" si="59"/>
        <v>34</v>
      </c>
      <c r="L196" s="181">
        <f t="shared" si="60"/>
        <v>0.23448275862068965</v>
      </c>
      <c r="M196" s="182" t="s">
        <v>601</v>
      </c>
      <c r="N196" s="183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101</v>
      </c>
      <c r="B197" s="155">
        <v>43014</v>
      </c>
      <c r="C197" s="155"/>
      <c r="D197" s="156" t="s">
        <v>340</v>
      </c>
      <c r="E197" s="157" t="s">
        <v>625</v>
      </c>
      <c r="F197" s="158">
        <v>256</v>
      </c>
      <c r="G197" s="157"/>
      <c r="H197" s="157">
        <v>323</v>
      </c>
      <c r="I197" s="179">
        <v>320</v>
      </c>
      <c r="J197" s="232" t="s">
        <v>684</v>
      </c>
      <c r="K197" s="129">
        <f t="shared" si="59"/>
        <v>67</v>
      </c>
      <c r="L197" s="181">
        <f t="shared" si="60"/>
        <v>0.26171875</v>
      </c>
      <c r="M197" s="182" t="s">
        <v>601</v>
      </c>
      <c r="N197" s="183">
        <v>43067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102</v>
      </c>
      <c r="B198" s="155">
        <v>43017</v>
      </c>
      <c r="C198" s="155"/>
      <c r="D198" s="156" t="s">
        <v>361</v>
      </c>
      <c r="E198" s="157" t="s">
        <v>625</v>
      </c>
      <c r="F198" s="158">
        <v>137.5</v>
      </c>
      <c r="G198" s="157"/>
      <c r="H198" s="157">
        <v>184</v>
      </c>
      <c r="I198" s="179">
        <v>183</v>
      </c>
      <c r="J198" s="180" t="s">
        <v>740</v>
      </c>
      <c r="K198" s="129">
        <f t="shared" si="59"/>
        <v>46.5</v>
      </c>
      <c r="L198" s="181">
        <f t="shared" si="60"/>
        <v>0.33818181818181819</v>
      </c>
      <c r="M198" s="182" t="s">
        <v>601</v>
      </c>
      <c r="N198" s="183">
        <v>43108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103</v>
      </c>
      <c r="B199" s="155">
        <v>43018</v>
      </c>
      <c r="C199" s="155"/>
      <c r="D199" s="156" t="s">
        <v>741</v>
      </c>
      <c r="E199" s="157" t="s">
        <v>625</v>
      </c>
      <c r="F199" s="158">
        <v>125.5</v>
      </c>
      <c r="G199" s="157"/>
      <c r="H199" s="157">
        <v>158</v>
      </c>
      <c r="I199" s="179">
        <v>155</v>
      </c>
      <c r="J199" s="180" t="s">
        <v>742</v>
      </c>
      <c r="K199" s="129">
        <f t="shared" si="59"/>
        <v>32.5</v>
      </c>
      <c r="L199" s="181">
        <f t="shared" si="60"/>
        <v>0.25896414342629481</v>
      </c>
      <c r="M199" s="182" t="s">
        <v>601</v>
      </c>
      <c r="N199" s="183">
        <v>43067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104</v>
      </c>
      <c r="B200" s="155">
        <v>43018</v>
      </c>
      <c r="C200" s="155"/>
      <c r="D200" s="156" t="s">
        <v>772</v>
      </c>
      <c r="E200" s="157" t="s">
        <v>625</v>
      </c>
      <c r="F200" s="158">
        <v>895</v>
      </c>
      <c r="G200" s="157"/>
      <c r="H200" s="157">
        <v>1122.5</v>
      </c>
      <c r="I200" s="179">
        <v>1078</v>
      </c>
      <c r="J200" s="180" t="s">
        <v>773</v>
      </c>
      <c r="K200" s="129">
        <v>227.5</v>
      </c>
      <c r="L200" s="181">
        <v>0.25418994413407803</v>
      </c>
      <c r="M200" s="182" t="s">
        <v>601</v>
      </c>
      <c r="N200" s="183">
        <v>43117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105</v>
      </c>
      <c r="B201" s="155">
        <v>43020</v>
      </c>
      <c r="C201" s="155"/>
      <c r="D201" s="156" t="s">
        <v>348</v>
      </c>
      <c r="E201" s="157" t="s">
        <v>625</v>
      </c>
      <c r="F201" s="158">
        <v>525</v>
      </c>
      <c r="G201" s="157"/>
      <c r="H201" s="157">
        <v>629</v>
      </c>
      <c r="I201" s="179">
        <v>629</v>
      </c>
      <c r="J201" s="232" t="s">
        <v>684</v>
      </c>
      <c r="K201" s="129">
        <v>104</v>
      </c>
      <c r="L201" s="181">
        <v>0.19809523809523799</v>
      </c>
      <c r="M201" s="182" t="s">
        <v>601</v>
      </c>
      <c r="N201" s="183">
        <v>43119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106</v>
      </c>
      <c r="B202" s="155">
        <v>43046</v>
      </c>
      <c r="C202" s="155"/>
      <c r="D202" s="156" t="s">
        <v>394</v>
      </c>
      <c r="E202" s="157" t="s">
        <v>625</v>
      </c>
      <c r="F202" s="158">
        <v>740</v>
      </c>
      <c r="G202" s="157"/>
      <c r="H202" s="157">
        <v>892.5</v>
      </c>
      <c r="I202" s="179">
        <v>900</v>
      </c>
      <c r="J202" s="180" t="s">
        <v>743</v>
      </c>
      <c r="K202" s="129">
        <f>H202-F202</f>
        <v>152.5</v>
      </c>
      <c r="L202" s="181">
        <f>K202/F202</f>
        <v>0.20608108108108109</v>
      </c>
      <c r="M202" s="182" t="s">
        <v>601</v>
      </c>
      <c r="N202" s="183">
        <v>43052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107</v>
      </c>
      <c r="B203" s="107">
        <v>43073</v>
      </c>
      <c r="C203" s="107"/>
      <c r="D203" s="108" t="s">
        <v>744</v>
      </c>
      <c r="E203" s="109" t="s">
        <v>625</v>
      </c>
      <c r="F203" s="110">
        <v>118.5</v>
      </c>
      <c r="G203" s="109"/>
      <c r="H203" s="109">
        <v>143.5</v>
      </c>
      <c r="I203" s="127">
        <v>145</v>
      </c>
      <c r="J203" s="142" t="s">
        <v>745</v>
      </c>
      <c r="K203" s="129">
        <f>H203-F203</f>
        <v>25</v>
      </c>
      <c r="L203" s="130">
        <f>K203/F203</f>
        <v>0.2109704641350211</v>
      </c>
      <c r="M203" s="131" t="s">
        <v>601</v>
      </c>
      <c r="N203" s="132">
        <v>43097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108</v>
      </c>
      <c r="B204" s="111">
        <v>43090</v>
      </c>
      <c r="C204" s="111"/>
      <c r="D204" s="159" t="s">
        <v>444</v>
      </c>
      <c r="E204" s="113" t="s">
        <v>625</v>
      </c>
      <c r="F204" s="114">
        <v>715</v>
      </c>
      <c r="G204" s="114"/>
      <c r="H204" s="115">
        <v>500</v>
      </c>
      <c r="I204" s="133">
        <v>872</v>
      </c>
      <c r="J204" s="139" t="s">
        <v>746</v>
      </c>
      <c r="K204" s="135">
        <f>H204-F204</f>
        <v>-215</v>
      </c>
      <c r="L204" s="136">
        <f>K204/F204</f>
        <v>-0.30069930069930068</v>
      </c>
      <c r="M204" s="137" t="s">
        <v>665</v>
      </c>
      <c r="N204" s="138">
        <v>43670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109</v>
      </c>
      <c r="B205" s="107">
        <v>43098</v>
      </c>
      <c r="C205" s="107"/>
      <c r="D205" s="108" t="s">
        <v>737</v>
      </c>
      <c r="E205" s="109" t="s">
        <v>625</v>
      </c>
      <c r="F205" s="110">
        <v>435</v>
      </c>
      <c r="G205" s="109"/>
      <c r="H205" s="109">
        <v>542.5</v>
      </c>
      <c r="I205" s="127">
        <v>539</v>
      </c>
      <c r="J205" s="142" t="s">
        <v>684</v>
      </c>
      <c r="K205" s="129">
        <v>107.5</v>
      </c>
      <c r="L205" s="130">
        <v>0.247126436781609</v>
      </c>
      <c r="M205" s="131" t="s">
        <v>601</v>
      </c>
      <c r="N205" s="132">
        <v>43206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110</v>
      </c>
      <c r="B206" s="107">
        <v>43098</v>
      </c>
      <c r="C206" s="107"/>
      <c r="D206" s="108" t="s">
        <v>572</v>
      </c>
      <c r="E206" s="109" t="s">
        <v>625</v>
      </c>
      <c r="F206" s="110">
        <v>885</v>
      </c>
      <c r="G206" s="109"/>
      <c r="H206" s="109">
        <v>1090</v>
      </c>
      <c r="I206" s="127">
        <v>1084</v>
      </c>
      <c r="J206" s="142" t="s">
        <v>684</v>
      </c>
      <c r="K206" s="129">
        <v>205</v>
      </c>
      <c r="L206" s="130">
        <v>0.23163841807909599</v>
      </c>
      <c r="M206" s="131" t="s">
        <v>601</v>
      </c>
      <c r="N206" s="132">
        <v>43213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9">
        <v>111</v>
      </c>
      <c r="B207" s="349">
        <v>43192</v>
      </c>
      <c r="C207" s="349"/>
      <c r="D207" s="117" t="s">
        <v>754</v>
      </c>
      <c r="E207" s="352" t="s">
        <v>625</v>
      </c>
      <c r="F207" s="355">
        <v>478.5</v>
      </c>
      <c r="G207" s="352"/>
      <c r="H207" s="352">
        <v>442</v>
      </c>
      <c r="I207" s="358">
        <v>613</v>
      </c>
      <c r="J207" s="401" t="s">
        <v>3405</v>
      </c>
      <c r="K207" s="135">
        <f>H207-F207</f>
        <v>-36.5</v>
      </c>
      <c r="L207" s="136">
        <f>K207/F207</f>
        <v>-7.6280041797283177E-2</v>
      </c>
      <c r="M207" s="137" t="s">
        <v>665</v>
      </c>
      <c r="N207" s="138">
        <v>43762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112</v>
      </c>
      <c r="B208" s="111">
        <v>43194</v>
      </c>
      <c r="C208" s="111"/>
      <c r="D208" s="376" t="s">
        <v>2980</v>
      </c>
      <c r="E208" s="113" t="s">
        <v>625</v>
      </c>
      <c r="F208" s="114">
        <f>141.5-7.3</f>
        <v>134.19999999999999</v>
      </c>
      <c r="G208" s="114"/>
      <c r="H208" s="115">
        <v>77</v>
      </c>
      <c r="I208" s="133">
        <v>180</v>
      </c>
      <c r="J208" s="401" t="s">
        <v>3404</v>
      </c>
      <c r="K208" s="135">
        <f>H208-F208</f>
        <v>-57.199999999999989</v>
      </c>
      <c r="L208" s="136">
        <f>K208/F208</f>
        <v>-0.42622950819672129</v>
      </c>
      <c r="M208" s="137" t="s">
        <v>665</v>
      </c>
      <c r="N208" s="138">
        <v>43522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113</v>
      </c>
      <c r="B209" s="111">
        <v>43209</v>
      </c>
      <c r="C209" s="111"/>
      <c r="D209" s="112" t="s">
        <v>747</v>
      </c>
      <c r="E209" s="113" t="s">
        <v>625</v>
      </c>
      <c r="F209" s="114">
        <v>430</v>
      </c>
      <c r="G209" s="114"/>
      <c r="H209" s="115">
        <v>220</v>
      </c>
      <c r="I209" s="133">
        <v>537</v>
      </c>
      <c r="J209" s="139" t="s">
        <v>748</v>
      </c>
      <c r="K209" s="135">
        <f>H209-F209</f>
        <v>-210</v>
      </c>
      <c r="L209" s="136">
        <f>K209/F209</f>
        <v>-0.48837209302325579</v>
      </c>
      <c r="M209" s="137" t="s">
        <v>665</v>
      </c>
      <c r="N209" s="138">
        <v>43252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0">
        <v>114</v>
      </c>
      <c r="B210" s="160">
        <v>43220</v>
      </c>
      <c r="C210" s="160"/>
      <c r="D210" s="161" t="s">
        <v>395</v>
      </c>
      <c r="E210" s="162" t="s">
        <v>625</v>
      </c>
      <c r="F210" s="164">
        <v>153.5</v>
      </c>
      <c r="G210" s="164"/>
      <c r="H210" s="164">
        <v>196</v>
      </c>
      <c r="I210" s="164">
        <v>196</v>
      </c>
      <c r="J210" s="361" t="s">
        <v>3498</v>
      </c>
      <c r="K210" s="184">
        <f>H210-F210</f>
        <v>42.5</v>
      </c>
      <c r="L210" s="185">
        <f>K210/F210</f>
        <v>0.27687296416938112</v>
      </c>
      <c r="M210" s="163" t="s">
        <v>601</v>
      </c>
      <c r="N210" s="186">
        <v>43605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115</v>
      </c>
      <c r="B211" s="111">
        <v>43306</v>
      </c>
      <c r="C211" s="111"/>
      <c r="D211" s="112" t="s">
        <v>770</v>
      </c>
      <c r="E211" s="113" t="s">
        <v>625</v>
      </c>
      <c r="F211" s="114">
        <v>27.5</v>
      </c>
      <c r="G211" s="114"/>
      <c r="H211" s="115">
        <v>13.1</v>
      </c>
      <c r="I211" s="133">
        <v>60</v>
      </c>
      <c r="J211" s="139" t="s">
        <v>774</v>
      </c>
      <c r="K211" s="135">
        <v>-14.4</v>
      </c>
      <c r="L211" s="136">
        <v>-0.52363636363636401</v>
      </c>
      <c r="M211" s="137" t="s">
        <v>665</v>
      </c>
      <c r="N211" s="138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9">
        <v>116</v>
      </c>
      <c r="B212" s="349">
        <v>43318</v>
      </c>
      <c r="C212" s="349"/>
      <c r="D212" s="117" t="s">
        <v>749</v>
      </c>
      <c r="E212" s="352" t="s">
        <v>625</v>
      </c>
      <c r="F212" s="352">
        <v>148.5</v>
      </c>
      <c r="G212" s="352"/>
      <c r="H212" s="352">
        <v>102</v>
      </c>
      <c r="I212" s="358">
        <v>182</v>
      </c>
      <c r="J212" s="139" t="s">
        <v>3497</v>
      </c>
      <c r="K212" s="135">
        <f>H212-F212</f>
        <v>-46.5</v>
      </c>
      <c r="L212" s="136">
        <f>K212/F212</f>
        <v>-0.31313131313131315</v>
      </c>
      <c r="M212" s="137" t="s">
        <v>665</v>
      </c>
      <c r="N212" s="138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117</v>
      </c>
      <c r="B213" s="107">
        <v>43335</v>
      </c>
      <c r="C213" s="107"/>
      <c r="D213" s="108" t="s">
        <v>775</v>
      </c>
      <c r="E213" s="109" t="s">
        <v>625</v>
      </c>
      <c r="F213" s="157">
        <v>285</v>
      </c>
      <c r="G213" s="109"/>
      <c r="H213" s="109">
        <v>355</v>
      </c>
      <c r="I213" s="127">
        <v>364</v>
      </c>
      <c r="J213" s="142" t="s">
        <v>776</v>
      </c>
      <c r="K213" s="129">
        <v>70</v>
      </c>
      <c r="L213" s="130">
        <v>0.24561403508771901</v>
      </c>
      <c r="M213" s="131" t="s">
        <v>601</v>
      </c>
      <c r="N213" s="132">
        <v>43455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118</v>
      </c>
      <c r="B214" s="107">
        <v>43341</v>
      </c>
      <c r="C214" s="107"/>
      <c r="D214" s="108" t="s">
        <v>385</v>
      </c>
      <c r="E214" s="109" t="s">
        <v>625</v>
      </c>
      <c r="F214" s="157">
        <v>525</v>
      </c>
      <c r="G214" s="109"/>
      <c r="H214" s="109">
        <v>585</v>
      </c>
      <c r="I214" s="127">
        <v>635</v>
      </c>
      <c r="J214" s="142" t="s">
        <v>750</v>
      </c>
      <c r="K214" s="129">
        <f t="shared" ref="K214:K226" si="61">H214-F214</f>
        <v>60</v>
      </c>
      <c r="L214" s="130">
        <f t="shared" ref="L214:L226" si="62">K214/F214</f>
        <v>0.11428571428571428</v>
      </c>
      <c r="M214" s="131" t="s">
        <v>601</v>
      </c>
      <c r="N214" s="132">
        <v>43662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119</v>
      </c>
      <c r="B215" s="107">
        <v>43395</v>
      </c>
      <c r="C215" s="107"/>
      <c r="D215" s="108" t="s">
        <v>369</v>
      </c>
      <c r="E215" s="109" t="s">
        <v>625</v>
      </c>
      <c r="F215" s="157">
        <v>475</v>
      </c>
      <c r="G215" s="109"/>
      <c r="H215" s="109">
        <v>574</v>
      </c>
      <c r="I215" s="127">
        <v>570</v>
      </c>
      <c r="J215" s="142" t="s">
        <v>684</v>
      </c>
      <c r="K215" s="129">
        <f t="shared" si="61"/>
        <v>99</v>
      </c>
      <c r="L215" s="130">
        <f t="shared" si="62"/>
        <v>0.20842105263157895</v>
      </c>
      <c r="M215" s="131" t="s">
        <v>601</v>
      </c>
      <c r="N215" s="132">
        <v>43403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120</v>
      </c>
      <c r="B216" s="155">
        <v>43397</v>
      </c>
      <c r="C216" s="155"/>
      <c r="D216" s="440" t="s">
        <v>392</v>
      </c>
      <c r="E216" s="157" t="s">
        <v>625</v>
      </c>
      <c r="F216" s="157">
        <v>707.5</v>
      </c>
      <c r="G216" s="157"/>
      <c r="H216" s="157">
        <v>872</v>
      </c>
      <c r="I216" s="179">
        <v>872</v>
      </c>
      <c r="J216" s="180" t="s">
        <v>684</v>
      </c>
      <c r="K216" s="129">
        <f t="shared" si="61"/>
        <v>164.5</v>
      </c>
      <c r="L216" s="181">
        <f t="shared" si="62"/>
        <v>0.23250883392226149</v>
      </c>
      <c r="M216" s="182" t="s">
        <v>601</v>
      </c>
      <c r="N216" s="183">
        <v>43482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121</v>
      </c>
      <c r="B217" s="155">
        <v>43398</v>
      </c>
      <c r="C217" s="155"/>
      <c r="D217" s="440" t="s">
        <v>349</v>
      </c>
      <c r="E217" s="157" t="s">
        <v>625</v>
      </c>
      <c r="F217" s="157">
        <v>162</v>
      </c>
      <c r="G217" s="157"/>
      <c r="H217" s="157">
        <v>204</v>
      </c>
      <c r="I217" s="179">
        <v>209</v>
      </c>
      <c r="J217" s="180" t="s">
        <v>3496</v>
      </c>
      <c r="K217" s="129">
        <f t="shared" si="61"/>
        <v>42</v>
      </c>
      <c r="L217" s="181">
        <f t="shared" si="62"/>
        <v>0.25925925925925924</v>
      </c>
      <c r="M217" s="182" t="s">
        <v>601</v>
      </c>
      <c r="N217" s="183">
        <v>43539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122</v>
      </c>
      <c r="B218" s="208">
        <v>43399</v>
      </c>
      <c r="C218" s="208"/>
      <c r="D218" s="156" t="s">
        <v>496</v>
      </c>
      <c r="E218" s="209" t="s">
        <v>625</v>
      </c>
      <c r="F218" s="209">
        <v>240</v>
      </c>
      <c r="G218" s="209"/>
      <c r="H218" s="209">
        <v>297</v>
      </c>
      <c r="I218" s="233">
        <v>297</v>
      </c>
      <c r="J218" s="180" t="s">
        <v>684</v>
      </c>
      <c r="K218" s="234">
        <f t="shared" si="61"/>
        <v>57</v>
      </c>
      <c r="L218" s="235">
        <f t="shared" si="62"/>
        <v>0.23749999999999999</v>
      </c>
      <c r="M218" s="236" t="s">
        <v>601</v>
      </c>
      <c r="N218" s="237">
        <v>43417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123</v>
      </c>
      <c r="B219" s="107">
        <v>43439</v>
      </c>
      <c r="C219" s="107"/>
      <c r="D219" s="149" t="s">
        <v>751</v>
      </c>
      <c r="E219" s="109" t="s">
        <v>625</v>
      </c>
      <c r="F219" s="109">
        <v>202.5</v>
      </c>
      <c r="G219" s="109"/>
      <c r="H219" s="109">
        <v>255</v>
      </c>
      <c r="I219" s="127">
        <v>252</v>
      </c>
      <c r="J219" s="142" t="s">
        <v>684</v>
      </c>
      <c r="K219" s="129">
        <f t="shared" si="61"/>
        <v>52.5</v>
      </c>
      <c r="L219" s="130">
        <f t="shared" si="62"/>
        <v>0.25925925925925924</v>
      </c>
      <c r="M219" s="131" t="s">
        <v>601</v>
      </c>
      <c r="N219" s="132">
        <v>43542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124</v>
      </c>
      <c r="B220" s="208">
        <v>43465</v>
      </c>
      <c r="C220" s="107"/>
      <c r="D220" s="440" t="s">
        <v>424</v>
      </c>
      <c r="E220" s="209" t="s">
        <v>625</v>
      </c>
      <c r="F220" s="209">
        <v>710</v>
      </c>
      <c r="G220" s="209"/>
      <c r="H220" s="209">
        <v>866</v>
      </c>
      <c r="I220" s="233">
        <v>866</v>
      </c>
      <c r="J220" s="180" t="s">
        <v>684</v>
      </c>
      <c r="K220" s="129">
        <f t="shared" si="61"/>
        <v>156</v>
      </c>
      <c r="L220" s="130">
        <f t="shared" si="62"/>
        <v>0.21971830985915494</v>
      </c>
      <c r="M220" s="131" t="s">
        <v>601</v>
      </c>
      <c r="N220" s="364">
        <v>43553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125</v>
      </c>
      <c r="B221" s="208">
        <v>43522</v>
      </c>
      <c r="C221" s="208"/>
      <c r="D221" s="440" t="s">
        <v>142</v>
      </c>
      <c r="E221" s="209" t="s">
        <v>625</v>
      </c>
      <c r="F221" s="209">
        <v>337.25</v>
      </c>
      <c r="G221" s="209"/>
      <c r="H221" s="209">
        <v>398.5</v>
      </c>
      <c r="I221" s="233">
        <v>411</v>
      </c>
      <c r="J221" s="142" t="s">
        <v>3495</v>
      </c>
      <c r="K221" s="129">
        <f t="shared" si="61"/>
        <v>61.25</v>
      </c>
      <c r="L221" s="130">
        <f t="shared" si="62"/>
        <v>0.1816160118606375</v>
      </c>
      <c r="M221" s="131" t="s">
        <v>601</v>
      </c>
      <c r="N221" s="364">
        <v>43760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1">
        <v>126</v>
      </c>
      <c r="B222" s="165">
        <v>43559</v>
      </c>
      <c r="C222" s="165"/>
      <c r="D222" s="166" t="s">
        <v>411</v>
      </c>
      <c r="E222" s="167" t="s">
        <v>625</v>
      </c>
      <c r="F222" s="167">
        <v>130</v>
      </c>
      <c r="G222" s="167"/>
      <c r="H222" s="167">
        <v>65</v>
      </c>
      <c r="I222" s="187">
        <v>158</v>
      </c>
      <c r="J222" s="139" t="s">
        <v>752</v>
      </c>
      <c r="K222" s="135">
        <f t="shared" si="61"/>
        <v>-65</v>
      </c>
      <c r="L222" s="136">
        <f t="shared" si="62"/>
        <v>-0.5</v>
      </c>
      <c r="M222" s="137" t="s">
        <v>665</v>
      </c>
      <c r="N222" s="138">
        <v>43726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2">
        <v>127</v>
      </c>
      <c r="B223" s="188">
        <v>43017</v>
      </c>
      <c r="C223" s="188"/>
      <c r="D223" s="189" t="s">
        <v>170</v>
      </c>
      <c r="E223" s="190" t="s">
        <v>625</v>
      </c>
      <c r="F223" s="191">
        <v>141.5</v>
      </c>
      <c r="G223" s="192"/>
      <c r="H223" s="192">
        <v>183.5</v>
      </c>
      <c r="I223" s="192">
        <v>210</v>
      </c>
      <c r="J223" s="219" t="s">
        <v>3443</v>
      </c>
      <c r="K223" s="220">
        <f t="shared" si="61"/>
        <v>42</v>
      </c>
      <c r="L223" s="221">
        <f t="shared" si="62"/>
        <v>0.29681978798586572</v>
      </c>
      <c r="M223" s="191" t="s">
        <v>601</v>
      </c>
      <c r="N223" s="222">
        <v>43042</v>
      </c>
      <c r="O223" s="57"/>
      <c r="P223" s="16"/>
      <c r="Q223" s="16"/>
      <c r="R223" s="95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1">
        <v>128</v>
      </c>
      <c r="B224" s="165">
        <v>43074</v>
      </c>
      <c r="C224" s="165"/>
      <c r="D224" s="166" t="s">
        <v>304</v>
      </c>
      <c r="E224" s="167" t="s">
        <v>625</v>
      </c>
      <c r="F224" s="168">
        <v>172</v>
      </c>
      <c r="G224" s="167"/>
      <c r="H224" s="167">
        <v>155.25</v>
      </c>
      <c r="I224" s="187">
        <v>230</v>
      </c>
      <c r="J224" s="401" t="s">
        <v>3402</v>
      </c>
      <c r="K224" s="135">
        <f t="shared" ref="K224" si="63">H224-F224</f>
        <v>-16.75</v>
      </c>
      <c r="L224" s="136">
        <f t="shared" ref="L224" si="64">K224/F224</f>
        <v>-9.7383720930232565E-2</v>
      </c>
      <c r="M224" s="137" t="s">
        <v>665</v>
      </c>
      <c r="N224" s="138">
        <v>43787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2">
        <v>129</v>
      </c>
      <c r="B225" s="188">
        <v>43398</v>
      </c>
      <c r="C225" s="188"/>
      <c r="D225" s="189" t="s">
        <v>105</v>
      </c>
      <c r="E225" s="190" t="s">
        <v>625</v>
      </c>
      <c r="F225" s="192">
        <v>698.5</v>
      </c>
      <c r="G225" s="192"/>
      <c r="H225" s="192">
        <v>850</v>
      </c>
      <c r="I225" s="192">
        <v>890</v>
      </c>
      <c r="J225" s="223" t="s">
        <v>3492</v>
      </c>
      <c r="K225" s="220">
        <f t="shared" si="61"/>
        <v>151.5</v>
      </c>
      <c r="L225" s="221">
        <f t="shared" si="62"/>
        <v>0.21689334287759485</v>
      </c>
      <c r="M225" s="191" t="s">
        <v>601</v>
      </c>
      <c r="N225" s="222">
        <v>43453</v>
      </c>
      <c r="O225" s="57"/>
      <c r="P225" s="16"/>
      <c r="Q225" s="16"/>
      <c r="R225" s="95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130</v>
      </c>
      <c r="B226" s="160">
        <v>42877</v>
      </c>
      <c r="C226" s="160"/>
      <c r="D226" s="161" t="s">
        <v>384</v>
      </c>
      <c r="E226" s="162" t="s">
        <v>625</v>
      </c>
      <c r="F226" s="163">
        <v>127.6</v>
      </c>
      <c r="G226" s="164"/>
      <c r="H226" s="164">
        <v>138</v>
      </c>
      <c r="I226" s="164">
        <v>190</v>
      </c>
      <c r="J226" s="402" t="s">
        <v>3406</v>
      </c>
      <c r="K226" s="184">
        <f t="shared" si="61"/>
        <v>10.400000000000006</v>
      </c>
      <c r="L226" s="185">
        <f t="shared" si="62"/>
        <v>8.1504702194357417E-2</v>
      </c>
      <c r="M226" s="163" t="s">
        <v>601</v>
      </c>
      <c r="N226" s="186">
        <v>43774</v>
      </c>
      <c r="O226" s="57"/>
      <c r="P226" s="16"/>
      <c r="Q226" s="16"/>
      <c r="R226" s="17" t="s">
        <v>755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3">
        <v>131</v>
      </c>
      <c r="B227" s="196">
        <v>43158</v>
      </c>
      <c r="C227" s="196"/>
      <c r="D227" s="193" t="s">
        <v>756</v>
      </c>
      <c r="E227" s="197" t="s">
        <v>625</v>
      </c>
      <c r="F227" s="198">
        <v>317</v>
      </c>
      <c r="G227" s="197"/>
      <c r="H227" s="197"/>
      <c r="I227" s="226">
        <v>398</v>
      </c>
      <c r="J227" s="225"/>
      <c r="K227" s="195"/>
      <c r="L227" s="194"/>
      <c r="M227" s="225" t="s">
        <v>603</v>
      </c>
      <c r="N227" s="224"/>
      <c r="O227" s="57"/>
      <c r="P227" s="16"/>
      <c r="Q227" s="16"/>
      <c r="R227" s="95" t="s">
        <v>755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132</v>
      </c>
      <c r="B228" s="165">
        <v>43164</v>
      </c>
      <c r="C228" s="165"/>
      <c r="D228" s="166" t="s">
        <v>136</v>
      </c>
      <c r="E228" s="167" t="s">
        <v>625</v>
      </c>
      <c r="F228" s="168">
        <f>510-14.4</f>
        <v>495.6</v>
      </c>
      <c r="G228" s="167"/>
      <c r="H228" s="167">
        <v>350</v>
      </c>
      <c r="I228" s="187">
        <v>672</v>
      </c>
      <c r="J228" s="401" t="s">
        <v>3464</v>
      </c>
      <c r="K228" s="135">
        <f t="shared" ref="K228" si="65">H228-F228</f>
        <v>-145.60000000000002</v>
      </c>
      <c r="L228" s="136">
        <f t="shared" ref="L228" si="66">K228/F228</f>
        <v>-0.29378531073446329</v>
      </c>
      <c r="M228" s="137" t="s">
        <v>665</v>
      </c>
      <c r="N228" s="138">
        <v>43887</v>
      </c>
      <c r="O228" s="57"/>
      <c r="P228" s="16"/>
      <c r="Q228" s="16"/>
      <c r="R228" s="17" t="s">
        <v>755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1">
        <v>133</v>
      </c>
      <c r="B229" s="165">
        <v>43237</v>
      </c>
      <c r="C229" s="165"/>
      <c r="D229" s="166" t="s">
        <v>490</v>
      </c>
      <c r="E229" s="167" t="s">
        <v>625</v>
      </c>
      <c r="F229" s="168">
        <v>230.3</v>
      </c>
      <c r="G229" s="167"/>
      <c r="H229" s="167">
        <v>102.5</v>
      </c>
      <c r="I229" s="187">
        <v>348</v>
      </c>
      <c r="J229" s="401" t="s">
        <v>3486</v>
      </c>
      <c r="K229" s="135">
        <f t="shared" ref="K229" si="67">H229-F229</f>
        <v>-127.80000000000001</v>
      </c>
      <c r="L229" s="136">
        <f t="shared" ref="L229" si="68">K229/F229</f>
        <v>-0.55492835432045162</v>
      </c>
      <c r="M229" s="137" t="s">
        <v>665</v>
      </c>
      <c r="N229" s="138">
        <v>43896</v>
      </c>
      <c r="O229" s="57"/>
      <c r="P229" s="16"/>
      <c r="Q229" s="16"/>
      <c r="R229" s="17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6">
        <v>134</v>
      </c>
      <c r="B230" s="199">
        <v>43258</v>
      </c>
      <c r="C230" s="199"/>
      <c r="D230" s="202" t="s">
        <v>450</v>
      </c>
      <c r="E230" s="200" t="s">
        <v>625</v>
      </c>
      <c r="F230" s="198">
        <f>342.5-5.1</f>
        <v>337.4</v>
      </c>
      <c r="G230" s="200"/>
      <c r="H230" s="200"/>
      <c r="I230" s="227">
        <v>439</v>
      </c>
      <c r="J230" s="228"/>
      <c r="K230" s="229"/>
      <c r="L230" s="230"/>
      <c r="M230" s="228" t="s">
        <v>603</v>
      </c>
      <c r="N230" s="231"/>
      <c r="O230" s="57"/>
      <c r="P230" s="16"/>
      <c r="Q230" s="16"/>
      <c r="R230" s="95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6">
        <v>135</v>
      </c>
      <c r="B231" s="199">
        <v>43285</v>
      </c>
      <c r="C231" s="199"/>
      <c r="D231" s="203" t="s">
        <v>50</v>
      </c>
      <c r="E231" s="200" t="s">
        <v>625</v>
      </c>
      <c r="F231" s="198">
        <f>127.5-5.53</f>
        <v>121.97</v>
      </c>
      <c r="G231" s="200"/>
      <c r="H231" s="200"/>
      <c r="I231" s="227">
        <v>170</v>
      </c>
      <c r="J231" s="228"/>
      <c r="K231" s="229"/>
      <c r="L231" s="230"/>
      <c r="M231" s="228" t="s">
        <v>603</v>
      </c>
      <c r="N231" s="231"/>
      <c r="O231" s="57"/>
      <c r="P231" s="16"/>
      <c r="Q231" s="16"/>
      <c r="R231" s="343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1">
        <v>136</v>
      </c>
      <c r="B232" s="165">
        <v>43294</v>
      </c>
      <c r="C232" s="165"/>
      <c r="D232" s="166" t="s">
        <v>244</v>
      </c>
      <c r="E232" s="167" t="s">
        <v>625</v>
      </c>
      <c r="F232" s="168">
        <v>46.5</v>
      </c>
      <c r="G232" s="167"/>
      <c r="H232" s="167">
        <v>17</v>
      </c>
      <c r="I232" s="187">
        <v>59</v>
      </c>
      <c r="J232" s="401" t="s">
        <v>3463</v>
      </c>
      <c r="K232" s="135">
        <f t="shared" ref="K232" si="69">H232-F232</f>
        <v>-29.5</v>
      </c>
      <c r="L232" s="136">
        <f t="shared" ref="L232" si="70">K232/F232</f>
        <v>-0.63440860215053763</v>
      </c>
      <c r="M232" s="137" t="s">
        <v>665</v>
      </c>
      <c r="N232" s="138">
        <v>43887</v>
      </c>
      <c r="O232" s="57"/>
      <c r="P232" s="16"/>
      <c r="Q232" s="16"/>
      <c r="R232" s="17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3">
        <v>137</v>
      </c>
      <c r="B233" s="196">
        <v>43396</v>
      </c>
      <c r="C233" s="196"/>
      <c r="D233" s="203" t="s">
        <v>426</v>
      </c>
      <c r="E233" s="200" t="s">
        <v>625</v>
      </c>
      <c r="F233" s="201">
        <v>156.5</v>
      </c>
      <c r="G233" s="200"/>
      <c r="H233" s="200"/>
      <c r="I233" s="227">
        <v>191</v>
      </c>
      <c r="J233" s="228"/>
      <c r="K233" s="229"/>
      <c r="L233" s="230"/>
      <c r="M233" s="228" t="s">
        <v>603</v>
      </c>
      <c r="N233" s="231"/>
      <c r="O233" s="57"/>
      <c r="P233" s="16"/>
      <c r="Q233" s="16"/>
      <c r="R233" s="345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3">
        <v>138</v>
      </c>
      <c r="B234" s="196">
        <v>43439</v>
      </c>
      <c r="C234" s="196"/>
      <c r="D234" s="203" t="s">
        <v>331</v>
      </c>
      <c r="E234" s="200" t="s">
        <v>625</v>
      </c>
      <c r="F234" s="201">
        <v>259.5</v>
      </c>
      <c r="G234" s="200"/>
      <c r="H234" s="200"/>
      <c r="I234" s="227">
        <v>321</v>
      </c>
      <c r="J234" s="228"/>
      <c r="K234" s="229"/>
      <c r="L234" s="230"/>
      <c r="M234" s="228" t="s">
        <v>603</v>
      </c>
      <c r="N234" s="231"/>
      <c r="O234" s="16"/>
      <c r="P234" s="16"/>
      <c r="Q234" s="16"/>
      <c r="R234" s="343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1">
        <v>139</v>
      </c>
      <c r="B235" s="165">
        <v>43439</v>
      </c>
      <c r="C235" s="165"/>
      <c r="D235" s="166" t="s">
        <v>777</v>
      </c>
      <c r="E235" s="167" t="s">
        <v>625</v>
      </c>
      <c r="F235" s="167">
        <v>715</v>
      </c>
      <c r="G235" s="167"/>
      <c r="H235" s="167">
        <v>445</v>
      </c>
      <c r="I235" s="187">
        <v>840</v>
      </c>
      <c r="J235" s="139" t="s">
        <v>2996</v>
      </c>
      <c r="K235" s="135">
        <f t="shared" ref="K235:K238" si="71">H235-F235</f>
        <v>-270</v>
      </c>
      <c r="L235" s="136">
        <f t="shared" ref="L235:L238" si="72">K235/F235</f>
        <v>-0.3776223776223776</v>
      </c>
      <c r="M235" s="137" t="s">
        <v>665</v>
      </c>
      <c r="N235" s="138">
        <v>43800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140</v>
      </c>
      <c r="B236" s="208">
        <v>43469</v>
      </c>
      <c r="C236" s="208"/>
      <c r="D236" s="156" t="s">
        <v>146</v>
      </c>
      <c r="E236" s="209" t="s">
        <v>625</v>
      </c>
      <c r="F236" s="209">
        <v>875</v>
      </c>
      <c r="G236" s="209"/>
      <c r="H236" s="209">
        <v>1165</v>
      </c>
      <c r="I236" s="233">
        <v>1185</v>
      </c>
      <c r="J236" s="142" t="s">
        <v>3493</v>
      </c>
      <c r="K236" s="129">
        <f t="shared" si="71"/>
        <v>290</v>
      </c>
      <c r="L236" s="130">
        <f t="shared" si="72"/>
        <v>0.33142857142857141</v>
      </c>
      <c r="M236" s="131" t="s">
        <v>601</v>
      </c>
      <c r="N236" s="364">
        <v>43847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141</v>
      </c>
      <c r="B237" s="208">
        <v>43559</v>
      </c>
      <c r="C237" s="208"/>
      <c r="D237" s="440" t="s">
        <v>346</v>
      </c>
      <c r="E237" s="209" t="s">
        <v>625</v>
      </c>
      <c r="F237" s="209">
        <f>387-14.63</f>
        <v>372.37</v>
      </c>
      <c r="G237" s="209"/>
      <c r="H237" s="209">
        <v>490</v>
      </c>
      <c r="I237" s="233">
        <v>490</v>
      </c>
      <c r="J237" s="142" t="s">
        <v>684</v>
      </c>
      <c r="K237" s="129">
        <f t="shared" si="71"/>
        <v>117.63</v>
      </c>
      <c r="L237" s="130">
        <f t="shared" si="72"/>
        <v>0.31589548030185027</v>
      </c>
      <c r="M237" s="131" t="s">
        <v>601</v>
      </c>
      <c r="N237" s="364">
        <v>43850</v>
      </c>
      <c r="O237" s="57"/>
      <c r="P237" s="16"/>
      <c r="Q237" s="16"/>
      <c r="R237" s="17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142</v>
      </c>
      <c r="B238" s="165">
        <v>43578</v>
      </c>
      <c r="C238" s="165"/>
      <c r="D238" s="166" t="s">
        <v>778</v>
      </c>
      <c r="E238" s="167" t="s">
        <v>602</v>
      </c>
      <c r="F238" s="167">
        <v>220</v>
      </c>
      <c r="G238" s="167"/>
      <c r="H238" s="167">
        <v>127.5</v>
      </c>
      <c r="I238" s="187">
        <v>284</v>
      </c>
      <c r="J238" s="401" t="s">
        <v>3487</v>
      </c>
      <c r="K238" s="135">
        <f t="shared" si="71"/>
        <v>-92.5</v>
      </c>
      <c r="L238" s="136">
        <f t="shared" si="72"/>
        <v>-0.42045454545454547</v>
      </c>
      <c r="M238" s="137" t="s">
        <v>665</v>
      </c>
      <c r="N238" s="138">
        <v>43896</v>
      </c>
      <c r="O238" s="57"/>
      <c r="P238" s="16"/>
      <c r="Q238" s="16"/>
      <c r="R238" s="17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7">
        <v>143</v>
      </c>
      <c r="B239" s="208">
        <v>43622</v>
      </c>
      <c r="C239" s="208"/>
      <c r="D239" s="440" t="s">
        <v>497</v>
      </c>
      <c r="E239" s="209" t="s">
        <v>602</v>
      </c>
      <c r="F239" s="209">
        <v>332.8</v>
      </c>
      <c r="G239" s="209"/>
      <c r="H239" s="209">
        <v>405</v>
      </c>
      <c r="I239" s="233">
        <v>419</v>
      </c>
      <c r="J239" s="142" t="s">
        <v>3494</v>
      </c>
      <c r="K239" s="129">
        <f t="shared" ref="K239" si="73">H239-F239</f>
        <v>72.199999999999989</v>
      </c>
      <c r="L239" s="130">
        <f t="shared" ref="L239" si="74">K239/F239</f>
        <v>0.21694711538461534</v>
      </c>
      <c r="M239" s="131" t="s">
        <v>601</v>
      </c>
      <c r="N239" s="364">
        <v>43860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45">
        <v>144</v>
      </c>
      <c r="B240" s="144">
        <v>43641</v>
      </c>
      <c r="C240" s="144"/>
      <c r="D240" s="145" t="s">
        <v>140</v>
      </c>
      <c r="E240" s="146" t="s">
        <v>625</v>
      </c>
      <c r="F240" s="147">
        <v>386</v>
      </c>
      <c r="G240" s="148"/>
      <c r="H240" s="148">
        <v>395</v>
      </c>
      <c r="I240" s="148">
        <v>452</v>
      </c>
      <c r="J240" s="171" t="s">
        <v>3407</v>
      </c>
      <c r="K240" s="172">
        <f t="shared" ref="K240" si="75">H240-F240</f>
        <v>9</v>
      </c>
      <c r="L240" s="173">
        <f t="shared" ref="L240" si="76">K240/F240</f>
        <v>2.3316062176165803E-2</v>
      </c>
      <c r="M240" s="174" t="s">
        <v>710</v>
      </c>
      <c r="N240" s="175">
        <v>43868</v>
      </c>
      <c r="O240" s="16"/>
      <c r="P240" s="16"/>
      <c r="Q240" s="16"/>
      <c r="R240" s="345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4">
        <v>145</v>
      </c>
      <c r="B241" s="196">
        <v>43707</v>
      </c>
      <c r="C241" s="196"/>
      <c r="D241" s="203" t="s">
        <v>261</v>
      </c>
      <c r="E241" s="200" t="s">
        <v>625</v>
      </c>
      <c r="F241" s="200" t="s">
        <v>757</v>
      </c>
      <c r="G241" s="200"/>
      <c r="H241" s="200"/>
      <c r="I241" s="227">
        <v>190</v>
      </c>
      <c r="J241" s="228"/>
      <c r="K241" s="229"/>
      <c r="L241" s="230"/>
      <c r="M241" s="359" t="s">
        <v>603</v>
      </c>
      <c r="N241" s="231"/>
      <c r="O241" s="16"/>
      <c r="P241" s="16"/>
      <c r="Q241" s="16"/>
      <c r="R241" s="345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146</v>
      </c>
      <c r="B242" s="208">
        <v>43731</v>
      </c>
      <c r="C242" s="208"/>
      <c r="D242" s="156" t="s">
        <v>441</v>
      </c>
      <c r="E242" s="209" t="s">
        <v>625</v>
      </c>
      <c r="F242" s="209">
        <v>235</v>
      </c>
      <c r="G242" s="209"/>
      <c r="H242" s="209">
        <v>295</v>
      </c>
      <c r="I242" s="233">
        <v>296</v>
      </c>
      <c r="J242" s="142" t="s">
        <v>3149</v>
      </c>
      <c r="K242" s="129">
        <f t="shared" ref="K242" si="77">H242-F242</f>
        <v>60</v>
      </c>
      <c r="L242" s="130">
        <f t="shared" ref="L242" si="78">K242/F242</f>
        <v>0.25531914893617019</v>
      </c>
      <c r="M242" s="131" t="s">
        <v>601</v>
      </c>
      <c r="N242" s="364">
        <v>43844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147</v>
      </c>
      <c r="B243" s="208">
        <v>43752</v>
      </c>
      <c r="C243" s="208"/>
      <c r="D243" s="156" t="s">
        <v>2979</v>
      </c>
      <c r="E243" s="209" t="s">
        <v>625</v>
      </c>
      <c r="F243" s="209">
        <v>277.5</v>
      </c>
      <c r="G243" s="209"/>
      <c r="H243" s="209">
        <v>333</v>
      </c>
      <c r="I243" s="233">
        <v>333</v>
      </c>
      <c r="J243" s="142" t="s">
        <v>3150</v>
      </c>
      <c r="K243" s="129">
        <f t="shared" ref="K243" si="79">H243-F243</f>
        <v>55.5</v>
      </c>
      <c r="L243" s="130">
        <f t="shared" ref="L243" si="80">K243/F243</f>
        <v>0.2</v>
      </c>
      <c r="M243" s="131" t="s">
        <v>601</v>
      </c>
      <c r="N243" s="364">
        <v>43846</v>
      </c>
      <c r="O243" s="57"/>
      <c r="P243" s="16"/>
      <c r="Q243" s="16"/>
      <c r="R243" s="17" t="s">
        <v>755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148</v>
      </c>
      <c r="B244" s="208">
        <v>43752</v>
      </c>
      <c r="C244" s="208"/>
      <c r="D244" s="156" t="s">
        <v>2978</v>
      </c>
      <c r="E244" s="209" t="s">
        <v>625</v>
      </c>
      <c r="F244" s="209">
        <v>930</v>
      </c>
      <c r="G244" s="209"/>
      <c r="H244" s="209">
        <v>1165</v>
      </c>
      <c r="I244" s="233">
        <v>1200</v>
      </c>
      <c r="J244" s="142" t="s">
        <v>3152</v>
      </c>
      <c r="K244" s="129">
        <f t="shared" ref="K244" si="81">H244-F244</f>
        <v>235</v>
      </c>
      <c r="L244" s="130">
        <f t="shared" ref="L244" si="82">K244/F244</f>
        <v>0.25268817204301075</v>
      </c>
      <c r="M244" s="131" t="s">
        <v>601</v>
      </c>
      <c r="N244" s="364">
        <v>43847</v>
      </c>
      <c r="O244" s="57"/>
      <c r="P244" s="16"/>
      <c r="Q244" s="16"/>
      <c r="R244" s="17" t="s">
        <v>755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3">
        <v>149</v>
      </c>
      <c r="B245" s="348">
        <v>43753</v>
      </c>
      <c r="C245" s="213"/>
      <c r="D245" s="375" t="s">
        <v>2977</v>
      </c>
      <c r="E245" s="351" t="s">
        <v>625</v>
      </c>
      <c r="F245" s="354">
        <v>111</v>
      </c>
      <c r="G245" s="351"/>
      <c r="H245" s="351"/>
      <c r="I245" s="357">
        <v>141</v>
      </c>
      <c r="J245" s="239"/>
      <c r="K245" s="239"/>
      <c r="L245" s="124"/>
      <c r="M245" s="363" t="s">
        <v>603</v>
      </c>
      <c r="N245" s="241"/>
      <c r="O245" s="16"/>
      <c r="P245" s="16"/>
      <c r="Q245" s="16"/>
      <c r="R245" s="345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150</v>
      </c>
      <c r="B246" s="208">
        <v>43753</v>
      </c>
      <c r="C246" s="208"/>
      <c r="D246" s="156" t="s">
        <v>2976</v>
      </c>
      <c r="E246" s="209" t="s">
        <v>625</v>
      </c>
      <c r="F246" s="210">
        <v>296</v>
      </c>
      <c r="G246" s="209"/>
      <c r="H246" s="209">
        <v>370</v>
      </c>
      <c r="I246" s="233">
        <v>370</v>
      </c>
      <c r="J246" s="142" t="s">
        <v>684</v>
      </c>
      <c r="K246" s="129">
        <f t="shared" ref="K246" si="83">H246-F246</f>
        <v>74</v>
      </c>
      <c r="L246" s="130">
        <f t="shared" ref="L246" si="84">K246/F246</f>
        <v>0.25</v>
      </c>
      <c r="M246" s="131" t="s">
        <v>601</v>
      </c>
      <c r="N246" s="364">
        <v>43853</v>
      </c>
      <c r="O246" s="57"/>
      <c r="P246" s="16"/>
      <c r="Q246" s="16"/>
      <c r="R246" s="17" t="s">
        <v>755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4">
        <v>151</v>
      </c>
      <c r="B247" s="212">
        <v>43754</v>
      </c>
      <c r="C247" s="212"/>
      <c r="D247" s="193" t="s">
        <v>2975</v>
      </c>
      <c r="E247" s="350" t="s">
        <v>625</v>
      </c>
      <c r="F247" s="353" t="s">
        <v>2941</v>
      </c>
      <c r="G247" s="350"/>
      <c r="H247" s="350"/>
      <c r="I247" s="356">
        <v>344</v>
      </c>
      <c r="J247" s="360"/>
      <c r="K247" s="242"/>
      <c r="L247" s="362"/>
      <c r="M247" s="344" t="s">
        <v>603</v>
      </c>
      <c r="N247" s="365"/>
      <c r="O247" s="16"/>
      <c r="P247" s="16"/>
      <c r="Q247" s="16"/>
      <c r="R247" s="345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47">
        <v>152</v>
      </c>
      <c r="B248" s="213">
        <v>43832</v>
      </c>
      <c r="C248" s="213"/>
      <c r="D248" s="217" t="s">
        <v>2255</v>
      </c>
      <c r="E248" s="214" t="s">
        <v>625</v>
      </c>
      <c r="F248" s="215" t="s">
        <v>3137</v>
      </c>
      <c r="G248" s="214"/>
      <c r="H248" s="214"/>
      <c r="I248" s="238">
        <v>590</v>
      </c>
      <c r="J248" s="239"/>
      <c r="K248" s="239"/>
      <c r="L248" s="124"/>
      <c r="M248" s="344" t="s">
        <v>603</v>
      </c>
      <c r="N248" s="241"/>
      <c r="O248" s="16"/>
      <c r="P248" s="16"/>
      <c r="Q248" s="16"/>
      <c r="R248" s="345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Q249" s="16"/>
      <c r="R249" s="345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1"/>
      <c r="B250" s="201" t="s">
        <v>2982</v>
      </c>
      <c r="C250" s="213"/>
      <c r="D250" s="217"/>
      <c r="E250" s="214"/>
      <c r="F250" s="215"/>
      <c r="G250" s="214"/>
      <c r="H250" s="214"/>
      <c r="I250" s="238"/>
      <c r="J250" s="239"/>
      <c r="K250" s="239"/>
      <c r="L250" s="124"/>
      <c r="M250" s="240"/>
      <c r="N250" s="241"/>
      <c r="O250" s="16"/>
      <c r="P250" s="16"/>
      <c r="Q250" s="16"/>
      <c r="R250" s="345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1"/>
      <c r="B251" s="213"/>
      <c r="C251" s="213"/>
      <c r="D251" s="217"/>
      <c r="E251" s="214"/>
      <c r="F251" s="215"/>
      <c r="G251" s="214"/>
      <c r="H251" s="214"/>
      <c r="I251" s="238"/>
      <c r="J251" s="239"/>
      <c r="K251" s="239"/>
      <c r="L251" s="124"/>
      <c r="M251" s="240"/>
      <c r="N251" s="241"/>
      <c r="O251" s="16"/>
      <c r="P251" s="16"/>
      <c r="Q251" s="16"/>
      <c r="R251" s="345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1"/>
      <c r="B252" s="213"/>
      <c r="C252" s="213"/>
      <c r="D252" s="217"/>
      <c r="E252" s="214"/>
      <c r="F252" s="215"/>
      <c r="G252" s="214"/>
      <c r="H252" s="214"/>
      <c r="I252" s="238"/>
      <c r="J252" s="239"/>
      <c r="K252" s="239"/>
      <c r="L252" s="124"/>
      <c r="M252" s="240"/>
      <c r="N252" s="241"/>
      <c r="O252" s="16"/>
      <c r="P252" s="16"/>
      <c r="Q252" s="16"/>
      <c r="R252" s="345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1"/>
      <c r="B253" s="213"/>
      <c r="C253" s="213"/>
      <c r="D253" s="217"/>
      <c r="E253" s="214"/>
      <c r="F253" s="215"/>
      <c r="G253" s="214"/>
      <c r="H253" s="214"/>
      <c r="I253" s="238"/>
      <c r="J253" s="239"/>
      <c r="K253" s="239"/>
      <c r="L253" s="124"/>
      <c r="M253" s="240"/>
      <c r="N253" s="241"/>
      <c r="O253" s="16"/>
      <c r="P253" s="16"/>
      <c r="Q253" s="16"/>
      <c r="R253" s="345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13"/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Q254" s="16"/>
      <c r="R254" s="345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1"/>
      <c r="B255" s="213"/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Q255" s="16"/>
      <c r="R255" s="345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5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5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R258" s="345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R259" s="345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R260" s="345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R261" s="345"/>
    </row>
    <row r="262" spans="1:26">
      <c r="A262" s="211"/>
      <c r="B262" s="201"/>
      <c r="O262" s="16"/>
      <c r="P262" s="16"/>
      <c r="R262" s="345"/>
    </row>
    <row r="263" spans="1:26">
      <c r="R263" s="243"/>
    </row>
    <row r="264" spans="1:26">
      <c r="R264" s="243"/>
    </row>
    <row r="265" spans="1:26">
      <c r="R265" s="243"/>
    </row>
    <row r="266" spans="1:26">
      <c r="R266" s="243"/>
    </row>
    <row r="267" spans="1:26">
      <c r="R267" s="243"/>
    </row>
    <row r="268" spans="1:26">
      <c r="R268" s="243"/>
    </row>
    <row r="269" spans="1:26">
      <c r="R269" s="243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9" spans="1:18">
      <c r="A279" s="218"/>
    </row>
    <row r="280" spans="1:18">
      <c r="A280" s="218"/>
    </row>
    <row r="281" spans="1:18">
      <c r="A281" s="214"/>
    </row>
  </sheetData>
  <autoFilter ref="R1:R281"/>
  <mergeCells count="14">
    <mergeCell ref="O69:O70"/>
    <mergeCell ref="A71:A72"/>
    <mergeCell ref="B71:B72"/>
    <mergeCell ref="J71:J72"/>
    <mergeCell ref="L71:L72"/>
    <mergeCell ref="M71:M72"/>
    <mergeCell ref="N71:N72"/>
    <mergeCell ref="O71:O72"/>
    <mergeCell ref="A69:A70"/>
    <mergeCell ref="B69:B70"/>
    <mergeCell ref="J69:J70"/>
    <mergeCell ref="L69:L70"/>
    <mergeCell ref="M69:M70"/>
    <mergeCell ref="N69:N7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3660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3670</v>
      </c>
      <c r="N952"/>
    </row>
    <row r="953" spans="1:14">
      <c r="A953" t="s">
        <v>3671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2020-04-15T15:14:56Z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