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F&amp;O)'!$R$1:$R$272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6" l="1"/>
  <c r="K49" i="6"/>
  <c r="L60" i="6"/>
  <c r="K60" i="6"/>
  <c r="M49" i="6" l="1"/>
  <c r="M60" i="6"/>
  <c r="L43" i="6" l="1"/>
  <c r="K43" i="6"/>
  <c r="M43" i="6" s="1"/>
  <c r="K71" i="6" l="1"/>
  <c r="M71" i="6" s="1"/>
  <c r="K70" i="6"/>
  <c r="M70" i="6" s="1"/>
  <c r="K69" i="6"/>
  <c r="M69" i="6" s="1"/>
  <c r="L26" i="6"/>
  <c r="K26" i="6"/>
  <c r="M26" i="6" l="1"/>
  <c r="L44" i="6"/>
  <c r="K44" i="6"/>
  <c r="M44" i="6" l="1"/>
  <c r="L45" i="6"/>
  <c r="K45" i="6"/>
  <c r="M45" i="6" l="1"/>
  <c r="L15" i="6"/>
  <c r="K15" i="6"/>
  <c r="L16" i="6"/>
  <c r="K16" i="6"/>
  <c r="M15" i="6" l="1"/>
  <c r="M16" i="6"/>
  <c r="K68" i="6"/>
  <c r="M68" i="6" s="1"/>
  <c r="L23" i="6"/>
  <c r="K23" i="6"/>
  <c r="M23" i="6" l="1"/>
  <c r="L14" i="6"/>
  <c r="K14" i="6"/>
  <c r="L22" i="6"/>
  <c r="K22" i="6"/>
  <c r="L25" i="6"/>
  <c r="K25" i="6"/>
  <c r="M25" i="6" s="1"/>
  <c r="L20" i="6"/>
  <c r="K20" i="6"/>
  <c r="M20" i="6" l="1"/>
  <c r="M14" i="6"/>
  <c r="M22" i="6"/>
  <c r="L42" i="6"/>
  <c r="K42" i="6"/>
  <c r="M42" i="6" l="1"/>
  <c r="K67" i="6"/>
  <c r="K66" i="6"/>
  <c r="K65" i="6"/>
  <c r="K64" i="6"/>
  <c r="M64" i="6" s="1"/>
  <c r="L41" i="6"/>
  <c r="K41" i="6"/>
  <c r="L40" i="6"/>
  <c r="K40" i="6"/>
  <c r="L18" i="6"/>
  <c r="K18" i="6"/>
  <c r="M18" i="6" l="1"/>
  <c r="M40" i="6"/>
  <c r="M41" i="6"/>
  <c r="L17" i="6"/>
  <c r="K17" i="6"/>
  <c r="M17" i="6" l="1"/>
  <c r="L39" i="6"/>
  <c r="K39" i="6"/>
  <c r="M39" i="6" l="1"/>
  <c r="L11" i="6" l="1"/>
  <c r="K11" i="6"/>
  <c r="M11" i="6" l="1"/>
  <c r="K258" i="6" l="1"/>
  <c r="L258" i="6" s="1"/>
  <c r="L10" i="6" l="1"/>
  <c r="K10" i="6"/>
  <c r="M10" i="6" l="1"/>
  <c r="K264" i="6" l="1"/>
  <c r="L264" i="6" s="1"/>
  <c r="K247" i="6" l="1"/>
  <c r="L247" i="6" s="1"/>
  <c r="K261" i="6" l="1"/>
  <c r="L261" i="6" s="1"/>
  <c r="K253" i="6" l="1"/>
  <c r="L253" i="6" s="1"/>
  <c r="K263" i="6" l="1"/>
  <c r="L263" i="6" s="1"/>
  <c r="H259" i="6" l="1"/>
  <c r="K259" i="6" l="1"/>
  <c r="L259" i="6" s="1"/>
  <c r="K248" i="6"/>
  <c r="L248" i="6" s="1"/>
  <c r="K238" i="6"/>
  <c r="L238" i="6" s="1"/>
  <c r="K254" i="6" l="1"/>
  <c r="L254" i="6" s="1"/>
  <c r="K255" i="6" l="1"/>
  <c r="L255" i="6" s="1"/>
  <c r="K252" i="6" l="1"/>
  <c r="L252" i="6" s="1"/>
  <c r="K231" i="6"/>
  <c r="L231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<sst xmlns="http://schemas.openxmlformats.org/spreadsheetml/2006/main" count="2735" uniqueCount="1069">
  <si>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</si>
  <si>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</si>
  <si>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</si>
  <si>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</si>
  <si>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</si>
  <si>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</si>
  <si>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</si>
  <si>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</si>
  <si>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</si>
  <si>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</si>
  <si>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</si>
  <si>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</si>
  <si>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</si>
  <si>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</si>
  <si>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</si>
  <si>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</si>
  <si>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</si>
  <si>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</si>
  <si>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</si>
  <si>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</si>
  <si>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</si>
  <si>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</si>
  <si>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</si>
  <si>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</si>
  <si>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</si>
  <si>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</si>
  <si>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</si>
  <si>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</si>
  <si>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</si>
  <si>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</si>
  <si>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</si>
  <si>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</si>
  <si>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</si>
  <si>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</si>
  <si>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</si>
  <si>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</si>
  <si>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</si>
  <si>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</si>
  <si>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</si>
  <si>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</si>
  <si>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</si>
  <si>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</si>
  <si>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</si>
  <si>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</si>
  <si>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</si>
  <si>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</si>
  <si>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</si>
  <si>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</si>
  <si>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</si>
  <si>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</si>
  <si>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</si>
  <si>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</si>
  <si>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</si>
  <si>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</si>
  <si>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</si>
  <si>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</si>
  <si>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</si>
  <si>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</si>
  <si>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</si>
  <si>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</si>
  <si>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</si>
  <si>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</si>
  <si>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</si>
  <si>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</si>
  <si>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</si>
  <si>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</si>
  <si>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</si>
  <si>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</si>
  <si>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</si>
  <si>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</si>
  <si>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</si>
  <si>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</si>
  <si>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</si>
  <si>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</si>
  <si>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</si>
  <si>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</si>
  <si>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</si>
  <si>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</si>
  <si>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</si>
  <si>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</si>
  <si>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</si>
  <si>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</si>
  <si>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</si>
  <si>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</si>
  <si>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</si>
  <si>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</si>
  <si>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</si>
  <si>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</si>
  <si>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</si>
  <si>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</si>
  <si>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</si>
  <si>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</si>
  <si>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</si>
  <si>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</si>
  <si>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</si>
  <si>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</si>
  <si>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</si>
  <si>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</si>
  <si>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</si>
  <si>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</si>
  <si>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</si>
  <si>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</si>
  <si>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</si>
  <si>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</si>
  <si>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</si>
  <si>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</si>
  <si>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</si>
  <si>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</si>
  <si>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</si>
  <si>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</si>
  <si>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</si>
  <si>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</si>
  <si>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</si>
  <si>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</si>
  <si>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</si>
  <si>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</si>
  <si>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</si>
  <si>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</si>
  <si>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</si>
  <si>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</si>
  <si>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</si>
  <si>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</si>
  <si>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</si>
  <si>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</si>
  <si>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</si>
  <si>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</si>
  <si>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</si>
  <si>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</si>
  <si>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</si>
  <si>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</si>
  <si>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</si>
  <si>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</si>
  <si>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</si>
  <si>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</si>
  <si>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</si>
  <si>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</si>
  <si>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</si>
  <si>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</si>
  <si>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</si>
  <si>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</si>
  <si>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</si>
  <si>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</si>
  <si>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</si>
  <si>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</si>
  <si>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</si>
  <si>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</si>
  <si>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</si>
  <si>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</si>
  <si>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</si>
  <si>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</si>
  <si>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</si>
  <si>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</si>
  <si>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</si>
  <si>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</si>
  <si>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</si>
  <si>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</si>
  <si>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</si>
  <si>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</si>
  <si>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</si>
  <si>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</si>
  <si>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</si>
  <si>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</si>
  <si>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</si>
  <si>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</si>
  <si>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</si>
  <si>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</si>
  <si>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</si>
  <si>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</si>
  <si>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</si>
  <si>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</si>
  <si>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</si>
  <si>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</si>
  <si>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</si>
  <si>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</si>
  <si>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</si>
  <si>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</si>
  <si>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</si>
  <si>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</si>
  <si>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</si>
  <si>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</si>
  <si>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</si>
  <si>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</si>
  <si>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</si>
  <si>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</si>
  <si>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</si>
  <si>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</si>
  <si>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</si>
  <si>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</si>
  <si>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</si>
  <si>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</si>
  <si>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</si>
  <si>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</si>
  <si>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</si>
  <si>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</si>
  <si>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</si>
  <si>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</si>
  <si>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</si>
  <si>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</si>
  <si>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</si>
  <si>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</si>
  <si>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</si>
  <si>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</si>
  <si>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</si>
  <si>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</si>
  <si>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</si>
  <si>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</si>
  <si>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</si>
  <si>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</si>
  <si>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</si>
  <si>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</si>
  <si>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</si>
  <si>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</si>
  <si>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</si>
  <si>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</si>
  <si>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</si>
  <si>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</si>
  <si>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</si>
  <si>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</si>
  <si>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</si>
  <si>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</si>
  <si>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</si>
  <si>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</si>
  <si>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</si>
  <si>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</si>
  <si>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</si>
  <si>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</si>
  <si>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</si>
  <si>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</si>
  <si>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</si>
  <si>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</si>
  <si>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</si>
  <si>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</si>
  <si>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</si>
  <si>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</si>
  <si>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</si>
  <si>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</si>
  <si>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</si>
  <si>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</si>
  <si>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</si>
  <si>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</si>
  <si>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</si>
  <si>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</si>
  <si>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</si>
  <si>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</si>
  <si>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</si>
  <si>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</si>
  <si>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</si>
  <si>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</si>
  <si>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</si>
  <si>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</si>
  <si>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</si>
  <si>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</si>
  <si>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</si>
  <si>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</si>
  <si>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</si>
  <si>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</si>
  <si>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</si>
  <si>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</si>
  <si>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</si>
  <si>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</si>
  <si>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</si>
  <si>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</si>
  <si>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</si>
  <si>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</si>
  <si>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</si>
  <si>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</si>
  <si>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</si>
  <si>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</si>
  <si>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</si>
  <si>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</si>
  <si>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</si>
  <si>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</si>
  <si>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</si>
  <si>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</si>
  <si>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</si>
  <si>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</si>
  <si>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</si>
  <si>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</si>
  <si>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</si>
  <si>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</si>
  <si>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</si>
  <si>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</si>
  <si>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</si>
  <si>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</si>
  <si>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</si>
  <si>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</si>
  <si>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</si>
  <si>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</si>
  <si>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</si>
  <si>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</si>
  <si>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</si>
  <si>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</si>
  <si>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</si>
  <si>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</si>
  <si>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</si>
  <si>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</si>
  <si>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</si>
  <si>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</si>
  <si>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</si>
  <si>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</si>
  <si>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</si>
  <si>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</si>
  <si>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</si>
  <si>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</si>
  <si>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</si>
  <si>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</si>
  <si>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</si>
  <si>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</si>
  <si>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</si>
  <si>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</si>
  <si>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</si>
  <si>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</si>
  <si>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</si>
  <si>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</si>
  <si>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</si>
  <si>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</si>
  <si>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</si>
  <si>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</si>
  <si>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</si>
  <si>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</si>
  <si>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</si>
  <si>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</si>
  <si>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</si>
  <si>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</si>
  <si>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</si>
  <si>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</si>
  <si>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</si>
  <si>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</si>
  <si>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</si>
  <si>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</si>
  <si>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</si>
  <si>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</si>
  <si>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</si>
  <si>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</si>
  <si>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</si>
  <si>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</si>
  <si>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</si>
  <si>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</si>
  <si>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</si>
  <si>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</si>
  <si>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</si>
  <si>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</si>
  <si>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</si>
  <si>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</si>
  <si>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</si>
  <si>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</si>
  <si>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</si>
  <si>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</si>
  <si>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</si>
  <si>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</si>
  <si>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</si>
  <si>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</si>
  <si>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</si>
  <si>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</si>
  <si>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</si>
  <si>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</si>
  <si>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</si>
  <si>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</si>
  <si>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</si>
  <si>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</si>
  <si>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</si>
  <si>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</si>
  <si>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</si>
  <si>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</si>
  <si>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</si>
  <si>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</si>
  <si>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</si>
  <si>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</si>
  <si>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</si>
  <si>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</si>
  <si>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</si>
  <si>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</si>
  <si>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</si>
  <si>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</si>
  <si>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</si>
  <si>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</si>
  <si>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</si>
  <si>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</si>
  <si>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</si>
  <si>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</si>
  <si>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</si>
  <si>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</si>
  <si>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</si>
  <si>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</si>
  <si>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</si>
  <si>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</si>
  <si>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</si>
  <si>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</si>
  <si>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</si>
  <si>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</si>
  <si>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</si>
  <si>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</si>
  <si>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</si>
  <si>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</si>
  <si>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</si>
  <si>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</si>
  <si>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</si>
  <si>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</si>
  <si>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</si>
  <si>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</si>
  <si>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</si>
  <si>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</si>
  <si>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</si>
  <si>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</si>
  <si>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</si>
  <si>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</si>
  <si>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</si>
  <si>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</si>
  <si>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</si>
  <si>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</si>
  <si>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</si>
  <si>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</si>
  <si>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</si>
  <si>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</si>
  <si>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</si>
  <si>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</si>
  <si>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</si>
  <si>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</si>
  <si>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</si>
  <si>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</si>
  <si>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</si>
  <si>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</si>
  <si>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</si>
  <si>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</si>
  <si>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</si>
  <si>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</si>
  <si>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</si>
  <si>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</si>
  <si>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</si>
  <si>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</si>
  <si>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</si>
  <si>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</si>
  <si>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</si>
  <si>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</si>
  <si>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</si>
  <si>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</si>
  <si>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</si>
  <si>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</si>
  <si>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</si>
  <si>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</si>
  <si>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</si>
  <si>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</si>
  <si>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</si>
  <si>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</si>
  <si>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</si>
  <si>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</si>
  <si>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</si>
  <si>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</si>
  <si>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</si>
  <si>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</si>
  <si>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</si>
  <si>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</si>
  <si>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</si>
  <si>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</si>
  <si>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</si>
  <si>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</si>
  <si>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</si>
  <si>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</si>
  <si>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</si>
  <si>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</si>
  <si>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</si>
  <si>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</si>
  <si>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</si>
  <si>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</si>
  <si>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</si>
  <si>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</si>
  <si>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</si>
  <si>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</si>
  <si>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</si>
  <si>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</si>
  <si>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</si>
  <si>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</si>
  <si>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</si>
  <si>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</si>
  <si>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</si>
  <si>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</si>
  <si>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</si>
  <si>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</si>
  <si>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</si>
  <si>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</si>
  <si>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</si>
  <si>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</si>
  <si>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</si>
  <si>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</si>
  <si>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</si>
  <si>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</si>
  <si>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</si>
  <si>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</si>
  <si>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</si>
  <si>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</si>
  <si>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</si>
  <si>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</si>
  <si>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</si>
  <si>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</si>
  <si>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</si>
  <si>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</si>
  <si>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</si>
  <si>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</si>
  <si>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</si>
  <si>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</si>
  <si>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</si>
  <si>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</si>
  <si>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</si>
  <si>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</si>
  <si>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</si>
  <si>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</si>
  <si>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</si>
  <si>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</si>
  <si>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</si>
  <si>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</si>
  <si>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</si>
  <si>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</si>
  <si>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</si>
  <si>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</si>
  <si>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</si>
  <si>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</si>
  <si>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</si>
  <si>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</si>
  <si>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</si>
  <si>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</si>
  <si>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</si>
  <si>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</si>
  <si>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</si>
  <si>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</si>
  <si>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</si>
  <si>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</si>
  <si>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</si>
  <si>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</si>
  <si>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</si>
  <si>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</si>
  <si>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</si>
  <si>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</si>
  <si>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</si>
  <si>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</si>
  <si>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</si>
  <si>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</si>
  <si>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</si>
  <si>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</si>
  <si>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</si>
  <si>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</si>
  <si>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</si>
  <si>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</si>
  <si>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</si>
  <si>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</si>
  <si>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</si>
  <si>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</si>
  <si>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</si>
  <si>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</si>
  <si>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</si>
  <si>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</si>
  <si>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</si>
  <si>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</si>
  <si>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</si>
  <si>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</si>
  <si>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</si>
  <si>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</si>
  <si>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</si>
  <si>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</si>
  <si>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</si>
  <si>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</si>
  <si>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</si>
  <si>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</si>
  <si>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</si>
  <si>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</si>
  <si>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</si>
  <si>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</si>
  <si>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</si>
  <si>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</si>
  <si>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</si>
  <si>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</si>
  <si>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</si>
  <si>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</si>
  <si>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</si>
  <si>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</si>
  <si>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</si>
  <si>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</si>
  <si>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</si>
  <si>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</si>
  <si>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</si>
  <si>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</si>
  <si>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</si>
  <si>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</si>
  <si>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</si>
  <si>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</si>
  <si>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</si>
  <si>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</si>
  <si>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</si>
  <si>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</si>
  <si>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</si>
  <si>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</si>
  <si>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</si>
  <si>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</si>
  <si>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</si>
  <si>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</si>
  <si>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</si>
  <si>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</si>
  <si>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</si>
  <si>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</si>
  <si>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</si>
  <si>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</si>
  <si>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</si>
  <si>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</si>
  <si>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</si>
  <si>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</si>
  <si>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</si>
  <si>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</si>
  <si>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</si>
  <si>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</si>
  <si>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</si>
  <si>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</si>
  <si>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</si>
  <si>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</si>
  <si>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</si>
  <si>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</si>
  <si>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</si>
  <si>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</si>
  <si>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</si>
  <si>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</si>
  <si>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</si>
  <si>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</si>
  <si>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</si>
  <si>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</si>
  <si>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</si>
  <si>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</si>
  <si>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</si>
  <si>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</si>
  <si>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</si>
  <si>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</si>
  <si>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</si>
  <si>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</si>
  <si>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</si>
  <si>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</si>
  <si>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</si>
  <si>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</si>
  <si>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</si>
  <si>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</si>
  <si>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</si>
  <si>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</si>
  <si>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</si>
  <si>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</si>
  <si>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</si>
  <si>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</si>
  <si>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</si>
  <si>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</si>
  <si>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</si>
  <si>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</si>
  <si>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</si>
  <si>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</si>
  <si>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</si>
  <si>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</si>
  <si>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</si>
  <si>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</si>
  <si>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</si>
  <si>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</si>
  <si>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</si>
  <si>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</si>
  <si>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</si>
  <si>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</si>
  <si>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</si>
  <si>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</si>
  <si>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</si>
  <si>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</si>
  <si>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</si>
  <si>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</si>
  <si>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</si>
  <si>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</si>
  <si>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</si>
  <si>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</si>
  <si>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</si>
  <si>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</si>
  <si>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</si>
  <si>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</si>
  <si>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</si>
  <si>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</si>
  <si>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</si>
  <si>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</si>
  <si>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</si>
  <si>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</si>
  <si>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</si>
  <si>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</si>
  <si>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</si>
  <si>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</si>
  <si>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</si>
  <si>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</si>
  <si>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</si>
  <si>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</si>
  <si>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</si>
  <si>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</si>
  <si>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</si>
  <si>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</si>
  <si>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</si>
  <si>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</si>
  <si>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</si>
  <si>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</si>
  <si>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</si>
  <si>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</si>
  <si>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</si>
  <si>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</si>
  <si>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</si>
  <si>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</si>
  <si>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</si>
  <si>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</si>
  <si>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</si>
  <si>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</si>
  <si>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</si>
  <si>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</si>
  <si>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</si>
  <si>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</si>
  <si>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</si>
  <si>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</si>
  <si>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</si>
  <si>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</si>
  <si>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</si>
  <si>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</si>
  <si>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</si>
  <si>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</si>
  <si>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</si>
  <si>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</si>
  <si>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</si>
  <si>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</si>
  <si>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</si>
  <si>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</si>
  <si>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</si>
  <si>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</si>
  <si>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</si>
  <si>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</si>
  <si>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</si>
  <si>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</si>
  <si>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</si>
  <si>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</si>
  <si>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</si>
  <si>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</si>
  <si>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</si>
  <si>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</si>
  <si>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</si>
  <si>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</si>
  <si>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</si>
  <si>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</si>
  <si>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</si>
  <si>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</si>
  <si>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</si>
  <si>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</si>
  <si>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</si>
  <si>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</si>
  <si>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</si>
  <si>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</si>
  <si>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</si>
  <si>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</si>
  <si>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</si>
  <si>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</si>
  <si>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</si>
  <si>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</si>
  <si>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</si>
  <si>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</si>
  <si>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</si>
  <si>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</si>
  <si>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</si>
  <si>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</si>
  <si>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</si>
  <si>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</si>
  <si>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</si>
  <si>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</si>
  <si>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</si>
  <si>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</si>
  <si>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</si>
  <si>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</si>
  <si>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</si>
  <si>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</si>
  <si>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</si>
  <si>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</si>
  <si>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</si>
  <si>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</si>
  <si>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</si>
  <si>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</si>
  <si>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</si>
  <si>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</si>
  <si>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</si>
  <si>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</si>
  <si>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</si>
  <si>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</si>
  <si>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</si>
  <si>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</si>
  <si>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</si>
  <si>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</si>
  <si>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</si>
  <si>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</si>
  <si>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</si>
  <si>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</si>
  <si>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</si>
  <si>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</si>
  <si>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</si>
  <si>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</si>
  <si>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</si>
  <si>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</si>
  <si>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</si>
  <si>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</si>
  <si>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</si>
  <si>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</si>
  <si>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</si>
  <si>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</si>
  <si>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</si>
  <si>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</si>
  <si>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</si>
  <si>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</si>
  <si>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</si>
  <si>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</si>
  <si>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</si>
  <si>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</si>
  <si>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</si>
  <si>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</si>
  <si>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</si>
  <si>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</si>
  <si>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</si>
  <si>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</si>
  <si>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</si>
  <si>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</si>
  <si>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</si>
  <si>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</si>
  <si>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</si>
  <si>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</si>
  <si>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</si>
  <si>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</si>
  <si>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</si>
  <si>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</si>
  <si>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</si>
  <si>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</si>
  <si>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</si>
  <si>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</si>
  <si>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</si>
  <si>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</si>
  <si>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</si>
  <si>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</si>
  <si>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</si>
  <si>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</si>
  <si>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</si>
  <si>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</si>
  <si>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</si>
  <si>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</si>
  <si>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</si>
  <si>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</si>
  <si>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</si>
  <si>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</si>
  <si>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</si>
  <si>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</si>
  <si>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</si>
  <si>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</si>
  <si>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</si>
  <si>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</si>
  <si>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</si>
  <si>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</si>
  <si>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</si>
  <si>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</si>
  <si>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</si>
  <si>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</si>
  <si>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</si>
  <si>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</si>
  <si>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</si>
  <si>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</si>
  <si>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</si>
  <si>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</si>
  <si>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</si>
  <si>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</si>
  <si>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</si>
  <si>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</si>
  <si>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</si>
  <si>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</si>
  <si>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</si>
  <si>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</si>
  <si>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</si>
  <si>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</si>
  <si>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</si>
  <si>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</si>
  <si>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</si>
  <si>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</si>
  <si>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</si>
  <si>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</si>
  <si>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</si>
  <si>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</si>
  <si>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</si>
  <si>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</si>
  <si>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</si>
  <si>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</si>
  <si>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</si>
  <si>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</si>
  <si>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</si>
  <si>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</si>
  <si>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</si>
  <si>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</si>
  <si>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</si>
  <si>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</si>
  <si>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</si>
  <si>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</si>
  <si>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</si>
  <si>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</si>
  <si>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</si>
  <si>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</si>
  <si>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</si>
  <si>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</si>
  <si>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</si>
  <si>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</si>
  <si>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</si>
  <si>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</si>
  <si>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</si>
  <si>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</si>
  <si>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</si>
  <si>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</si>
  <si>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</si>
  <si>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</si>
  <si>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</si>
  <si>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</si>
  <si>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</si>
  <si>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</si>
  <si>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</si>
  <si>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</si>
  <si>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</si>
  <si>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</si>
  <si>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</si>
  <si>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</si>
  <si>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717.5-695</t>
  </si>
  <si>
    <t>770-800</t>
  </si>
  <si>
    <t xml:space="preserve">ACC </t>
  </si>
  <si>
    <t>2100-2200</t>
  </si>
  <si>
    <t>Profit of Rs.135/-</t>
  </si>
  <si>
    <t>Profit of Rs.195/-</t>
  </si>
  <si>
    <t>415-425</t>
  </si>
  <si>
    <t>1360-1370</t>
  </si>
  <si>
    <t>1410-1430</t>
  </si>
  <si>
    <t>Part profit of Rs.192.5/-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</si>
  <si>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</si>
  <si>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</si>
  <si>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</si>
  <si>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</si>
  <si>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</si>
  <si>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</si>
  <si>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</si>
  <si>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</si>
  <si>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1895-1810</t>
  </si>
  <si>
    <t>Profit of Rs.30.5/-</t>
  </si>
  <si>
    <t>Profit of Rs.137/-</t>
  </si>
  <si>
    <t>Profit of Rs.14/-</t>
  </si>
  <si>
    <t>MULTIPLIER SHARE &amp; STOCK ADVISORS PRIVATE LIMITED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</si>
  <si>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</si>
  <si>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</si>
  <si>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</si>
  <si>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</si>
  <si>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</si>
  <si>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VISAGAR</t>
  </si>
  <si>
    <t>Profit of Rs.67.50/-</t>
  </si>
  <si>
    <t>Profit of Rs.21.8/-</t>
  </si>
  <si>
    <t>Profit of Rs.1.3/-</t>
  </si>
  <si>
    <t>Profit of Rs.20/-</t>
  </si>
  <si>
    <t>Profit of Rs.8.5/-</t>
  </si>
  <si>
    <t>1020-1026</t>
  </si>
  <si>
    <t>1060-1080</t>
  </si>
  <si>
    <t xml:space="preserve">HDFCBANK 1680 CE FEB </t>
  </si>
  <si>
    <t>18-20</t>
  </si>
  <si>
    <t>30-40</t>
  </si>
  <si>
    <t>ATUL SALUJA HUF</t>
  </si>
  <si>
    <t>BNL</t>
  </si>
  <si>
    <t>SVPHOUSING</t>
  </si>
  <si>
    <t>VIVEK KUMAR BHAUKA</t>
  </si>
  <si>
    <t>TRL</t>
  </si>
  <si>
    <t>GRAVITON RESEARCH CAPITAL LLP</t>
  </si>
  <si>
    <t>M/S. PRARTHANA ENTERPRISES</t>
  </si>
  <si>
    <t>JETFREIGHT</t>
  </si>
  <si>
    <t>Jet Freight Logistics Ltd</t>
  </si>
  <si>
    <t>SAHITAY COMMOSALES LLP</t>
  </si>
  <si>
    <t>JILESH NAVIN CHHEDA</t>
  </si>
  <si>
    <t>SECURCRED</t>
  </si>
  <si>
    <t>SecUR Credentials Limited</t>
  </si>
  <si>
    <t>PALAK INTERMEDIATES PRIVATE LIMITED</t>
  </si>
  <si>
    <t xml:space="preserve"> Profit of Rs.200/-</t>
  </si>
  <si>
    <t>Profit of Rs.85/-</t>
  </si>
  <si>
    <t>470-475</t>
  </si>
  <si>
    <t>Profit of Rs.10.5/-</t>
  </si>
  <si>
    <t>NIFTY 17950 PE 16 FEB</t>
  </si>
  <si>
    <t>53-57</t>
  </si>
  <si>
    <t>90-120</t>
  </si>
  <si>
    <t>3085-3005</t>
  </si>
  <si>
    <t>2855-2865</t>
  </si>
  <si>
    <t>3000-3050</t>
  </si>
  <si>
    <t>ADITYA</t>
  </si>
  <si>
    <t>ZODINGLIANA CHHAKCHHUAK</t>
  </si>
  <si>
    <t>ADVIKCA</t>
  </si>
  <si>
    <t>AKSHAY RAJENDRABHAI OSWAL</t>
  </si>
  <si>
    <t>AGRIMONY</t>
  </si>
  <si>
    <t>ALPHA LEON ENTERPRISES LLP</t>
  </si>
  <si>
    <t>SIKINDARSHAIK</t>
  </si>
  <si>
    <t>TEAM INDIA MANAGERS LTD</t>
  </si>
  <si>
    <t>CONART</t>
  </si>
  <si>
    <t>SACHIN SURYAKANT SHAH</t>
  </si>
  <si>
    <t>EIKO</t>
  </si>
  <si>
    <t>KABRA LAXMIKANT RAMPRASAD HUF</t>
  </si>
  <si>
    <t>FRUTION</t>
  </si>
  <si>
    <t>NISHANT INBUILD LIMITED</t>
  </si>
  <si>
    <t>SUBHLAXMI INVESTMENT ADVISORY PRIVATE LIMITED</t>
  </si>
  <si>
    <t>GARNETINT</t>
  </si>
  <si>
    <t>MANGAL SAVITRI BIZCON PRIVATE LIMITED</t>
  </si>
  <si>
    <t>KOPPURAVURI NAGA VENKATA SHYAM ANIRUDH</t>
  </si>
  <si>
    <t>GETALONG</t>
  </si>
  <si>
    <t>NIKHIL JAIN</t>
  </si>
  <si>
    <t>GOYALASS</t>
  </si>
  <si>
    <t>SOMASUNDARAM KIRUTHIGAN LOKESH</t>
  </si>
  <si>
    <t>ANKURGULATI</t>
  </si>
  <si>
    <t>SMITA AGRAWAL</t>
  </si>
  <si>
    <t>USHAGULATI</t>
  </si>
  <si>
    <t>MISTERKAPOORKESHRI</t>
  </si>
  <si>
    <t>INDOEURO</t>
  </si>
  <si>
    <t>DINKAR SONU SONAR</t>
  </si>
  <si>
    <t>SATISH TUKARAM PAWAR</t>
  </si>
  <si>
    <t>JETINFRA</t>
  </si>
  <si>
    <t>RAJUL SHAH</t>
  </si>
  <si>
    <t>NEELAM JILESH CHHEDA</t>
  </si>
  <si>
    <t>JETMALL</t>
  </si>
  <si>
    <t>AMARNATH FULCHAND SHARMA</t>
  </si>
  <si>
    <t>KCDGROUP</t>
  </si>
  <si>
    <t>TANGO COMMOSALES LLP</t>
  </si>
  <si>
    <t>KFBL</t>
  </si>
  <si>
    <t>DEEPINDER SINGH POONIAN</t>
  </si>
  <si>
    <t>MAAGHADV</t>
  </si>
  <si>
    <t>DHARMESH MALDEVBHAI GODHANIA</t>
  </si>
  <si>
    <t>ANKIT DILIPKUMAR KAPATEL</t>
  </si>
  <si>
    <t>MILEFUR</t>
  </si>
  <si>
    <t>BP EQUITIES PVT. LTD.</t>
  </si>
  <si>
    <t>PRADEEP GARG</t>
  </si>
  <si>
    <t>SUSHIL KUMAR JAIN</t>
  </si>
  <si>
    <t>POOJA PANKAJ JAGTAP</t>
  </si>
  <si>
    <t>ABHINAVGOSWAMI</t>
  </si>
  <si>
    <t>PRIMAPLA</t>
  </si>
  <si>
    <t>SEETHA KUMARI</t>
  </si>
  <si>
    <t>PVVINFRA</t>
  </si>
  <si>
    <t>DHIRAJSHESHMALJAIN</t>
  </si>
  <si>
    <t>ROJL</t>
  </si>
  <si>
    <t>ZENAB AIYUB YACOOBALI</t>
  </si>
  <si>
    <t>YACOOBALI AIYUB MOHAMMED</t>
  </si>
  <si>
    <t>SHASHIJIT</t>
  </si>
  <si>
    <t>SOHITSINGH</t>
  </si>
  <si>
    <t>SHREESEC</t>
  </si>
  <si>
    <t>PLENTY NIRYAT PRIVATE LIMITED</t>
  </si>
  <si>
    <t>SOFCOM</t>
  </si>
  <si>
    <t>RITESH JITENDRA VASNAWALA</t>
  </si>
  <si>
    <t>ANISHA FINCAP CONSULTANTS LLP</t>
  </si>
  <si>
    <t>TITANIN</t>
  </si>
  <si>
    <t>BRIJESH JITENDRA PAREKH</t>
  </si>
  <si>
    <t>TILOK AGARWAL</t>
  </si>
  <si>
    <t>CHENNA KRISHNAIAH ANNALURU</t>
  </si>
  <si>
    <t>ARIJIT MUKHERJEE</t>
  </si>
  <si>
    <t>JAVEDBEG BABUBEG MIRZA</t>
  </si>
  <si>
    <t>ABDUL SOHAIL</t>
  </si>
  <si>
    <t>BTML</t>
  </si>
  <si>
    <t>Bodhi Tree Multimedia Ltd</t>
  </si>
  <si>
    <t>HARDIK TILAK LALANI</t>
  </si>
  <si>
    <t>HANSRAJ COMMOSALES LLP</t>
  </si>
  <si>
    <t>TRU</t>
  </si>
  <si>
    <t>TruCap Finance Limited</t>
  </si>
  <si>
    <t>UGROCAP</t>
  </si>
  <si>
    <t>Ugro Capital Limited</t>
  </si>
  <si>
    <t>VARDHAMAN PATNI TRUST</t>
  </si>
  <si>
    <t>SHRUTI ARIHANT PATNI</t>
  </si>
  <si>
    <t>VCL</t>
  </si>
  <si>
    <t>Vaxtex Cotfab Limited</t>
  </si>
  <si>
    <t>BALJIT SINGH</t>
  </si>
  <si>
    <t>ZENTEC</t>
  </si>
  <si>
    <t>Zen Technologies Limited</t>
  </si>
  <si>
    <t>SCAPDVR</t>
  </si>
  <si>
    <t>Stampede Capital Limited</t>
  </si>
  <si>
    <t>L7 HITECH PRIVATE LIMITED</t>
  </si>
  <si>
    <t>DBZ (CYPRUS) LIMITED</t>
  </si>
  <si>
    <t>VAX ENTERPRISE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</si>
</sst>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21" sqref="G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7" t="s">
        <v>16</v>
      </c>
      <c r="B9" s="379" t="s">
        <v>17</v>
      </c>
      <c r="C9" s="379" t="s">
        <v>18</v>
      </c>
      <c r="D9" s="379" t="s">
        <v>19</v>
      </c>
      <c r="E9" s="23" t="s">
        <v>20</v>
      </c>
      <c r="F9" s="23" t="s">
        <v>21</v>
      </c>
      <c r="G9" s="374" t="s">
        <v>22</v>
      </c>
      <c r="H9" s="375"/>
      <c r="I9" s="376"/>
      <c r="J9" s="374" t="s">
        <v>23</v>
      </c>
      <c r="K9" s="375"/>
      <c r="L9" s="376"/>
      <c r="M9" s="23"/>
      <c r="N9" s="24"/>
      <c r="O9" s="24"/>
      <c r="P9" s="24"/>
    </row>
    <row r="10" spans="1:16" ht="59.25" customHeight="1">
      <c r="A10" s="378"/>
      <c r="B10" s="380"/>
      <c r="C10" s="380"/>
      <c r="D10" s="38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18035.150000000001</v>
      </c>
      <c r="F11" s="32">
        <v>17985.5</v>
      </c>
      <c r="G11" s="33">
        <v>17922</v>
      </c>
      <c r="H11" s="33">
        <v>17808.849999999999</v>
      </c>
      <c r="I11" s="33">
        <v>17745.349999999999</v>
      </c>
      <c r="J11" s="33">
        <v>18098.650000000001</v>
      </c>
      <c r="K11" s="33">
        <v>18162.150000000001</v>
      </c>
      <c r="L11" s="33">
        <v>18275.300000000003</v>
      </c>
      <c r="M11" s="34">
        <v>18049</v>
      </c>
      <c r="N11" s="34">
        <v>17872.349999999999</v>
      </c>
      <c r="O11" s="35">
        <v>11371100</v>
      </c>
      <c r="P11" s="36">
        <v>1.4375621657545306E-2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41791.300000000003</v>
      </c>
      <c r="F12" s="37">
        <v>41721.350000000006</v>
      </c>
      <c r="G12" s="38">
        <v>41592.80000000001</v>
      </c>
      <c r="H12" s="38">
        <v>41394.300000000003</v>
      </c>
      <c r="I12" s="38">
        <v>41265.750000000007</v>
      </c>
      <c r="J12" s="38">
        <v>41919.850000000013</v>
      </c>
      <c r="K12" s="38">
        <v>42048.4</v>
      </c>
      <c r="L12" s="38">
        <v>42246.900000000016</v>
      </c>
      <c r="M12" s="28">
        <v>41849.9</v>
      </c>
      <c r="N12" s="28">
        <v>41522.85</v>
      </c>
      <c r="O12" s="39">
        <v>2687175</v>
      </c>
      <c r="P12" s="40">
        <v>1.3053476843037832E-2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18658.099999999999</v>
      </c>
      <c r="F13" s="37">
        <v>18628.449999999997</v>
      </c>
      <c r="G13" s="38">
        <v>18569.349999999995</v>
      </c>
      <c r="H13" s="38">
        <v>18480.599999999999</v>
      </c>
      <c r="I13" s="38">
        <v>18421.499999999996</v>
      </c>
      <c r="J13" s="38">
        <v>18717.199999999993</v>
      </c>
      <c r="K13" s="38">
        <v>18776.3</v>
      </c>
      <c r="L13" s="38">
        <v>18865.049999999992</v>
      </c>
      <c r="M13" s="28">
        <v>18687.55</v>
      </c>
      <c r="N13" s="28">
        <v>18539.7</v>
      </c>
      <c r="O13" s="39">
        <v>16480</v>
      </c>
      <c r="P13" s="40">
        <v>7.0129870129870125E-2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540.70000000000005</v>
      </c>
      <c r="F15" s="37">
        <v>541.05000000000007</v>
      </c>
      <c r="G15" s="38">
        <v>535.85000000000014</v>
      </c>
      <c r="H15" s="38">
        <v>531.00000000000011</v>
      </c>
      <c r="I15" s="38">
        <v>525.80000000000018</v>
      </c>
      <c r="J15" s="38">
        <v>545.90000000000009</v>
      </c>
      <c r="K15" s="38">
        <v>551.10000000000014</v>
      </c>
      <c r="L15" s="38">
        <v>555.95000000000005</v>
      </c>
      <c r="M15" s="28">
        <v>546.25</v>
      </c>
      <c r="N15" s="28">
        <v>536.20000000000005</v>
      </c>
      <c r="O15" s="39">
        <v>4969950</v>
      </c>
      <c r="P15" s="40">
        <v>3.0671602326811213E-2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3160.3</v>
      </c>
      <c r="F16" s="37">
        <v>3145.75</v>
      </c>
      <c r="G16" s="38">
        <v>3096.05</v>
      </c>
      <c r="H16" s="38">
        <v>3031.8</v>
      </c>
      <c r="I16" s="38">
        <v>2982.1000000000004</v>
      </c>
      <c r="J16" s="38">
        <v>3210</v>
      </c>
      <c r="K16" s="38">
        <v>3259.7</v>
      </c>
      <c r="L16" s="38">
        <v>3323.95</v>
      </c>
      <c r="M16" s="28">
        <v>3195.45</v>
      </c>
      <c r="N16" s="28">
        <v>3081.5</v>
      </c>
      <c r="O16" s="39">
        <v>1615250</v>
      </c>
      <c r="P16" s="40">
        <v>-5.5685472084185908E-2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20471.599999999999</v>
      </c>
      <c r="F17" s="37">
        <v>20397.75</v>
      </c>
      <c r="G17" s="38">
        <v>20245.5</v>
      </c>
      <c r="H17" s="38">
        <v>20019.400000000001</v>
      </c>
      <c r="I17" s="38">
        <v>19867.150000000001</v>
      </c>
      <c r="J17" s="38">
        <v>20623.849999999999</v>
      </c>
      <c r="K17" s="38">
        <v>20776.099999999999</v>
      </c>
      <c r="L17" s="38">
        <v>21002.199999999997</v>
      </c>
      <c r="M17" s="28">
        <v>20550</v>
      </c>
      <c r="N17" s="28">
        <v>20171.650000000001</v>
      </c>
      <c r="O17" s="39">
        <v>50800</v>
      </c>
      <c r="P17" s="40">
        <v>2.4193548387096774E-2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145.69999999999999</v>
      </c>
      <c r="F18" s="37">
        <v>145.69999999999999</v>
      </c>
      <c r="G18" s="38">
        <v>144.44999999999999</v>
      </c>
      <c r="H18" s="38">
        <v>143.19999999999999</v>
      </c>
      <c r="I18" s="38">
        <v>141.94999999999999</v>
      </c>
      <c r="J18" s="38">
        <v>146.94999999999999</v>
      </c>
      <c r="K18" s="38">
        <v>148.19999999999999</v>
      </c>
      <c r="L18" s="38">
        <v>149.44999999999999</v>
      </c>
      <c r="M18" s="28">
        <v>146.94999999999999</v>
      </c>
      <c r="N18" s="28">
        <v>144.44999999999999</v>
      </c>
      <c r="O18" s="39">
        <v>32994000</v>
      </c>
      <c r="P18" s="40">
        <v>1.3435063858019573E-2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256.95</v>
      </c>
      <c r="F19" s="37">
        <v>254.23333333333335</v>
      </c>
      <c r="G19" s="38">
        <v>250.16666666666669</v>
      </c>
      <c r="H19" s="38">
        <v>243.38333333333333</v>
      </c>
      <c r="I19" s="38">
        <v>239.31666666666666</v>
      </c>
      <c r="J19" s="38">
        <v>261.01666666666671</v>
      </c>
      <c r="K19" s="38">
        <v>265.08333333333331</v>
      </c>
      <c r="L19" s="38">
        <v>271.86666666666673</v>
      </c>
      <c r="M19" s="28">
        <v>258.3</v>
      </c>
      <c r="N19" s="28">
        <v>247.45</v>
      </c>
      <c r="O19" s="39">
        <v>19786000</v>
      </c>
      <c r="P19" s="40">
        <v>-3.4998731930002538E-2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1856.15</v>
      </c>
      <c r="F20" s="37">
        <v>1846.1666666666667</v>
      </c>
      <c r="G20" s="38">
        <v>1823.6333333333334</v>
      </c>
      <c r="H20" s="38">
        <v>1791.1166666666668</v>
      </c>
      <c r="I20" s="38">
        <v>1768.5833333333335</v>
      </c>
      <c r="J20" s="38">
        <v>1878.6833333333334</v>
      </c>
      <c r="K20" s="38">
        <v>1901.2166666666667</v>
      </c>
      <c r="L20" s="38">
        <v>1933.7333333333333</v>
      </c>
      <c r="M20" s="28">
        <v>1868.7</v>
      </c>
      <c r="N20" s="28">
        <v>1813.65</v>
      </c>
      <c r="O20" s="39">
        <v>4025500</v>
      </c>
      <c r="P20" s="40">
        <v>1.3681592039800996E-3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1783.15</v>
      </c>
      <c r="F21" s="37">
        <v>1786.8166666666666</v>
      </c>
      <c r="G21" s="38">
        <v>1746.5833333333333</v>
      </c>
      <c r="H21" s="38">
        <v>1710.0166666666667</v>
      </c>
      <c r="I21" s="38">
        <v>1669.7833333333333</v>
      </c>
      <c r="J21" s="38">
        <v>1823.3833333333332</v>
      </c>
      <c r="K21" s="38">
        <v>1863.6166666666668</v>
      </c>
      <c r="L21" s="38">
        <v>1900.1833333333332</v>
      </c>
      <c r="M21" s="28">
        <v>1827.05</v>
      </c>
      <c r="N21" s="28">
        <v>1750.25</v>
      </c>
      <c r="O21" s="39">
        <v>12270250</v>
      </c>
      <c r="P21" s="40">
        <v>-1.5866880937366505E-3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569.70000000000005</v>
      </c>
      <c r="F22" s="37">
        <v>570.55000000000007</v>
      </c>
      <c r="G22" s="38">
        <v>561.30000000000018</v>
      </c>
      <c r="H22" s="38">
        <v>552.90000000000009</v>
      </c>
      <c r="I22" s="38">
        <v>543.6500000000002</v>
      </c>
      <c r="J22" s="38">
        <v>578.95000000000016</v>
      </c>
      <c r="K22" s="38">
        <v>588.19999999999993</v>
      </c>
      <c r="L22" s="38">
        <v>596.60000000000014</v>
      </c>
      <c r="M22" s="28">
        <v>579.79999999999995</v>
      </c>
      <c r="N22" s="28">
        <v>562.15</v>
      </c>
      <c r="O22" s="39">
        <v>57720625</v>
      </c>
      <c r="P22" s="40">
        <v>6.1757822657536625E-4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3286.4</v>
      </c>
      <c r="F23" s="37">
        <v>3277.5</v>
      </c>
      <c r="G23" s="38">
        <v>3237.95</v>
      </c>
      <c r="H23" s="38">
        <v>3189.5</v>
      </c>
      <c r="I23" s="38">
        <v>3149.95</v>
      </c>
      <c r="J23" s="38">
        <v>3325.95</v>
      </c>
      <c r="K23" s="38">
        <v>3365.5</v>
      </c>
      <c r="L23" s="38">
        <v>3413.95</v>
      </c>
      <c r="M23" s="28">
        <v>3317.05</v>
      </c>
      <c r="N23" s="28">
        <v>3229.05</v>
      </c>
      <c r="O23" s="39">
        <v>762800</v>
      </c>
      <c r="P23" s="40">
        <v>2.3617820719269995E-2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344.95</v>
      </c>
      <c r="F24" s="37">
        <v>345.31666666666666</v>
      </c>
      <c r="G24" s="38">
        <v>339.63333333333333</v>
      </c>
      <c r="H24" s="38">
        <v>334.31666666666666</v>
      </c>
      <c r="I24" s="38">
        <v>328.63333333333333</v>
      </c>
      <c r="J24" s="38">
        <v>350.63333333333333</v>
      </c>
      <c r="K24" s="38">
        <v>356.31666666666661</v>
      </c>
      <c r="L24" s="38">
        <v>361.63333333333333</v>
      </c>
      <c r="M24" s="28">
        <v>351</v>
      </c>
      <c r="N24" s="28">
        <v>340</v>
      </c>
      <c r="O24" s="39">
        <v>68733000</v>
      </c>
      <c r="P24" s="40">
        <v>-4.0167975168888077E-3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4488</v>
      </c>
      <c r="F25" s="37">
        <v>4394.7333333333336</v>
      </c>
      <c r="G25" s="38">
        <v>4274.5166666666673</v>
      </c>
      <c r="H25" s="38">
        <v>4061.0333333333338</v>
      </c>
      <c r="I25" s="38">
        <v>3940.8166666666675</v>
      </c>
      <c r="J25" s="38">
        <v>4608.2166666666672</v>
      </c>
      <c r="K25" s="38">
        <v>4728.4333333333343</v>
      </c>
      <c r="L25" s="38">
        <v>4941.916666666667</v>
      </c>
      <c r="M25" s="28">
        <v>4514.95</v>
      </c>
      <c r="N25" s="28">
        <v>4181.25</v>
      </c>
      <c r="O25" s="39">
        <v>1820625</v>
      </c>
      <c r="P25" s="40">
        <v>0.13399252569293055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329</v>
      </c>
      <c r="F26" s="37">
        <v>328.61666666666667</v>
      </c>
      <c r="G26" s="38">
        <v>326.38333333333333</v>
      </c>
      <c r="H26" s="38">
        <v>323.76666666666665</v>
      </c>
      <c r="I26" s="38">
        <v>321.5333333333333</v>
      </c>
      <c r="J26" s="38">
        <v>331.23333333333335</v>
      </c>
      <c r="K26" s="38">
        <v>333.4666666666667</v>
      </c>
      <c r="L26" s="38">
        <v>336.08333333333337</v>
      </c>
      <c r="M26" s="28">
        <v>330.85</v>
      </c>
      <c r="N26" s="28">
        <v>326</v>
      </c>
      <c r="O26" s="39">
        <v>13139000</v>
      </c>
      <c r="P26" s="40">
        <v>1.2132650310056619E-2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150.05000000000001</v>
      </c>
      <c r="F27" s="37">
        <v>150.20000000000002</v>
      </c>
      <c r="G27" s="38">
        <v>148.45000000000005</v>
      </c>
      <c r="H27" s="38">
        <v>146.85000000000002</v>
      </c>
      <c r="I27" s="38">
        <v>145.10000000000005</v>
      </c>
      <c r="J27" s="38">
        <v>151.80000000000004</v>
      </c>
      <c r="K27" s="38">
        <v>153.54999999999998</v>
      </c>
      <c r="L27" s="38">
        <v>155.15000000000003</v>
      </c>
      <c r="M27" s="28">
        <v>151.94999999999999</v>
      </c>
      <c r="N27" s="28">
        <v>148.6</v>
      </c>
      <c r="O27" s="39">
        <v>75610000</v>
      </c>
      <c r="P27" s="40">
        <v>-1.843437621705829E-2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2794.75</v>
      </c>
      <c r="F28" s="37">
        <v>2785.4500000000003</v>
      </c>
      <c r="G28" s="38">
        <v>2770.4000000000005</v>
      </c>
      <c r="H28" s="38">
        <v>2746.05</v>
      </c>
      <c r="I28" s="38">
        <v>2731.0000000000005</v>
      </c>
      <c r="J28" s="38">
        <v>2809.8000000000006</v>
      </c>
      <c r="K28" s="38">
        <v>2824.8500000000008</v>
      </c>
      <c r="L28" s="38">
        <v>2849.2000000000007</v>
      </c>
      <c r="M28" s="28">
        <v>2800.5</v>
      </c>
      <c r="N28" s="28">
        <v>2761.1</v>
      </c>
      <c r="O28" s="39">
        <v>7747000</v>
      </c>
      <c r="P28" s="40">
        <v>-6.285274499743458E-3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1909.6</v>
      </c>
      <c r="F29" s="37">
        <v>1909.3333333333333</v>
      </c>
      <c r="G29" s="38">
        <v>1897.0666666666666</v>
      </c>
      <c r="H29" s="38">
        <v>1884.5333333333333</v>
      </c>
      <c r="I29" s="38">
        <v>1872.2666666666667</v>
      </c>
      <c r="J29" s="38">
        <v>1921.8666666666666</v>
      </c>
      <c r="K29" s="38">
        <v>1934.1333333333334</v>
      </c>
      <c r="L29" s="38">
        <v>1946.6666666666665</v>
      </c>
      <c r="M29" s="28">
        <v>1921.6</v>
      </c>
      <c r="N29" s="28">
        <v>1896.8</v>
      </c>
      <c r="O29" s="39">
        <v>2023175</v>
      </c>
      <c r="P29" s="40">
        <v>2.1379980563654033E-2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7201.65</v>
      </c>
      <c r="F30" s="37">
        <v>7211.2833333333328</v>
      </c>
      <c r="G30" s="38">
        <v>7153.5666666666657</v>
      </c>
      <c r="H30" s="38">
        <v>7105.4833333333327</v>
      </c>
      <c r="I30" s="38">
        <v>7047.7666666666655</v>
      </c>
      <c r="J30" s="38">
        <v>7259.3666666666659</v>
      </c>
      <c r="K30" s="38">
        <v>7317.083333333333</v>
      </c>
      <c r="L30" s="38">
        <v>7365.1666666666661</v>
      </c>
      <c r="M30" s="28">
        <v>7269</v>
      </c>
      <c r="N30" s="28">
        <v>7163.2</v>
      </c>
      <c r="O30" s="39">
        <v>178050</v>
      </c>
      <c r="P30" s="40">
        <v>-6.3510848126232741E-2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632.95000000000005</v>
      </c>
      <c r="F31" s="37">
        <v>633.0333333333333</v>
      </c>
      <c r="G31" s="38">
        <v>629.26666666666665</v>
      </c>
      <c r="H31" s="38">
        <v>625.58333333333337</v>
      </c>
      <c r="I31" s="38">
        <v>621.81666666666672</v>
      </c>
      <c r="J31" s="38">
        <v>636.71666666666658</v>
      </c>
      <c r="K31" s="38">
        <v>640.48333333333323</v>
      </c>
      <c r="L31" s="38">
        <v>644.16666666666652</v>
      </c>
      <c r="M31" s="28">
        <v>636.79999999999995</v>
      </c>
      <c r="N31" s="28">
        <v>629.35</v>
      </c>
      <c r="O31" s="39">
        <v>10448000</v>
      </c>
      <c r="P31" s="40">
        <v>6.4818589482266611E-2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471.9</v>
      </c>
      <c r="F32" s="37">
        <v>470.68333333333339</v>
      </c>
      <c r="G32" s="38">
        <v>467.56666666666678</v>
      </c>
      <c r="H32" s="38">
        <v>463.23333333333341</v>
      </c>
      <c r="I32" s="38">
        <v>460.11666666666679</v>
      </c>
      <c r="J32" s="38">
        <v>475.01666666666677</v>
      </c>
      <c r="K32" s="38">
        <v>478.13333333333333</v>
      </c>
      <c r="L32" s="38">
        <v>482.46666666666675</v>
      </c>
      <c r="M32" s="28">
        <v>473.8</v>
      </c>
      <c r="N32" s="28">
        <v>466.35</v>
      </c>
      <c r="O32" s="39">
        <v>16065000</v>
      </c>
      <c r="P32" s="40">
        <v>-2.4886191198786038E-2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870.8</v>
      </c>
      <c r="F33" s="37">
        <v>870</v>
      </c>
      <c r="G33" s="38">
        <v>865.3</v>
      </c>
      <c r="H33" s="38">
        <v>859.8</v>
      </c>
      <c r="I33" s="38">
        <v>855.09999999999991</v>
      </c>
      <c r="J33" s="38">
        <v>875.5</v>
      </c>
      <c r="K33" s="38">
        <v>880.2</v>
      </c>
      <c r="L33" s="38">
        <v>885.7</v>
      </c>
      <c r="M33" s="28">
        <v>874.7</v>
      </c>
      <c r="N33" s="28">
        <v>864.5</v>
      </c>
      <c r="O33" s="39">
        <v>48372000</v>
      </c>
      <c r="P33" s="40">
        <v>1.4139076179933582E-2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3906.3</v>
      </c>
      <c r="F34" s="37">
        <v>3891.5</v>
      </c>
      <c r="G34" s="38">
        <v>3870.5</v>
      </c>
      <c r="H34" s="38">
        <v>3834.7</v>
      </c>
      <c r="I34" s="38">
        <v>3813.7</v>
      </c>
      <c r="J34" s="38">
        <v>3927.3</v>
      </c>
      <c r="K34" s="38">
        <v>3948.3</v>
      </c>
      <c r="L34" s="38">
        <v>3984.1000000000004</v>
      </c>
      <c r="M34" s="28">
        <v>3912.5</v>
      </c>
      <c r="N34" s="28">
        <v>3855.7</v>
      </c>
      <c r="O34" s="39">
        <v>1442500</v>
      </c>
      <c r="P34" s="40">
        <v>2.432244614315497E-3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1421.15</v>
      </c>
      <c r="F35" s="37">
        <v>1411.5833333333333</v>
      </c>
      <c r="G35" s="38">
        <v>1399.0666666666666</v>
      </c>
      <c r="H35" s="38">
        <v>1376.9833333333333</v>
      </c>
      <c r="I35" s="38">
        <v>1364.4666666666667</v>
      </c>
      <c r="J35" s="38">
        <v>1433.6666666666665</v>
      </c>
      <c r="K35" s="38">
        <v>1446.1833333333334</v>
      </c>
      <c r="L35" s="38">
        <v>1468.2666666666664</v>
      </c>
      <c r="M35" s="28">
        <v>1424.1</v>
      </c>
      <c r="N35" s="28">
        <v>1389.5</v>
      </c>
      <c r="O35" s="39">
        <v>10893500</v>
      </c>
      <c r="P35" s="40">
        <v>-1.4430471365240206E-2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6490.05</v>
      </c>
      <c r="F36" s="37">
        <v>6463.5999999999995</v>
      </c>
      <c r="G36" s="38">
        <v>6432.4999999999991</v>
      </c>
      <c r="H36" s="38">
        <v>6374.95</v>
      </c>
      <c r="I36" s="38">
        <v>6343.8499999999995</v>
      </c>
      <c r="J36" s="38">
        <v>6521.1499999999987</v>
      </c>
      <c r="K36" s="38">
        <v>6552.2499999999991</v>
      </c>
      <c r="L36" s="38">
        <v>6609.7999999999984</v>
      </c>
      <c r="M36" s="28">
        <v>6494.7</v>
      </c>
      <c r="N36" s="28">
        <v>6406.05</v>
      </c>
      <c r="O36" s="39">
        <v>4827125</v>
      </c>
      <c r="P36" s="40">
        <v>-1.2453968903436988E-2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2017.4</v>
      </c>
      <c r="F37" s="37">
        <v>2005.6166666666668</v>
      </c>
      <c r="G37" s="38">
        <v>1989.1833333333336</v>
      </c>
      <c r="H37" s="38">
        <v>1960.9666666666669</v>
      </c>
      <c r="I37" s="38">
        <v>1944.5333333333338</v>
      </c>
      <c r="J37" s="38">
        <v>2033.8333333333335</v>
      </c>
      <c r="K37" s="38">
        <v>2050.2666666666669</v>
      </c>
      <c r="L37" s="38">
        <v>2078.4833333333336</v>
      </c>
      <c r="M37" s="28">
        <v>2022.05</v>
      </c>
      <c r="N37" s="28">
        <v>1977.4</v>
      </c>
      <c r="O37" s="39">
        <v>1989900</v>
      </c>
      <c r="P37" s="40">
        <v>3.0161363293620871E-4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368</v>
      </c>
      <c r="F38" s="37">
        <v>364.08333333333331</v>
      </c>
      <c r="G38" s="38">
        <v>359.16666666666663</v>
      </c>
      <c r="H38" s="38">
        <v>350.33333333333331</v>
      </c>
      <c r="I38" s="38">
        <v>345.41666666666663</v>
      </c>
      <c r="J38" s="38">
        <v>372.91666666666663</v>
      </c>
      <c r="K38" s="38">
        <v>377.83333333333326</v>
      </c>
      <c r="L38" s="38">
        <v>386.66666666666663</v>
      </c>
      <c r="M38" s="28">
        <v>369</v>
      </c>
      <c r="N38" s="28">
        <v>355.25</v>
      </c>
      <c r="O38" s="39">
        <v>8096000</v>
      </c>
      <c r="P38" s="40">
        <v>-2.916346891788181E-2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242.6</v>
      </c>
      <c r="F39" s="37">
        <v>240.55000000000004</v>
      </c>
      <c r="G39" s="38">
        <v>238.10000000000008</v>
      </c>
      <c r="H39" s="38">
        <v>233.60000000000005</v>
      </c>
      <c r="I39" s="38">
        <v>231.15000000000009</v>
      </c>
      <c r="J39" s="38">
        <v>245.05000000000007</v>
      </c>
      <c r="K39" s="38">
        <v>247.50000000000006</v>
      </c>
      <c r="L39" s="38">
        <v>252.00000000000006</v>
      </c>
      <c r="M39" s="28">
        <v>243</v>
      </c>
      <c r="N39" s="28">
        <v>236.05</v>
      </c>
      <c r="O39" s="39">
        <v>40825800</v>
      </c>
      <c r="P39" s="40">
        <v>-1.1376514689216284E-2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169.65</v>
      </c>
      <c r="F40" s="37">
        <v>169.15</v>
      </c>
      <c r="G40" s="38">
        <v>168.3</v>
      </c>
      <c r="H40" s="38">
        <v>166.95000000000002</v>
      </c>
      <c r="I40" s="38">
        <v>166.10000000000002</v>
      </c>
      <c r="J40" s="38">
        <v>170.5</v>
      </c>
      <c r="K40" s="38">
        <v>171.34999999999997</v>
      </c>
      <c r="L40" s="38">
        <v>172.7</v>
      </c>
      <c r="M40" s="28">
        <v>170</v>
      </c>
      <c r="N40" s="28">
        <v>167.8</v>
      </c>
      <c r="O40" s="39">
        <v>108792450</v>
      </c>
      <c r="P40" s="40">
        <v>-1.3892571186171059E-2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1479.7</v>
      </c>
      <c r="F41" s="37">
        <v>1495.95</v>
      </c>
      <c r="G41" s="38">
        <v>1451.2</v>
      </c>
      <c r="H41" s="38">
        <v>1422.7</v>
      </c>
      <c r="I41" s="38">
        <v>1377.95</v>
      </c>
      <c r="J41" s="38">
        <v>1524.45</v>
      </c>
      <c r="K41" s="38">
        <v>1569.2</v>
      </c>
      <c r="L41" s="38">
        <v>1597.7</v>
      </c>
      <c r="M41" s="28">
        <v>1540.7</v>
      </c>
      <c r="N41" s="28">
        <v>1467.45</v>
      </c>
      <c r="O41" s="39">
        <v>2806650</v>
      </c>
      <c r="P41" s="40">
        <v>0.11724137931034483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94.8</v>
      </c>
      <c r="F42" s="37">
        <v>94.516666666666666</v>
      </c>
      <c r="G42" s="38">
        <v>94.083333333333329</v>
      </c>
      <c r="H42" s="38">
        <v>93.36666666666666</v>
      </c>
      <c r="I42" s="38">
        <v>92.933333333333323</v>
      </c>
      <c r="J42" s="38">
        <v>95.233333333333334</v>
      </c>
      <c r="K42" s="38">
        <v>95.666666666666671</v>
      </c>
      <c r="L42" s="38">
        <v>96.38333333333334</v>
      </c>
      <c r="M42" s="28">
        <v>94.95</v>
      </c>
      <c r="N42" s="28">
        <v>93.8</v>
      </c>
      <c r="O42" s="39">
        <v>99573300</v>
      </c>
      <c r="P42" s="40">
        <v>-8.2883905762134551E-3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559.04999999999995</v>
      </c>
      <c r="F43" s="37">
        <v>556.98333333333323</v>
      </c>
      <c r="G43" s="38">
        <v>554.16666666666652</v>
      </c>
      <c r="H43" s="38">
        <v>549.2833333333333</v>
      </c>
      <c r="I43" s="38">
        <v>546.46666666666658</v>
      </c>
      <c r="J43" s="38">
        <v>561.86666666666645</v>
      </c>
      <c r="K43" s="38">
        <v>564.68333333333328</v>
      </c>
      <c r="L43" s="38">
        <v>569.56666666666638</v>
      </c>
      <c r="M43" s="28">
        <v>559.79999999999995</v>
      </c>
      <c r="N43" s="28">
        <v>552.1</v>
      </c>
      <c r="O43" s="39">
        <v>7781400</v>
      </c>
      <c r="P43" s="40">
        <v>8.123129542539546E-3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835.75</v>
      </c>
      <c r="F44" s="37">
        <v>838.2166666666667</v>
      </c>
      <c r="G44" s="38">
        <v>810.53333333333342</v>
      </c>
      <c r="H44" s="38">
        <v>785.31666666666672</v>
      </c>
      <c r="I44" s="38">
        <v>757.63333333333344</v>
      </c>
      <c r="J44" s="38">
        <v>863.43333333333339</v>
      </c>
      <c r="K44" s="38">
        <v>891.11666666666679</v>
      </c>
      <c r="L44" s="38">
        <v>916.33333333333337</v>
      </c>
      <c r="M44" s="28">
        <v>865.9</v>
      </c>
      <c r="N44" s="28">
        <v>813</v>
      </c>
      <c r="O44" s="39">
        <v>8666000</v>
      </c>
      <c r="P44" s="40">
        <v>8.3927454659161974E-2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785.6</v>
      </c>
      <c r="F45" s="37">
        <v>781.90000000000009</v>
      </c>
      <c r="G45" s="38">
        <v>776.60000000000014</v>
      </c>
      <c r="H45" s="38">
        <v>767.6</v>
      </c>
      <c r="I45" s="38">
        <v>762.30000000000007</v>
      </c>
      <c r="J45" s="38">
        <v>790.9000000000002</v>
      </c>
      <c r="K45" s="38">
        <v>796.20000000000016</v>
      </c>
      <c r="L45" s="38">
        <v>805.20000000000027</v>
      </c>
      <c r="M45" s="28">
        <v>787.2</v>
      </c>
      <c r="N45" s="28">
        <v>772.9</v>
      </c>
      <c r="O45" s="39">
        <v>45809000</v>
      </c>
      <c r="P45" s="40">
        <v>-1.0831213588249775E-2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71.8</v>
      </c>
      <c r="F46" s="37">
        <v>71.233333333333334</v>
      </c>
      <c r="G46" s="38">
        <v>70.466666666666669</v>
      </c>
      <c r="H46" s="38">
        <v>69.13333333333334</v>
      </c>
      <c r="I46" s="38">
        <v>68.366666666666674</v>
      </c>
      <c r="J46" s="38">
        <v>72.566666666666663</v>
      </c>
      <c r="K46" s="38">
        <v>73.333333333333343</v>
      </c>
      <c r="L46" s="38">
        <v>74.666666666666657</v>
      </c>
      <c r="M46" s="28">
        <v>72</v>
      </c>
      <c r="N46" s="28">
        <v>69.900000000000006</v>
      </c>
      <c r="O46" s="39">
        <v>92064000</v>
      </c>
      <c r="P46" s="40">
        <v>-2.2192483550797368E-2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238.9</v>
      </c>
      <c r="F47" s="37">
        <v>236.76666666666665</v>
      </c>
      <c r="G47" s="38">
        <v>233.3833333333333</v>
      </c>
      <c r="H47" s="38">
        <v>227.86666666666665</v>
      </c>
      <c r="I47" s="38">
        <v>224.48333333333329</v>
      </c>
      <c r="J47" s="38">
        <v>242.2833333333333</v>
      </c>
      <c r="K47" s="38">
        <v>245.66666666666663</v>
      </c>
      <c r="L47" s="38">
        <v>251.18333333333331</v>
      </c>
      <c r="M47" s="28">
        <v>240.15</v>
      </c>
      <c r="N47" s="28">
        <v>231.25</v>
      </c>
      <c r="O47" s="39">
        <v>32873900</v>
      </c>
      <c r="P47" s="40">
        <v>4.741316136596805E-2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17705.45</v>
      </c>
      <c r="F48" s="37">
        <v>17519.316666666666</v>
      </c>
      <c r="G48" s="38">
        <v>17158.633333333331</v>
      </c>
      <c r="H48" s="38">
        <v>16611.816666666666</v>
      </c>
      <c r="I48" s="38">
        <v>16251.133333333331</v>
      </c>
      <c r="J48" s="38">
        <v>18066.133333333331</v>
      </c>
      <c r="K48" s="38">
        <v>18426.816666666666</v>
      </c>
      <c r="L48" s="38">
        <v>18973.633333333331</v>
      </c>
      <c r="M48" s="28">
        <v>17880</v>
      </c>
      <c r="N48" s="28">
        <v>16972.5</v>
      </c>
      <c r="O48" s="39">
        <v>167650</v>
      </c>
      <c r="P48" s="40">
        <v>-7.1448352256992517E-2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332.3</v>
      </c>
      <c r="F49" s="37">
        <v>331.48333333333335</v>
      </c>
      <c r="G49" s="38">
        <v>329.86666666666667</v>
      </c>
      <c r="H49" s="38">
        <v>327.43333333333334</v>
      </c>
      <c r="I49" s="38">
        <v>325.81666666666666</v>
      </c>
      <c r="J49" s="38">
        <v>333.91666666666669</v>
      </c>
      <c r="K49" s="38">
        <v>335.53333333333336</v>
      </c>
      <c r="L49" s="38">
        <v>337.9666666666667</v>
      </c>
      <c r="M49" s="28">
        <v>333.1</v>
      </c>
      <c r="N49" s="28">
        <v>329.05</v>
      </c>
      <c r="O49" s="39">
        <v>15168600</v>
      </c>
      <c r="P49" s="40">
        <v>1.432354357246028E-2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4589.75</v>
      </c>
      <c r="F50" s="37">
        <v>4577.8166666666666</v>
      </c>
      <c r="G50" s="38">
        <v>4551.0333333333328</v>
      </c>
      <c r="H50" s="38">
        <v>4512.3166666666666</v>
      </c>
      <c r="I50" s="38">
        <v>4485.5333333333328</v>
      </c>
      <c r="J50" s="38">
        <v>4616.5333333333328</v>
      </c>
      <c r="K50" s="38">
        <v>4643.3166666666675</v>
      </c>
      <c r="L50" s="38">
        <v>4682.0333333333328</v>
      </c>
      <c r="M50" s="28">
        <v>4604.6000000000004</v>
      </c>
      <c r="N50" s="28">
        <v>4539.1000000000004</v>
      </c>
      <c r="O50" s="39">
        <v>1499400</v>
      </c>
      <c r="P50" s="40">
        <v>-7.8653066240629219E-2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294.14999999999998</v>
      </c>
      <c r="F51" s="37">
        <v>291.73333333333329</v>
      </c>
      <c r="G51" s="38">
        <v>287.51666666666659</v>
      </c>
      <c r="H51" s="38">
        <v>280.88333333333333</v>
      </c>
      <c r="I51" s="38">
        <v>276.66666666666663</v>
      </c>
      <c r="J51" s="38">
        <v>298.36666666666656</v>
      </c>
      <c r="K51" s="38">
        <v>302.58333333333326</v>
      </c>
      <c r="L51" s="38">
        <v>309.21666666666653</v>
      </c>
      <c r="M51" s="28">
        <v>295.95</v>
      </c>
      <c r="N51" s="28">
        <v>285.10000000000002</v>
      </c>
      <c r="O51" s="39">
        <v>9202000</v>
      </c>
      <c r="P51" s="40">
        <v>0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296.25</v>
      </c>
      <c r="F52" s="37">
        <v>294.2</v>
      </c>
      <c r="G52" s="38">
        <v>291.29999999999995</v>
      </c>
      <c r="H52" s="38">
        <v>286.34999999999997</v>
      </c>
      <c r="I52" s="38">
        <v>283.44999999999993</v>
      </c>
      <c r="J52" s="38">
        <v>299.14999999999998</v>
      </c>
      <c r="K52" s="38">
        <v>302.04999999999995</v>
      </c>
      <c r="L52" s="38">
        <v>307</v>
      </c>
      <c r="M52" s="28">
        <v>297.10000000000002</v>
      </c>
      <c r="N52" s="28">
        <v>289.25</v>
      </c>
      <c r="O52" s="39">
        <v>44779500</v>
      </c>
      <c r="P52" s="40">
        <v>2.7634921618439803E-2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594.95000000000005</v>
      </c>
      <c r="F53" s="37">
        <v>594.48333333333323</v>
      </c>
      <c r="G53" s="38">
        <v>588.81666666666649</v>
      </c>
      <c r="H53" s="38">
        <v>582.68333333333328</v>
      </c>
      <c r="I53" s="38">
        <v>577.01666666666654</v>
      </c>
      <c r="J53" s="38">
        <v>600.61666666666645</v>
      </c>
      <c r="K53" s="38">
        <v>606.28333333333319</v>
      </c>
      <c r="L53" s="38">
        <v>612.4166666666664</v>
      </c>
      <c r="M53" s="28">
        <v>600.15</v>
      </c>
      <c r="N53" s="28">
        <v>588.35</v>
      </c>
      <c r="O53" s="39">
        <v>3211650</v>
      </c>
      <c r="P53" s="40">
        <v>-3.345070422535211E-2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299.60000000000002</v>
      </c>
      <c r="F54" s="37">
        <v>299.15000000000003</v>
      </c>
      <c r="G54" s="38">
        <v>296.50000000000006</v>
      </c>
      <c r="H54" s="38">
        <v>293.40000000000003</v>
      </c>
      <c r="I54" s="38">
        <v>290.75000000000006</v>
      </c>
      <c r="J54" s="38">
        <v>302.25000000000006</v>
      </c>
      <c r="K54" s="38">
        <v>304.90000000000003</v>
      </c>
      <c r="L54" s="38">
        <v>308.00000000000006</v>
      </c>
      <c r="M54" s="28">
        <v>301.8</v>
      </c>
      <c r="N54" s="28">
        <v>296.05</v>
      </c>
      <c r="O54" s="39">
        <v>5790000</v>
      </c>
      <c r="P54" s="40">
        <v>4.6850598646538261E-3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783.2</v>
      </c>
      <c r="F55" s="37">
        <v>781.19999999999993</v>
      </c>
      <c r="G55" s="38">
        <v>777.09999999999991</v>
      </c>
      <c r="H55" s="38">
        <v>771</v>
      </c>
      <c r="I55" s="38">
        <v>766.9</v>
      </c>
      <c r="J55" s="38">
        <v>787.29999999999984</v>
      </c>
      <c r="K55" s="38">
        <v>791.4</v>
      </c>
      <c r="L55" s="38">
        <v>797.49999999999977</v>
      </c>
      <c r="M55" s="28">
        <v>785.3</v>
      </c>
      <c r="N55" s="28">
        <v>775.1</v>
      </c>
      <c r="O55" s="39">
        <v>11617500</v>
      </c>
      <c r="P55" s="40">
        <v>-6.3081364268149261E-3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1031.05</v>
      </c>
      <c r="F56" s="37">
        <v>1027.55</v>
      </c>
      <c r="G56" s="38">
        <v>1022</v>
      </c>
      <c r="H56" s="38">
        <v>1012.95</v>
      </c>
      <c r="I56" s="38">
        <v>1007.4000000000001</v>
      </c>
      <c r="J56" s="38">
        <v>1036.5999999999999</v>
      </c>
      <c r="K56" s="38">
        <v>1042.1499999999996</v>
      </c>
      <c r="L56" s="38">
        <v>1051.1999999999998</v>
      </c>
      <c r="M56" s="28">
        <v>1033.0999999999999</v>
      </c>
      <c r="N56" s="28">
        <v>1018.5</v>
      </c>
      <c r="O56" s="39">
        <v>9125350</v>
      </c>
      <c r="P56" s="40">
        <v>-6.0884955752212389E-3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212.95</v>
      </c>
      <c r="F57" s="37">
        <v>212.41666666666666</v>
      </c>
      <c r="G57" s="38">
        <v>211.33333333333331</v>
      </c>
      <c r="H57" s="38">
        <v>209.71666666666667</v>
      </c>
      <c r="I57" s="38">
        <v>208.63333333333333</v>
      </c>
      <c r="J57" s="38">
        <v>214.0333333333333</v>
      </c>
      <c r="K57" s="38">
        <v>215.11666666666662</v>
      </c>
      <c r="L57" s="38">
        <v>216.73333333333329</v>
      </c>
      <c r="M57" s="28">
        <v>213.5</v>
      </c>
      <c r="N57" s="28">
        <v>210.8</v>
      </c>
      <c r="O57" s="39">
        <v>45288600</v>
      </c>
      <c r="P57" s="40">
        <v>8.0396372814807888E-3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4126.1000000000004</v>
      </c>
      <c r="F58" s="37">
        <v>4105.583333333333</v>
      </c>
      <c r="G58" s="38">
        <v>4077.6666666666661</v>
      </c>
      <c r="H58" s="38">
        <v>4029.2333333333331</v>
      </c>
      <c r="I58" s="38">
        <v>4001.3166666666662</v>
      </c>
      <c r="J58" s="38">
        <v>4154.0166666666664</v>
      </c>
      <c r="K58" s="38">
        <v>4181.9333333333325</v>
      </c>
      <c r="L58" s="38">
        <v>4230.3666666666659</v>
      </c>
      <c r="M58" s="28">
        <v>4133.5</v>
      </c>
      <c r="N58" s="28">
        <v>4057.15</v>
      </c>
      <c r="O58" s="39">
        <v>1388700</v>
      </c>
      <c r="P58" s="40">
        <v>-4.2605997931747672E-2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1459.05</v>
      </c>
      <c r="F59" s="37">
        <v>1453.3999999999999</v>
      </c>
      <c r="G59" s="38">
        <v>1445.6999999999998</v>
      </c>
      <c r="H59" s="38">
        <v>1432.35</v>
      </c>
      <c r="I59" s="38">
        <v>1424.6499999999999</v>
      </c>
      <c r="J59" s="38">
        <v>1466.7499999999998</v>
      </c>
      <c r="K59" s="38">
        <v>1474.45</v>
      </c>
      <c r="L59" s="38">
        <v>1487.7999999999997</v>
      </c>
      <c r="M59" s="28">
        <v>1461.1</v>
      </c>
      <c r="N59" s="28">
        <v>1440.05</v>
      </c>
      <c r="O59" s="39">
        <v>2296700</v>
      </c>
      <c r="P59" s="40">
        <v>-3.0723781388478581E-2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622.65</v>
      </c>
      <c r="F60" s="37">
        <v>620.98333333333323</v>
      </c>
      <c r="G60" s="38">
        <v>617.51666666666642</v>
      </c>
      <c r="H60" s="38">
        <v>612.38333333333321</v>
      </c>
      <c r="I60" s="38">
        <v>608.9166666666664</v>
      </c>
      <c r="J60" s="38">
        <v>626.11666666666645</v>
      </c>
      <c r="K60" s="38">
        <v>629.58333333333337</v>
      </c>
      <c r="L60" s="38">
        <v>634.71666666666647</v>
      </c>
      <c r="M60" s="28">
        <v>624.45000000000005</v>
      </c>
      <c r="N60" s="28">
        <v>615.85</v>
      </c>
      <c r="O60" s="39">
        <v>9608000</v>
      </c>
      <c r="P60" s="40">
        <v>-5.5889049886151936E-3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907.55</v>
      </c>
      <c r="F61" s="37">
        <v>904.76666666666677</v>
      </c>
      <c r="G61" s="38">
        <v>899.83333333333348</v>
      </c>
      <c r="H61" s="38">
        <v>892.11666666666667</v>
      </c>
      <c r="I61" s="38">
        <v>887.18333333333339</v>
      </c>
      <c r="J61" s="38">
        <v>912.48333333333358</v>
      </c>
      <c r="K61" s="38">
        <v>917.41666666666674</v>
      </c>
      <c r="L61" s="38">
        <v>925.13333333333367</v>
      </c>
      <c r="M61" s="28">
        <v>909.7</v>
      </c>
      <c r="N61" s="28">
        <v>897.05</v>
      </c>
      <c r="O61" s="39">
        <v>2211300</v>
      </c>
      <c r="P61" s="40">
        <v>-2.2109917877447885E-3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305.64999999999998</v>
      </c>
      <c r="F62" s="37">
        <v>303.13333333333333</v>
      </c>
      <c r="G62" s="38">
        <v>299.51666666666665</v>
      </c>
      <c r="H62" s="38">
        <v>293.38333333333333</v>
      </c>
      <c r="I62" s="38">
        <v>289.76666666666665</v>
      </c>
      <c r="J62" s="38">
        <v>309.26666666666665</v>
      </c>
      <c r="K62" s="38">
        <v>312.88333333333333</v>
      </c>
      <c r="L62" s="38">
        <v>319.01666666666665</v>
      </c>
      <c r="M62" s="28">
        <v>306.75</v>
      </c>
      <c r="N62" s="28">
        <v>297</v>
      </c>
      <c r="O62" s="39">
        <v>5571000</v>
      </c>
      <c r="P62" s="40">
        <v>0.24006677796327211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138.4</v>
      </c>
      <c r="F63" s="37">
        <v>138.13333333333333</v>
      </c>
      <c r="G63" s="38">
        <v>135.91666666666666</v>
      </c>
      <c r="H63" s="38">
        <v>133.43333333333334</v>
      </c>
      <c r="I63" s="38">
        <v>131.21666666666667</v>
      </c>
      <c r="J63" s="38">
        <v>140.61666666666665</v>
      </c>
      <c r="K63" s="38">
        <v>142.83333333333334</v>
      </c>
      <c r="L63" s="38">
        <v>145.31666666666663</v>
      </c>
      <c r="M63" s="28">
        <v>140.35</v>
      </c>
      <c r="N63" s="28">
        <v>135.65</v>
      </c>
      <c r="O63" s="39">
        <v>14400000</v>
      </c>
      <c r="P63" s="40">
        <v>-2.3728813559322035E-2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1616.35</v>
      </c>
      <c r="F64" s="37">
        <v>1605.9833333333333</v>
      </c>
      <c r="G64" s="38">
        <v>1591.9666666666667</v>
      </c>
      <c r="H64" s="38">
        <v>1567.5833333333333</v>
      </c>
      <c r="I64" s="38">
        <v>1553.5666666666666</v>
      </c>
      <c r="J64" s="38">
        <v>1630.3666666666668</v>
      </c>
      <c r="K64" s="38">
        <v>1644.3833333333337</v>
      </c>
      <c r="L64" s="38">
        <v>1668.7666666666669</v>
      </c>
      <c r="M64" s="28">
        <v>1620</v>
      </c>
      <c r="N64" s="28">
        <v>1581.6</v>
      </c>
      <c r="O64" s="39">
        <v>2722200</v>
      </c>
      <c r="P64" s="40">
        <v>9.8813271978687334E-2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536.79999999999995</v>
      </c>
      <c r="F65" s="37">
        <v>533.44999999999993</v>
      </c>
      <c r="G65" s="38">
        <v>528.89999999999986</v>
      </c>
      <c r="H65" s="38">
        <v>520.99999999999989</v>
      </c>
      <c r="I65" s="38">
        <v>516.44999999999982</v>
      </c>
      <c r="J65" s="38">
        <v>541.34999999999991</v>
      </c>
      <c r="K65" s="38">
        <v>545.89999999999986</v>
      </c>
      <c r="L65" s="38">
        <v>553.79999999999995</v>
      </c>
      <c r="M65" s="28">
        <v>538</v>
      </c>
      <c r="N65" s="28">
        <v>525.54999999999995</v>
      </c>
      <c r="O65" s="39">
        <v>11715000</v>
      </c>
      <c r="P65" s="40">
        <v>3.1704095112285335E-2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1922.8</v>
      </c>
      <c r="F66" s="37">
        <v>1915.3166666666666</v>
      </c>
      <c r="G66" s="38">
        <v>1901.7833333333333</v>
      </c>
      <c r="H66" s="38">
        <v>1880.7666666666667</v>
      </c>
      <c r="I66" s="38">
        <v>1867.2333333333333</v>
      </c>
      <c r="J66" s="38">
        <v>1936.3333333333333</v>
      </c>
      <c r="K66" s="38">
        <v>1949.8666666666666</v>
      </c>
      <c r="L66" s="38">
        <v>1970.8833333333332</v>
      </c>
      <c r="M66" s="28">
        <v>1928.85</v>
      </c>
      <c r="N66" s="28">
        <v>1894.3</v>
      </c>
      <c r="O66" s="39">
        <v>1648000</v>
      </c>
      <c r="P66" s="40">
        <v>5.4911531421598537E-3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1801.55</v>
      </c>
      <c r="F67" s="37">
        <v>1790.4666666666665</v>
      </c>
      <c r="G67" s="38">
        <v>1765.9333333333329</v>
      </c>
      <c r="H67" s="38">
        <v>1730.3166666666664</v>
      </c>
      <c r="I67" s="38">
        <v>1705.7833333333328</v>
      </c>
      <c r="J67" s="38">
        <v>1826.083333333333</v>
      </c>
      <c r="K67" s="38">
        <v>1850.6166666666663</v>
      </c>
      <c r="L67" s="38">
        <v>1886.2333333333331</v>
      </c>
      <c r="M67" s="28">
        <v>1815</v>
      </c>
      <c r="N67" s="28">
        <v>1754.85</v>
      </c>
      <c r="O67" s="39">
        <v>1742750</v>
      </c>
      <c r="P67" s="40">
        <v>-8.6746302616609785E-3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204.2</v>
      </c>
      <c r="F68" s="37">
        <v>203.7833333333333</v>
      </c>
      <c r="G68" s="38">
        <v>202.46666666666661</v>
      </c>
      <c r="H68" s="38">
        <v>200.73333333333332</v>
      </c>
      <c r="I68" s="38">
        <v>199.41666666666663</v>
      </c>
      <c r="J68" s="38">
        <v>205.51666666666659</v>
      </c>
      <c r="K68" s="38">
        <v>206.83333333333331</v>
      </c>
      <c r="L68" s="38">
        <v>208.56666666666658</v>
      </c>
      <c r="M68" s="28">
        <v>205.1</v>
      </c>
      <c r="N68" s="28">
        <v>202.05</v>
      </c>
      <c r="O68" s="39">
        <v>19320000</v>
      </c>
      <c r="P68" s="40">
        <v>-1.4144877839691384E-2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2827</v>
      </c>
      <c r="F69" s="37">
        <v>2811.8333333333335</v>
      </c>
      <c r="G69" s="38">
        <v>2793.8166666666671</v>
      </c>
      <c r="H69" s="38">
        <v>2760.6333333333337</v>
      </c>
      <c r="I69" s="38">
        <v>2742.6166666666672</v>
      </c>
      <c r="J69" s="38">
        <v>2845.0166666666669</v>
      </c>
      <c r="K69" s="38">
        <v>2863.0333333333333</v>
      </c>
      <c r="L69" s="38">
        <v>2896.2166666666667</v>
      </c>
      <c r="M69" s="28">
        <v>2829.85</v>
      </c>
      <c r="N69" s="28">
        <v>2778.65</v>
      </c>
      <c r="O69" s="39">
        <v>3814200</v>
      </c>
      <c r="P69" s="40">
        <v>-9.8901954676427067E-3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2712.65</v>
      </c>
      <c r="F70" s="37">
        <v>2698.35</v>
      </c>
      <c r="G70" s="38">
        <v>2670.95</v>
      </c>
      <c r="H70" s="38">
        <v>2629.25</v>
      </c>
      <c r="I70" s="38">
        <v>2601.85</v>
      </c>
      <c r="J70" s="38">
        <v>2740.0499999999997</v>
      </c>
      <c r="K70" s="38">
        <v>2767.4500000000003</v>
      </c>
      <c r="L70" s="38">
        <v>2809.1499999999996</v>
      </c>
      <c r="M70" s="28">
        <v>2725.75</v>
      </c>
      <c r="N70" s="28">
        <v>2656.65</v>
      </c>
      <c r="O70" s="39">
        <v>1158125</v>
      </c>
      <c r="P70" s="40">
        <v>2.2514071294559099E-2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361.1</v>
      </c>
      <c r="F71" s="37">
        <v>358.41666666666669</v>
      </c>
      <c r="G71" s="38">
        <v>354.53333333333336</v>
      </c>
      <c r="H71" s="38">
        <v>347.9666666666667</v>
      </c>
      <c r="I71" s="38">
        <v>344.08333333333337</v>
      </c>
      <c r="J71" s="38">
        <v>364.98333333333335</v>
      </c>
      <c r="K71" s="38">
        <v>368.86666666666667</v>
      </c>
      <c r="L71" s="38">
        <v>375.43333333333334</v>
      </c>
      <c r="M71" s="28">
        <v>362.3</v>
      </c>
      <c r="N71" s="28">
        <v>351.85</v>
      </c>
      <c r="O71" s="39">
        <v>46709850</v>
      </c>
      <c r="P71" s="40">
        <v>1.9556291867751926E-2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4529.3</v>
      </c>
      <c r="F72" s="37">
        <v>4534.0166666666664</v>
      </c>
      <c r="G72" s="38">
        <v>4501.7833333333328</v>
      </c>
      <c r="H72" s="38">
        <v>4474.2666666666664</v>
      </c>
      <c r="I72" s="38">
        <v>4442.0333333333328</v>
      </c>
      <c r="J72" s="38">
        <v>4561.5333333333328</v>
      </c>
      <c r="K72" s="38">
        <v>4593.7666666666664</v>
      </c>
      <c r="L72" s="38">
        <v>4621.2833333333328</v>
      </c>
      <c r="M72" s="28">
        <v>4566.25</v>
      </c>
      <c r="N72" s="28">
        <v>4506.5</v>
      </c>
      <c r="O72" s="39">
        <v>2197000</v>
      </c>
      <c r="P72" s="40">
        <v>-1.047179371692377E-2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3323.1</v>
      </c>
      <c r="F73" s="37">
        <v>3291.2666666666664</v>
      </c>
      <c r="G73" s="38">
        <v>3229.833333333333</v>
      </c>
      <c r="H73" s="38">
        <v>3136.5666666666666</v>
      </c>
      <c r="I73" s="38">
        <v>3075.1333333333332</v>
      </c>
      <c r="J73" s="38">
        <v>3384.5333333333328</v>
      </c>
      <c r="K73" s="38">
        <v>3445.9666666666662</v>
      </c>
      <c r="L73" s="38">
        <v>3539.2333333333327</v>
      </c>
      <c r="M73" s="28">
        <v>3352.7</v>
      </c>
      <c r="N73" s="28">
        <v>3198</v>
      </c>
      <c r="O73" s="39">
        <v>3299800</v>
      </c>
      <c r="P73" s="40">
        <v>-6.0628705225925374E-2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2036</v>
      </c>
      <c r="F74" s="37">
        <v>2030.7833333333335</v>
      </c>
      <c r="G74" s="38">
        <v>1996.2166666666672</v>
      </c>
      <c r="H74" s="38">
        <v>1956.4333333333336</v>
      </c>
      <c r="I74" s="38">
        <v>1921.8666666666672</v>
      </c>
      <c r="J74" s="38">
        <v>2070.5666666666671</v>
      </c>
      <c r="K74" s="38">
        <v>2105.1333333333332</v>
      </c>
      <c r="L74" s="38">
        <v>2144.916666666667</v>
      </c>
      <c r="M74" s="28">
        <v>2065.35</v>
      </c>
      <c r="N74" s="28">
        <v>1991</v>
      </c>
      <c r="O74" s="39">
        <v>1021625</v>
      </c>
      <c r="P74" s="40">
        <v>4.8250564334085776E-2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181.6</v>
      </c>
      <c r="F75" s="37">
        <v>181.63333333333333</v>
      </c>
      <c r="G75" s="38">
        <v>179.91666666666666</v>
      </c>
      <c r="H75" s="38">
        <v>178.23333333333332</v>
      </c>
      <c r="I75" s="38">
        <v>176.51666666666665</v>
      </c>
      <c r="J75" s="38">
        <v>183.31666666666666</v>
      </c>
      <c r="K75" s="38">
        <v>185.03333333333336</v>
      </c>
      <c r="L75" s="38">
        <v>186.71666666666667</v>
      </c>
      <c r="M75" s="28">
        <v>183.35</v>
      </c>
      <c r="N75" s="28">
        <v>179.95</v>
      </c>
      <c r="O75" s="39">
        <v>23184000</v>
      </c>
      <c r="P75" s="40">
        <v>-9.3080980452994104E-4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130.25</v>
      </c>
      <c r="F76" s="37">
        <v>129.93333333333334</v>
      </c>
      <c r="G76" s="38">
        <v>129.26666666666668</v>
      </c>
      <c r="H76" s="38">
        <v>128.28333333333333</v>
      </c>
      <c r="I76" s="38">
        <v>127.61666666666667</v>
      </c>
      <c r="J76" s="38">
        <v>130.91666666666669</v>
      </c>
      <c r="K76" s="38">
        <v>131.58333333333331</v>
      </c>
      <c r="L76" s="38">
        <v>132.56666666666669</v>
      </c>
      <c r="M76" s="28">
        <v>130.6</v>
      </c>
      <c r="N76" s="28">
        <v>128.94999999999999</v>
      </c>
      <c r="O76" s="39">
        <v>72915000</v>
      </c>
      <c r="P76" s="40">
        <v>2.5383209112642385E-2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120.1</v>
      </c>
      <c r="F77" s="37">
        <v>119.56666666666668</v>
      </c>
      <c r="G77" s="38">
        <v>118.43333333333335</v>
      </c>
      <c r="H77" s="38">
        <v>116.76666666666668</v>
      </c>
      <c r="I77" s="38">
        <v>115.63333333333335</v>
      </c>
      <c r="J77" s="38">
        <v>121.23333333333335</v>
      </c>
      <c r="K77" s="38">
        <v>122.36666666666667</v>
      </c>
      <c r="L77" s="38">
        <v>124.03333333333335</v>
      </c>
      <c r="M77" s="28">
        <v>120.7</v>
      </c>
      <c r="N77" s="28">
        <v>117.9</v>
      </c>
      <c r="O77" s="39">
        <v>16853200</v>
      </c>
      <c r="P77" s="40">
        <v>3.5132545512615777E-2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95.65</v>
      </c>
      <c r="F78" s="37">
        <v>95.399999999999991</v>
      </c>
      <c r="G78" s="38">
        <v>94.949999999999989</v>
      </c>
      <c r="H78" s="38">
        <v>94.25</v>
      </c>
      <c r="I78" s="38">
        <v>93.8</v>
      </c>
      <c r="J78" s="38">
        <v>96.09999999999998</v>
      </c>
      <c r="K78" s="38">
        <v>96.55</v>
      </c>
      <c r="L78" s="38">
        <v>97.249999999999972</v>
      </c>
      <c r="M78" s="28">
        <v>95.85</v>
      </c>
      <c r="N78" s="28">
        <v>94.7</v>
      </c>
      <c r="O78" s="39">
        <v>50453100</v>
      </c>
      <c r="P78" s="40">
        <v>2.6624464717929622E-2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429.35</v>
      </c>
      <c r="F79" s="37">
        <v>425.05</v>
      </c>
      <c r="G79" s="38">
        <v>419.6</v>
      </c>
      <c r="H79" s="38">
        <v>409.85</v>
      </c>
      <c r="I79" s="38">
        <v>404.40000000000003</v>
      </c>
      <c r="J79" s="38">
        <v>434.8</v>
      </c>
      <c r="K79" s="38">
        <v>440.24999999999994</v>
      </c>
      <c r="L79" s="38">
        <v>450</v>
      </c>
      <c r="M79" s="28">
        <v>430.5</v>
      </c>
      <c r="N79" s="28">
        <v>415.3</v>
      </c>
      <c r="O79" s="39">
        <v>5668050</v>
      </c>
      <c r="P79" s="40">
        <v>-1.5365239294710327E-2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38.6</v>
      </c>
      <c r="F80" s="37">
        <v>38.65</v>
      </c>
      <c r="G80" s="38">
        <v>38.049999999999997</v>
      </c>
      <c r="H80" s="38">
        <v>37.5</v>
      </c>
      <c r="I80" s="38">
        <v>36.9</v>
      </c>
      <c r="J80" s="38">
        <v>39.199999999999996</v>
      </c>
      <c r="K80" s="38">
        <v>39.800000000000004</v>
      </c>
      <c r="L80" s="38">
        <v>40.349999999999994</v>
      </c>
      <c r="M80" s="28">
        <v>39.25</v>
      </c>
      <c r="N80" s="28">
        <v>38.1</v>
      </c>
      <c r="O80" s="39">
        <v>136800000</v>
      </c>
      <c r="P80" s="40">
        <v>1.5873015873015872E-2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537.5</v>
      </c>
      <c r="F81" s="37">
        <v>534.86666666666667</v>
      </c>
      <c r="G81" s="38">
        <v>530.33333333333337</v>
      </c>
      <c r="H81" s="38">
        <v>523.16666666666674</v>
      </c>
      <c r="I81" s="38">
        <v>518.63333333333344</v>
      </c>
      <c r="J81" s="38">
        <v>542.0333333333333</v>
      </c>
      <c r="K81" s="38">
        <v>546.56666666666661</v>
      </c>
      <c r="L81" s="38">
        <v>553.73333333333323</v>
      </c>
      <c r="M81" s="28">
        <v>539.4</v>
      </c>
      <c r="N81" s="28">
        <v>527.70000000000005</v>
      </c>
      <c r="O81" s="39">
        <v>7902700</v>
      </c>
      <c r="P81" s="40">
        <v>-1.0579427083333334E-2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937.55</v>
      </c>
      <c r="F82" s="37">
        <v>935.63333333333321</v>
      </c>
      <c r="G82" s="38">
        <v>929.36666666666645</v>
      </c>
      <c r="H82" s="38">
        <v>921.18333333333328</v>
      </c>
      <c r="I82" s="38">
        <v>914.91666666666652</v>
      </c>
      <c r="J82" s="38">
        <v>943.81666666666638</v>
      </c>
      <c r="K82" s="38">
        <v>950.08333333333326</v>
      </c>
      <c r="L82" s="38">
        <v>958.26666666666631</v>
      </c>
      <c r="M82" s="28">
        <v>941.9</v>
      </c>
      <c r="N82" s="28">
        <v>927.45</v>
      </c>
      <c r="O82" s="39">
        <v>5867000</v>
      </c>
      <c r="P82" s="40">
        <v>7.383241758241758E-3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1171.8</v>
      </c>
      <c r="F83" s="37">
        <v>1164.6499999999999</v>
      </c>
      <c r="G83" s="38">
        <v>1153.5999999999997</v>
      </c>
      <c r="H83" s="38">
        <v>1135.3999999999999</v>
      </c>
      <c r="I83" s="38">
        <v>1124.3499999999997</v>
      </c>
      <c r="J83" s="38">
        <v>1182.8499999999997</v>
      </c>
      <c r="K83" s="38">
        <v>1193.8999999999999</v>
      </c>
      <c r="L83" s="38">
        <v>1212.0999999999997</v>
      </c>
      <c r="M83" s="28">
        <v>1175.7</v>
      </c>
      <c r="N83" s="28">
        <v>1146.45</v>
      </c>
      <c r="O83" s="39">
        <v>4575550</v>
      </c>
      <c r="P83" s="40">
        <v>-3.9781663428624294E-3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290.5</v>
      </c>
      <c r="F84" s="37">
        <v>289.58333333333331</v>
      </c>
      <c r="G84" s="38">
        <v>288.06666666666661</v>
      </c>
      <c r="H84" s="38">
        <v>285.63333333333327</v>
      </c>
      <c r="I84" s="38">
        <v>284.11666666666656</v>
      </c>
      <c r="J84" s="38">
        <v>292.01666666666665</v>
      </c>
      <c r="K84" s="38">
        <v>293.53333333333342</v>
      </c>
      <c r="L84" s="38">
        <v>295.9666666666667</v>
      </c>
      <c r="M84" s="28">
        <v>291.10000000000002</v>
      </c>
      <c r="N84" s="28">
        <v>287.14999999999998</v>
      </c>
      <c r="O84" s="39">
        <v>7894000</v>
      </c>
      <c r="P84" s="40">
        <v>1.0755441741357234E-2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1627.45</v>
      </c>
      <c r="F85" s="37">
        <v>1619.8333333333333</v>
      </c>
      <c r="G85" s="38">
        <v>1608.0666666666666</v>
      </c>
      <c r="H85" s="38">
        <v>1588.6833333333334</v>
      </c>
      <c r="I85" s="38">
        <v>1576.9166666666667</v>
      </c>
      <c r="J85" s="38">
        <v>1639.2166666666665</v>
      </c>
      <c r="K85" s="38">
        <v>1650.9833333333333</v>
      </c>
      <c r="L85" s="38">
        <v>1670.3666666666663</v>
      </c>
      <c r="M85" s="28">
        <v>1631.6</v>
      </c>
      <c r="N85" s="28">
        <v>1600.45</v>
      </c>
      <c r="O85" s="39">
        <v>9245875</v>
      </c>
      <c r="P85" s="40">
        <v>-1.3881148994376615E-2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484.45</v>
      </c>
      <c r="F86" s="37">
        <v>482.35000000000008</v>
      </c>
      <c r="G86" s="38">
        <v>477.20000000000016</v>
      </c>
      <c r="H86" s="38">
        <v>469.9500000000001</v>
      </c>
      <c r="I86" s="38">
        <v>464.80000000000018</v>
      </c>
      <c r="J86" s="38">
        <v>489.60000000000014</v>
      </c>
      <c r="K86" s="38">
        <v>494.75000000000011</v>
      </c>
      <c r="L86" s="38">
        <v>502.00000000000011</v>
      </c>
      <c r="M86" s="28">
        <v>487.5</v>
      </c>
      <c r="N86" s="28">
        <v>475.1</v>
      </c>
      <c r="O86" s="39">
        <v>3793750</v>
      </c>
      <c r="P86" s="40">
        <v>-7.1013161922252835E-2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2488.1</v>
      </c>
      <c r="F87" s="37">
        <v>2479.9500000000003</v>
      </c>
      <c r="G87" s="38">
        <v>2465.0000000000005</v>
      </c>
      <c r="H87" s="38">
        <v>2441.9</v>
      </c>
      <c r="I87" s="38">
        <v>2426.9500000000003</v>
      </c>
      <c r="J87" s="38">
        <v>2503.0500000000006</v>
      </c>
      <c r="K87" s="38">
        <v>2518.0000000000005</v>
      </c>
      <c r="L87" s="38">
        <v>2541.1000000000008</v>
      </c>
      <c r="M87" s="28">
        <v>2494.9</v>
      </c>
      <c r="N87" s="28">
        <v>2456.85</v>
      </c>
      <c r="O87" s="39">
        <v>2860200</v>
      </c>
      <c r="P87" s="40">
        <v>-1.0482615464452517E-2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1219.5</v>
      </c>
      <c r="F88" s="37">
        <v>1211.2166666666665</v>
      </c>
      <c r="G88" s="38">
        <v>1200.2333333333329</v>
      </c>
      <c r="H88" s="38">
        <v>1180.9666666666665</v>
      </c>
      <c r="I88" s="38">
        <v>1169.9833333333329</v>
      </c>
      <c r="J88" s="38">
        <v>1230.4833333333329</v>
      </c>
      <c r="K88" s="38">
        <v>1241.4666666666665</v>
      </c>
      <c r="L88" s="38">
        <v>1260.7333333333329</v>
      </c>
      <c r="M88" s="28">
        <v>1222.2</v>
      </c>
      <c r="N88" s="28">
        <v>1191.95</v>
      </c>
      <c r="O88" s="39">
        <v>4726000</v>
      </c>
      <c r="P88" s="40">
        <v>2.8173610355705429E-2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1133.75</v>
      </c>
      <c r="F89" s="37">
        <v>1129.6333333333332</v>
      </c>
      <c r="G89" s="38">
        <v>1123.6666666666665</v>
      </c>
      <c r="H89" s="38">
        <v>1113.5833333333333</v>
      </c>
      <c r="I89" s="38">
        <v>1107.6166666666666</v>
      </c>
      <c r="J89" s="38">
        <v>1139.7166666666665</v>
      </c>
      <c r="K89" s="38">
        <v>1145.6833333333332</v>
      </c>
      <c r="L89" s="38">
        <v>1155.7666666666664</v>
      </c>
      <c r="M89" s="28">
        <v>1135.5999999999999</v>
      </c>
      <c r="N89" s="28">
        <v>1119.55</v>
      </c>
      <c r="O89" s="39">
        <v>10947300</v>
      </c>
      <c r="P89" s="40">
        <v>4.0449737209766481E-2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2711.55</v>
      </c>
      <c r="F90" s="37">
        <v>2709.2833333333333</v>
      </c>
      <c r="G90" s="38">
        <v>2693.5666666666666</v>
      </c>
      <c r="H90" s="38">
        <v>2675.5833333333335</v>
      </c>
      <c r="I90" s="38">
        <v>2659.8666666666668</v>
      </c>
      <c r="J90" s="38">
        <v>2727.2666666666664</v>
      </c>
      <c r="K90" s="38">
        <v>2742.9833333333327</v>
      </c>
      <c r="L90" s="38">
        <v>2760.9666666666662</v>
      </c>
      <c r="M90" s="28">
        <v>2725</v>
      </c>
      <c r="N90" s="28">
        <v>2691.3</v>
      </c>
      <c r="O90" s="39">
        <v>21574500</v>
      </c>
      <c r="P90" s="40">
        <v>3.8393785375996303E-2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1907.6</v>
      </c>
      <c r="F91" s="37">
        <v>1901.2333333333333</v>
      </c>
      <c r="G91" s="38">
        <v>1890.4666666666667</v>
      </c>
      <c r="H91" s="38">
        <v>1873.3333333333333</v>
      </c>
      <c r="I91" s="38">
        <v>1862.5666666666666</v>
      </c>
      <c r="J91" s="38">
        <v>1918.3666666666668</v>
      </c>
      <c r="K91" s="38">
        <v>1929.1333333333337</v>
      </c>
      <c r="L91" s="38">
        <v>1946.2666666666669</v>
      </c>
      <c r="M91" s="28">
        <v>1912</v>
      </c>
      <c r="N91" s="28">
        <v>1884.1</v>
      </c>
      <c r="O91" s="39">
        <v>2006400</v>
      </c>
      <c r="P91" s="40">
        <v>-6.6834991831278773E-3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1669.95</v>
      </c>
      <c r="F92" s="37">
        <v>1669.0833333333333</v>
      </c>
      <c r="G92" s="38">
        <v>1659.2666666666664</v>
      </c>
      <c r="H92" s="38">
        <v>1648.5833333333333</v>
      </c>
      <c r="I92" s="38">
        <v>1638.7666666666664</v>
      </c>
      <c r="J92" s="38">
        <v>1679.7666666666664</v>
      </c>
      <c r="K92" s="38">
        <v>1689.5833333333335</v>
      </c>
      <c r="L92" s="38">
        <v>1700.2666666666664</v>
      </c>
      <c r="M92" s="28">
        <v>1678.9</v>
      </c>
      <c r="N92" s="28">
        <v>1658.4</v>
      </c>
      <c r="O92" s="39">
        <v>60300900</v>
      </c>
      <c r="P92" s="40">
        <v>-2.4620434961017645E-4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519.5</v>
      </c>
      <c r="F93" s="37">
        <v>516.9666666666667</v>
      </c>
      <c r="G93" s="38">
        <v>513.53333333333342</v>
      </c>
      <c r="H93" s="38">
        <v>507.56666666666672</v>
      </c>
      <c r="I93" s="38">
        <v>504.13333333333344</v>
      </c>
      <c r="J93" s="38">
        <v>522.93333333333339</v>
      </c>
      <c r="K93" s="38">
        <v>526.36666666666679</v>
      </c>
      <c r="L93" s="38">
        <v>532.33333333333337</v>
      </c>
      <c r="M93" s="28">
        <v>520.4</v>
      </c>
      <c r="N93" s="28">
        <v>511</v>
      </c>
      <c r="O93" s="39">
        <v>22844800</v>
      </c>
      <c r="P93" s="40">
        <v>3.7699371677138716E-3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2578.75</v>
      </c>
      <c r="F94" s="37">
        <v>2568.8333333333335</v>
      </c>
      <c r="G94" s="38">
        <v>2556.1166666666668</v>
      </c>
      <c r="H94" s="38">
        <v>2533.4833333333331</v>
      </c>
      <c r="I94" s="38">
        <v>2520.7666666666664</v>
      </c>
      <c r="J94" s="38">
        <v>2591.4666666666672</v>
      </c>
      <c r="K94" s="38">
        <v>2604.1833333333334</v>
      </c>
      <c r="L94" s="38">
        <v>2626.8166666666675</v>
      </c>
      <c r="M94" s="28">
        <v>2581.5500000000002</v>
      </c>
      <c r="N94" s="28">
        <v>2546.1999999999998</v>
      </c>
      <c r="O94" s="39">
        <v>3168000</v>
      </c>
      <c r="P94" s="40">
        <v>1.120367710428038E-2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434.9</v>
      </c>
      <c r="F95" s="37">
        <v>434.73333333333329</v>
      </c>
      <c r="G95" s="38">
        <v>431.51666666666659</v>
      </c>
      <c r="H95" s="38">
        <v>428.13333333333333</v>
      </c>
      <c r="I95" s="38">
        <v>424.91666666666663</v>
      </c>
      <c r="J95" s="38">
        <v>438.11666666666656</v>
      </c>
      <c r="K95" s="38">
        <v>441.33333333333326</v>
      </c>
      <c r="L95" s="38">
        <v>444.71666666666653</v>
      </c>
      <c r="M95" s="28">
        <v>437.95</v>
      </c>
      <c r="N95" s="28">
        <v>431.35</v>
      </c>
      <c r="O95" s="39">
        <v>26251400</v>
      </c>
      <c r="P95" s="40">
        <v>9.8012817060692554E-3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106.8</v>
      </c>
      <c r="F96" s="37">
        <v>106.61666666666667</v>
      </c>
      <c r="G96" s="38">
        <v>105.28333333333335</v>
      </c>
      <c r="H96" s="38">
        <v>103.76666666666667</v>
      </c>
      <c r="I96" s="38">
        <v>102.43333333333334</v>
      </c>
      <c r="J96" s="38">
        <v>108.13333333333335</v>
      </c>
      <c r="K96" s="38">
        <v>109.46666666666667</v>
      </c>
      <c r="L96" s="38">
        <v>110.98333333333336</v>
      </c>
      <c r="M96" s="28">
        <v>107.95</v>
      </c>
      <c r="N96" s="28">
        <v>105.1</v>
      </c>
      <c r="O96" s="39">
        <v>23227200</v>
      </c>
      <c r="P96" s="40">
        <v>1.8093835472333262E-2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235.75</v>
      </c>
      <c r="F97" s="37">
        <v>234.68333333333331</v>
      </c>
      <c r="G97" s="38">
        <v>233.11666666666662</v>
      </c>
      <c r="H97" s="38">
        <v>230.48333333333332</v>
      </c>
      <c r="I97" s="38">
        <v>228.91666666666663</v>
      </c>
      <c r="J97" s="38">
        <v>237.31666666666661</v>
      </c>
      <c r="K97" s="38">
        <v>238.88333333333327</v>
      </c>
      <c r="L97" s="38">
        <v>241.51666666666659</v>
      </c>
      <c r="M97" s="28">
        <v>236.25</v>
      </c>
      <c r="N97" s="28">
        <v>232.05</v>
      </c>
      <c r="O97" s="39">
        <v>19936800</v>
      </c>
      <c r="P97" s="40">
        <v>3.9428959891230457E-3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2555.6</v>
      </c>
      <c r="F98" s="37">
        <v>2557.9833333333331</v>
      </c>
      <c r="G98" s="38">
        <v>2541.0166666666664</v>
      </c>
      <c r="H98" s="38">
        <v>2526.4333333333334</v>
      </c>
      <c r="I98" s="38">
        <v>2509.4666666666667</v>
      </c>
      <c r="J98" s="38">
        <v>2572.5666666666662</v>
      </c>
      <c r="K98" s="38">
        <v>2589.5333333333324</v>
      </c>
      <c r="L98" s="38">
        <v>2604.1166666666659</v>
      </c>
      <c r="M98" s="28">
        <v>2574.9499999999998</v>
      </c>
      <c r="N98" s="28">
        <v>2543.4</v>
      </c>
      <c r="O98" s="39">
        <v>8476200</v>
      </c>
      <c r="P98" s="40">
        <v>4.6521964589969628E-2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37425.300000000003</v>
      </c>
      <c r="F99" s="37">
        <v>37578.416666666664</v>
      </c>
      <c r="G99" s="38">
        <v>37056.883333333331</v>
      </c>
      <c r="H99" s="38">
        <v>36688.466666666667</v>
      </c>
      <c r="I99" s="38">
        <v>36166.933333333334</v>
      </c>
      <c r="J99" s="38">
        <v>37946.833333333328</v>
      </c>
      <c r="K99" s="38">
        <v>38468.366666666669</v>
      </c>
      <c r="L99" s="38">
        <v>38836.783333333326</v>
      </c>
      <c r="M99" s="28">
        <v>38099.949999999997</v>
      </c>
      <c r="N99" s="28">
        <v>37210</v>
      </c>
      <c r="O99" s="39">
        <v>25860</v>
      </c>
      <c r="P99" s="40">
        <v>7.9524107701941141E-2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117.05</v>
      </c>
      <c r="F100" s="37">
        <v>114.01666666666667</v>
      </c>
      <c r="G100" s="38">
        <v>110.53333333333333</v>
      </c>
      <c r="H100" s="38">
        <v>104.01666666666667</v>
      </c>
      <c r="I100" s="38">
        <v>100.53333333333333</v>
      </c>
      <c r="J100" s="38">
        <v>120.53333333333333</v>
      </c>
      <c r="K100" s="38">
        <v>124.01666666666665</v>
      </c>
      <c r="L100" s="38">
        <v>130.53333333333333</v>
      </c>
      <c r="M100" s="28">
        <v>117.5</v>
      </c>
      <c r="N100" s="28">
        <v>107.5</v>
      </c>
      <c r="O100" s="39">
        <v>48800000</v>
      </c>
      <c r="P100" s="40">
        <v>-1.7713365539452495E-2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871.5</v>
      </c>
      <c r="F101" s="37">
        <v>869</v>
      </c>
      <c r="G101" s="38">
        <v>863.9</v>
      </c>
      <c r="H101" s="38">
        <v>856.3</v>
      </c>
      <c r="I101" s="38">
        <v>851.19999999999993</v>
      </c>
      <c r="J101" s="38">
        <v>876.6</v>
      </c>
      <c r="K101" s="38">
        <v>881.69999999999993</v>
      </c>
      <c r="L101" s="38">
        <v>889.30000000000007</v>
      </c>
      <c r="M101" s="28">
        <v>874.1</v>
      </c>
      <c r="N101" s="28">
        <v>861.4</v>
      </c>
      <c r="O101" s="39">
        <v>80245900</v>
      </c>
      <c r="P101" s="40">
        <v>-4.5340006452231687E-4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1135.4000000000001</v>
      </c>
      <c r="F102" s="37">
        <v>1136.3</v>
      </c>
      <c r="G102" s="38">
        <v>1127.5999999999999</v>
      </c>
      <c r="H102" s="38">
        <v>1119.8</v>
      </c>
      <c r="I102" s="38">
        <v>1111.0999999999999</v>
      </c>
      <c r="J102" s="38">
        <v>1144.0999999999999</v>
      </c>
      <c r="K102" s="38">
        <v>1152.8000000000002</v>
      </c>
      <c r="L102" s="38">
        <v>1160.5999999999999</v>
      </c>
      <c r="M102" s="28">
        <v>1145</v>
      </c>
      <c r="N102" s="28">
        <v>1128.5</v>
      </c>
      <c r="O102" s="39">
        <v>3396600</v>
      </c>
      <c r="P102" s="40">
        <v>-3.4912718204488779E-3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440.2</v>
      </c>
      <c r="F103" s="37">
        <v>438.5</v>
      </c>
      <c r="G103" s="38">
        <v>436.25</v>
      </c>
      <c r="H103" s="38">
        <v>432.3</v>
      </c>
      <c r="I103" s="38">
        <v>430.05</v>
      </c>
      <c r="J103" s="38">
        <v>442.45</v>
      </c>
      <c r="K103" s="38">
        <v>444.7</v>
      </c>
      <c r="L103" s="38">
        <v>448.65</v>
      </c>
      <c r="M103" s="28">
        <v>440.75</v>
      </c>
      <c r="N103" s="28">
        <v>434.55</v>
      </c>
      <c r="O103" s="39">
        <v>13714500</v>
      </c>
      <c r="P103" s="40">
        <v>1.0164622693625013E-2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7.75</v>
      </c>
      <c r="F104" s="37">
        <v>7.7333333333333343</v>
      </c>
      <c r="G104" s="38">
        <v>7.6666666666666687</v>
      </c>
      <c r="H104" s="38">
        <v>7.5833333333333348</v>
      </c>
      <c r="I104" s="38">
        <v>7.5166666666666693</v>
      </c>
      <c r="J104" s="38">
        <v>7.8166666666666682</v>
      </c>
      <c r="K104" s="38">
        <v>7.8833333333333346</v>
      </c>
      <c r="L104" s="38">
        <v>7.9666666666666677</v>
      </c>
      <c r="M104" s="28">
        <v>7.8</v>
      </c>
      <c r="N104" s="28">
        <v>7.65</v>
      </c>
      <c r="O104" s="39">
        <v>645890000</v>
      </c>
      <c r="P104" s="40">
        <v>1.3956043956043955E-2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77.45</v>
      </c>
      <c r="F105" s="37">
        <v>77.3</v>
      </c>
      <c r="G105" s="38">
        <v>76.599999999999994</v>
      </c>
      <c r="H105" s="38">
        <v>75.75</v>
      </c>
      <c r="I105" s="38">
        <v>75.05</v>
      </c>
      <c r="J105" s="38">
        <v>78.149999999999991</v>
      </c>
      <c r="K105" s="38">
        <v>78.850000000000009</v>
      </c>
      <c r="L105" s="38">
        <v>79.699999999999989</v>
      </c>
      <c r="M105" s="28">
        <v>78</v>
      </c>
      <c r="N105" s="28">
        <v>76.45</v>
      </c>
      <c r="O105" s="39">
        <v>159580000</v>
      </c>
      <c r="P105" s="40">
        <v>2.2227916212926781E-2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57.45</v>
      </c>
      <c r="F106" s="37">
        <v>57.25</v>
      </c>
      <c r="G106" s="38">
        <v>56.95</v>
      </c>
      <c r="H106" s="38">
        <v>56.45</v>
      </c>
      <c r="I106" s="38">
        <v>56.150000000000006</v>
      </c>
      <c r="J106" s="38">
        <v>57.75</v>
      </c>
      <c r="K106" s="38">
        <v>58.05</v>
      </c>
      <c r="L106" s="38">
        <v>58.55</v>
      </c>
      <c r="M106" s="28">
        <v>57.55</v>
      </c>
      <c r="N106" s="28">
        <v>56.75</v>
      </c>
      <c r="O106" s="39">
        <v>179235000</v>
      </c>
      <c r="P106" s="40">
        <v>2.6634590600567058E-2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134.80000000000001</v>
      </c>
      <c r="F107" s="37">
        <v>134.9</v>
      </c>
      <c r="G107" s="38">
        <v>133.65</v>
      </c>
      <c r="H107" s="38">
        <v>132.5</v>
      </c>
      <c r="I107" s="38">
        <v>131.25</v>
      </c>
      <c r="J107" s="38">
        <v>136.05000000000001</v>
      </c>
      <c r="K107" s="38">
        <v>137.30000000000001</v>
      </c>
      <c r="L107" s="38">
        <v>138.45000000000002</v>
      </c>
      <c r="M107" s="28">
        <v>136.15</v>
      </c>
      <c r="N107" s="28">
        <v>133.75</v>
      </c>
      <c r="O107" s="39">
        <v>42446250</v>
      </c>
      <c r="P107" s="40">
        <v>6.043907208248156E-3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435.85</v>
      </c>
      <c r="F108" s="37">
        <v>433.76666666666665</v>
      </c>
      <c r="G108" s="38">
        <v>430.58333333333331</v>
      </c>
      <c r="H108" s="38">
        <v>425.31666666666666</v>
      </c>
      <c r="I108" s="38">
        <v>422.13333333333333</v>
      </c>
      <c r="J108" s="38">
        <v>439.0333333333333</v>
      </c>
      <c r="K108" s="38">
        <v>442.2166666666667</v>
      </c>
      <c r="L108" s="38">
        <v>447.48333333333329</v>
      </c>
      <c r="M108" s="28">
        <v>436.95</v>
      </c>
      <c r="N108" s="28">
        <v>428.5</v>
      </c>
      <c r="O108" s="39">
        <v>7436000</v>
      </c>
      <c r="P108" s="40">
        <v>7.8270592620201269E-3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315.64999999999998</v>
      </c>
      <c r="F109" s="37">
        <v>315.38333333333333</v>
      </c>
      <c r="G109" s="38">
        <v>312.76666666666665</v>
      </c>
      <c r="H109" s="38">
        <v>309.88333333333333</v>
      </c>
      <c r="I109" s="38">
        <v>307.26666666666665</v>
      </c>
      <c r="J109" s="38">
        <v>318.26666666666665</v>
      </c>
      <c r="K109" s="38">
        <v>320.88333333333333</v>
      </c>
      <c r="L109" s="38">
        <v>323.76666666666665</v>
      </c>
      <c r="M109" s="28">
        <v>318</v>
      </c>
      <c r="N109" s="28">
        <v>312.5</v>
      </c>
      <c r="O109" s="39">
        <v>28644000</v>
      </c>
      <c r="P109" s="40">
        <v>-1.4925373134328358E-2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196.1</v>
      </c>
      <c r="F110" s="37">
        <v>195.68333333333331</v>
      </c>
      <c r="G110" s="38">
        <v>193.66666666666663</v>
      </c>
      <c r="H110" s="38">
        <v>191.23333333333332</v>
      </c>
      <c r="I110" s="38">
        <v>189.21666666666664</v>
      </c>
      <c r="J110" s="38">
        <v>198.11666666666662</v>
      </c>
      <c r="K110" s="38">
        <v>200.13333333333333</v>
      </c>
      <c r="L110" s="38">
        <v>202.56666666666661</v>
      </c>
      <c r="M110" s="28">
        <v>197.7</v>
      </c>
      <c r="N110" s="28">
        <v>193.25</v>
      </c>
      <c r="O110" s="39">
        <v>16660500</v>
      </c>
      <c r="P110" s="40">
        <v>1.3048845000881678E-2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4750.8</v>
      </c>
      <c r="F111" s="37">
        <v>4763.1500000000005</v>
      </c>
      <c r="G111" s="38">
        <v>4694.6000000000013</v>
      </c>
      <c r="H111" s="38">
        <v>4638.4000000000005</v>
      </c>
      <c r="I111" s="38">
        <v>4569.8500000000013</v>
      </c>
      <c r="J111" s="38">
        <v>4819.3500000000013</v>
      </c>
      <c r="K111" s="38">
        <v>4887.9000000000005</v>
      </c>
      <c r="L111" s="38">
        <v>4944.1000000000013</v>
      </c>
      <c r="M111" s="28">
        <v>4831.7</v>
      </c>
      <c r="N111" s="28">
        <v>4706.95</v>
      </c>
      <c r="O111" s="39">
        <v>340800</v>
      </c>
      <c r="P111" s="40">
        <v>-3.5087719298245615E-3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1971.35</v>
      </c>
      <c r="F112" s="37">
        <v>1984.5666666666668</v>
      </c>
      <c r="G112" s="38">
        <v>1940.6833333333336</v>
      </c>
      <c r="H112" s="38">
        <v>1910.0166666666669</v>
      </c>
      <c r="I112" s="38">
        <v>1866.1333333333337</v>
      </c>
      <c r="J112" s="38">
        <v>2015.2333333333336</v>
      </c>
      <c r="K112" s="38">
        <v>2059.1166666666668</v>
      </c>
      <c r="L112" s="38">
        <v>2089.7833333333338</v>
      </c>
      <c r="M112" s="28">
        <v>2028.45</v>
      </c>
      <c r="N112" s="28">
        <v>1953.9</v>
      </c>
      <c r="O112" s="39">
        <v>4128900</v>
      </c>
      <c r="P112" s="40">
        <v>0.22774308652988404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1152.8</v>
      </c>
      <c r="F113" s="37">
        <v>1154.5666666666666</v>
      </c>
      <c r="G113" s="38">
        <v>1146.0833333333333</v>
      </c>
      <c r="H113" s="38">
        <v>1139.3666666666666</v>
      </c>
      <c r="I113" s="38">
        <v>1130.8833333333332</v>
      </c>
      <c r="J113" s="38">
        <v>1161.2833333333333</v>
      </c>
      <c r="K113" s="38">
        <v>1169.7666666666669</v>
      </c>
      <c r="L113" s="38">
        <v>1176.4833333333333</v>
      </c>
      <c r="M113" s="28">
        <v>1163.05</v>
      </c>
      <c r="N113" s="28">
        <v>1147.8499999999999</v>
      </c>
      <c r="O113" s="39">
        <v>24615450</v>
      </c>
      <c r="P113" s="40">
        <v>6.1804469787547136E-3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167.85</v>
      </c>
      <c r="F114" s="37">
        <v>166.83333333333334</v>
      </c>
      <c r="G114" s="38">
        <v>165.36666666666667</v>
      </c>
      <c r="H114" s="38">
        <v>162.88333333333333</v>
      </c>
      <c r="I114" s="38">
        <v>161.41666666666666</v>
      </c>
      <c r="J114" s="38">
        <v>169.31666666666669</v>
      </c>
      <c r="K114" s="38">
        <v>170.78333333333333</v>
      </c>
      <c r="L114" s="38">
        <v>173.26666666666671</v>
      </c>
      <c r="M114" s="28">
        <v>168.3</v>
      </c>
      <c r="N114" s="28">
        <v>164.35</v>
      </c>
      <c r="O114" s="39">
        <v>31231200</v>
      </c>
      <c r="P114" s="40">
        <v>2.4712907671107027E-2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1596.55</v>
      </c>
      <c r="F115" s="37">
        <v>1590.5166666666664</v>
      </c>
      <c r="G115" s="38">
        <v>1582.1333333333328</v>
      </c>
      <c r="H115" s="38">
        <v>1567.7166666666662</v>
      </c>
      <c r="I115" s="38">
        <v>1559.3333333333326</v>
      </c>
      <c r="J115" s="38">
        <v>1604.9333333333329</v>
      </c>
      <c r="K115" s="38">
        <v>1613.3166666666666</v>
      </c>
      <c r="L115" s="38">
        <v>1627.7333333333331</v>
      </c>
      <c r="M115" s="28">
        <v>1598.9</v>
      </c>
      <c r="N115" s="28">
        <v>1576.1</v>
      </c>
      <c r="O115" s="39">
        <v>33221600</v>
      </c>
      <c r="P115" s="40">
        <v>2.6074989739008668E-3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464.7</v>
      </c>
      <c r="F116" s="37">
        <v>462.11666666666662</v>
      </c>
      <c r="G116" s="38">
        <v>457.53333333333325</v>
      </c>
      <c r="H116" s="38">
        <v>450.36666666666662</v>
      </c>
      <c r="I116" s="38">
        <v>445.78333333333325</v>
      </c>
      <c r="J116" s="38">
        <v>469.28333333333325</v>
      </c>
      <c r="K116" s="38">
        <v>473.86666666666662</v>
      </c>
      <c r="L116" s="38">
        <v>481.03333333333325</v>
      </c>
      <c r="M116" s="28">
        <v>466.7</v>
      </c>
      <c r="N116" s="28">
        <v>454.95</v>
      </c>
      <c r="O116" s="39">
        <v>4411000</v>
      </c>
      <c r="P116" s="40">
        <v>-2.4875621890547263E-3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79.599999999999994</v>
      </c>
      <c r="F117" s="37">
        <v>79.416666666666671</v>
      </c>
      <c r="G117" s="38">
        <v>79.083333333333343</v>
      </c>
      <c r="H117" s="38">
        <v>78.566666666666677</v>
      </c>
      <c r="I117" s="38">
        <v>78.233333333333348</v>
      </c>
      <c r="J117" s="38">
        <v>79.933333333333337</v>
      </c>
      <c r="K117" s="38">
        <v>80.26666666666668</v>
      </c>
      <c r="L117" s="38">
        <v>80.783333333333331</v>
      </c>
      <c r="M117" s="28">
        <v>79.75</v>
      </c>
      <c r="N117" s="28">
        <v>78.900000000000006</v>
      </c>
      <c r="O117" s="39">
        <v>75699000</v>
      </c>
      <c r="P117" s="40">
        <v>4.9184571576494952E-3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844.1</v>
      </c>
      <c r="F118" s="37">
        <v>841.5333333333333</v>
      </c>
      <c r="G118" s="38">
        <v>831.56666666666661</v>
      </c>
      <c r="H118" s="38">
        <v>819.0333333333333</v>
      </c>
      <c r="I118" s="38">
        <v>809.06666666666661</v>
      </c>
      <c r="J118" s="38">
        <v>854.06666666666661</v>
      </c>
      <c r="K118" s="38">
        <v>864.0333333333333</v>
      </c>
      <c r="L118" s="38">
        <v>876.56666666666661</v>
      </c>
      <c r="M118" s="28">
        <v>851.5</v>
      </c>
      <c r="N118" s="28">
        <v>829</v>
      </c>
      <c r="O118" s="39">
        <v>2151500</v>
      </c>
      <c r="P118" s="40">
        <v>-1.1350059737156512E-2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645.79999999999995</v>
      </c>
      <c r="F119" s="37">
        <v>643.88333333333333</v>
      </c>
      <c r="G119" s="38">
        <v>641.26666666666665</v>
      </c>
      <c r="H119" s="38">
        <v>636.73333333333335</v>
      </c>
      <c r="I119" s="38">
        <v>634.11666666666667</v>
      </c>
      <c r="J119" s="38">
        <v>648.41666666666663</v>
      </c>
      <c r="K119" s="38">
        <v>651.03333333333319</v>
      </c>
      <c r="L119" s="38">
        <v>655.56666666666661</v>
      </c>
      <c r="M119" s="28">
        <v>646.5</v>
      </c>
      <c r="N119" s="28">
        <v>639.35</v>
      </c>
      <c r="O119" s="39">
        <v>13993000</v>
      </c>
      <c r="P119" s="40">
        <v>-3.1433589728060082E-2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381.95</v>
      </c>
      <c r="F120" s="37">
        <v>381.01666666666665</v>
      </c>
      <c r="G120" s="38">
        <v>379.48333333333329</v>
      </c>
      <c r="H120" s="38">
        <v>377.01666666666665</v>
      </c>
      <c r="I120" s="38">
        <v>375.48333333333329</v>
      </c>
      <c r="J120" s="38">
        <v>383.48333333333329</v>
      </c>
      <c r="K120" s="38">
        <v>385.01666666666659</v>
      </c>
      <c r="L120" s="38">
        <v>387.48333333333329</v>
      </c>
      <c r="M120" s="28">
        <v>382.55</v>
      </c>
      <c r="N120" s="28">
        <v>378.55</v>
      </c>
      <c r="O120" s="39">
        <v>66244800</v>
      </c>
      <c r="P120" s="40">
        <v>-1.1578495034377388E-2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588.9</v>
      </c>
      <c r="F121" s="37">
        <v>589.94999999999993</v>
      </c>
      <c r="G121" s="38">
        <v>581.94999999999982</v>
      </c>
      <c r="H121" s="38">
        <v>574.99999999999989</v>
      </c>
      <c r="I121" s="38">
        <v>566.99999999999977</v>
      </c>
      <c r="J121" s="38">
        <v>596.89999999999986</v>
      </c>
      <c r="K121" s="38">
        <v>604.90000000000009</v>
      </c>
      <c r="L121" s="38">
        <v>611.84999999999991</v>
      </c>
      <c r="M121" s="28">
        <v>597.95000000000005</v>
      </c>
      <c r="N121" s="28">
        <v>583</v>
      </c>
      <c r="O121" s="39">
        <v>19957500</v>
      </c>
      <c r="P121" s="40">
        <v>2.0713463751438434E-2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2778</v>
      </c>
      <c r="F122" s="37">
        <v>2764.4500000000003</v>
      </c>
      <c r="G122" s="38">
        <v>2744.9000000000005</v>
      </c>
      <c r="H122" s="38">
        <v>2711.8</v>
      </c>
      <c r="I122" s="38">
        <v>2692.2500000000005</v>
      </c>
      <c r="J122" s="38">
        <v>2797.5500000000006</v>
      </c>
      <c r="K122" s="38">
        <v>2817.1000000000008</v>
      </c>
      <c r="L122" s="38">
        <v>2850.2000000000007</v>
      </c>
      <c r="M122" s="28">
        <v>2784</v>
      </c>
      <c r="N122" s="28">
        <v>2731.35</v>
      </c>
      <c r="O122" s="39">
        <v>557000</v>
      </c>
      <c r="P122" s="40">
        <v>1.9213174748398901E-2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726.55</v>
      </c>
      <c r="F123" s="37">
        <v>725.46666666666658</v>
      </c>
      <c r="G123" s="38">
        <v>721.53333333333319</v>
      </c>
      <c r="H123" s="38">
        <v>716.51666666666665</v>
      </c>
      <c r="I123" s="38">
        <v>712.58333333333326</v>
      </c>
      <c r="J123" s="38">
        <v>730.48333333333312</v>
      </c>
      <c r="K123" s="38">
        <v>734.41666666666652</v>
      </c>
      <c r="L123" s="38">
        <v>739.43333333333305</v>
      </c>
      <c r="M123" s="28">
        <v>729.4</v>
      </c>
      <c r="N123" s="28">
        <v>720.45</v>
      </c>
      <c r="O123" s="39">
        <v>24397200</v>
      </c>
      <c r="P123" s="40">
        <v>-6.5416964432961355E-3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455.5</v>
      </c>
      <c r="F124" s="37">
        <v>453.4666666666667</v>
      </c>
      <c r="G124" s="38">
        <v>450.03333333333342</v>
      </c>
      <c r="H124" s="38">
        <v>444.56666666666672</v>
      </c>
      <c r="I124" s="38">
        <v>441.13333333333344</v>
      </c>
      <c r="J124" s="38">
        <v>458.93333333333339</v>
      </c>
      <c r="K124" s="38">
        <v>462.36666666666667</v>
      </c>
      <c r="L124" s="38">
        <v>467.83333333333337</v>
      </c>
      <c r="M124" s="28">
        <v>456.9</v>
      </c>
      <c r="N124" s="28">
        <v>448</v>
      </c>
      <c r="O124" s="39">
        <v>13115000</v>
      </c>
      <c r="P124" s="40">
        <v>5.0771146661557623E-3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1786</v>
      </c>
      <c r="F125" s="37">
        <v>1778.7833333333335</v>
      </c>
      <c r="G125" s="38">
        <v>1768.166666666667</v>
      </c>
      <c r="H125" s="38">
        <v>1750.3333333333335</v>
      </c>
      <c r="I125" s="38">
        <v>1739.7166666666669</v>
      </c>
      <c r="J125" s="38">
        <v>1796.616666666667</v>
      </c>
      <c r="K125" s="38">
        <v>1807.2333333333333</v>
      </c>
      <c r="L125" s="38">
        <v>1825.0666666666671</v>
      </c>
      <c r="M125" s="28">
        <v>1789.4</v>
      </c>
      <c r="N125" s="28">
        <v>1760.95</v>
      </c>
      <c r="O125" s="39">
        <v>40380400</v>
      </c>
      <c r="P125" s="40">
        <v>-4.9971416743874314E-3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94.85</v>
      </c>
      <c r="F126" s="37">
        <v>94.466666666666654</v>
      </c>
      <c r="G126" s="38">
        <v>93.933333333333309</v>
      </c>
      <c r="H126" s="38">
        <v>93.016666666666652</v>
      </c>
      <c r="I126" s="38">
        <v>92.483333333333306</v>
      </c>
      <c r="J126" s="38">
        <v>95.383333333333312</v>
      </c>
      <c r="K126" s="38">
        <v>95.916666666666643</v>
      </c>
      <c r="L126" s="38">
        <v>96.833333333333314</v>
      </c>
      <c r="M126" s="28">
        <v>95</v>
      </c>
      <c r="N126" s="28">
        <v>93.55</v>
      </c>
      <c r="O126" s="39">
        <v>66947848</v>
      </c>
      <c r="P126" s="40">
        <v>1.735879289624783E-3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1963.65</v>
      </c>
      <c r="F127" s="37">
        <v>1965.4333333333334</v>
      </c>
      <c r="G127" s="38">
        <v>1953.3666666666668</v>
      </c>
      <c r="H127" s="38">
        <v>1943.0833333333335</v>
      </c>
      <c r="I127" s="38">
        <v>1931.0166666666669</v>
      </c>
      <c r="J127" s="38">
        <v>1975.7166666666667</v>
      </c>
      <c r="K127" s="38">
        <v>1987.7833333333333</v>
      </c>
      <c r="L127" s="38">
        <v>1998.0666666666666</v>
      </c>
      <c r="M127" s="28">
        <v>1977.5</v>
      </c>
      <c r="N127" s="28">
        <v>1955.15</v>
      </c>
      <c r="O127" s="39">
        <v>1233000</v>
      </c>
      <c r="P127" s="40">
        <v>1.858736059479554E-2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335.6</v>
      </c>
      <c r="F128" s="37">
        <v>333.48333333333335</v>
      </c>
      <c r="G128" s="38">
        <v>330.66666666666669</v>
      </c>
      <c r="H128" s="38">
        <v>325.73333333333335</v>
      </c>
      <c r="I128" s="38">
        <v>322.91666666666669</v>
      </c>
      <c r="J128" s="38">
        <v>338.41666666666669</v>
      </c>
      <c r="K128" s="38">
        <v>341.23333333333329</v>
      </c>
      <c r="L128" s="38">
        <v>346.16666666666669</v>
      </c>
      <c r="M128" s="28">
        <v>336.3</v>
      </c>
      <c r="N128" s="28">
        <v>328.55</v>
      </c>
      <c r="O128" s="39">
        <v>9768000</v>
      </c>
      <c r="P128" s="40">
        <v>-1.0364426613172852E-2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373.9</v>
      </c>
      <c r="F129" s="37">
        <v>372.89999999999992</v>
      </c>
      <c r="G129" s="38">
        <v>370.34999999999985</v>
      </c>
      <c r="H129" s="38">
        <v>366.79999999999995</v>
      </c>
      <c r="I129" s="38">
        <v>364.24999999999989</v>
      </c>
      <c r="J129" s="38">
        <v>376.44999999999982</v>
      </c>
      <c r="K129" s="38">
        <v>378.99999999999989</v>
      </c>
      <c r="L129" s="38">
        <v>382.54999999999978</v>
      </c>
      <c r="M129" s="28">
        <v>375.45</v>
      </c>
      <c r="N129" s="28">
        <v>369.35</v>
      </c>
      <c r="O129" s="39">
        <v>13378000</v>
      </c>
      <c r="P129" s="40">
        <v>3.9794808021140993E-2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2181.1</v>
      </c>
      <c r="F130" s="37">
        <v>2178.5499999999997</v>
      </c>
      <c r="G130" s="38">
        <v>2163.9999999999995</v>
      </c>
      <c r="H130" s="38">
        <v>2146.8999999999996</v>
      </c>
      <c r="I130" s="38">
        <v>2132.3499999999995</v>
      </c>
      <c r="J130" s="38">
        <v>2195.6499999999996</v>
      </c>
      <c r="K130" s="38">
        <v>2210.1999999999998</v>
      </c>
      <c r="L130" s="38">
        <v>2227.2999999999997</v>
      </c>
      <c r="M130" s="28">
        <v>2193.1</v>
      </c>
      <c r="N130" s="28">
        <v>2161.4499999999998</v>
      </c>
      <c r="O130" s="39">
        <v>8098500</v>
      </c>
      <c r="P130" s="40">
        <v>1.4353887197985946E-2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4742.75</v>
      </c>
      <c r="F131" s="37">
        <v>4695.8833333333332</v>
      </c>
      <c r="G131" s="38">
        <v>4640.2166666666662</v>
      </c>
      <c r="H131" s="38">
        <v>4537.6833333333334</v>
      </c>
      <c r="I131" s="38">
        <v>4482.0166666666664</v>
      </c>
      <c r="J131" s="38">
        <v>4798.4166666666661</v>
      </c>
      <c r="K131" s="38">
        <v>4854.0833333333339</v>
      </c>
      <c r="L131" s="38">
        <v>4956.6166666666659</v>
      </c>
      <c r="M131" s="28">
        <v>4751.55</v>
      </c>
      <c r="N131" s="28">
        <v>4593.3500000000004</v>
      </c>
      <c r="O131" s="39">
        <v>1402500</v>
      </c>
      <c r="P131" s="40">
        <v>-1.9916142557651992E-2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3613.75</v>
      </c>
      <c r="F132" s="37">
        <v>3599.7000000000003</v>
      </c>
      <c r="G132" s="38">
        <v>3574.4000000000005</v>
      </c>
      <c r="H132" s="38">
        <v>3535.05</v>
      </c>
      <c r="I132" s="38">
        <v>3509.7500000000005</v>
      </c>
      <c r="J132" s="38">
        <v>3639.0500000000006</v>
      </c>
      <c r="K132" s="38">
        <v>3664.3500000000008</v>
      </c>
      <c r="L132" s="38">
        <v>3703.7000000000007</v>
      </c>
      <c r="M132" s="28">
        <v>3625</v>
      </c>
      <c r="N132" s="28">
        <v>3560.35</v>
      </c>
      <c r="O132" s="39">
        <v>1106200</v>
      </c>
      <c r="P132" s="40">
        <v>3.8685446009389668E-2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669</v>
      </c>
      <c r="F133" s="37">
        <v>665.41666666666663</v>
      </c>
      <c r="G133" s="38">
        <v>660.48333333333323</v>
      </c>
      <c r="H133" s="38">
        <v>651.96666666666658</v>
      </c>
      <c r="I133" s="38">
        <v>647.03333333333319</v>
      </c>
      <c r="J133" s="38">
        <v>673.93333333333328</v>
      </c>
      <c r="K133" s="38">
        <v>678.86666666666667</v>
      </c>
      <c r="L133" s="38">
        <v>687.38333333333333</v>
      </c>
      <c r="M133" s="28">
        <v>670.35</v>
      </c>
      <c r="N133" s="28">
        <v>656.9</v>
      </c>
      <c r="O133" s="39">
        <v>9229300</v>
      </c>
      <c r="P133" s="40">
        <v>9.3892349167983644E-3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1380.05</v>
      </c>
      <c r="F134" s="37">
        <v>1374.3833333333332</v>
      </c>
      <c r="G134" s="38">
        <v>1366.3666666666663</v>
      </c>
      <c r="H134" s="38">
        <v>1352.6833333333332</v>
      </c>
      <c r="I134" s="38">
        <v>1344.6666666666663</v>
      </c>
      <c r="J134" s="38">
        <v>1388.0666666666664</v>
      </c>
      <c r="K134" s="38">
        <v>1396.0833333333333</v>
      </c>
      <c r="L134" s="38">
        <v>1409.7666666666664</v>
      </c>
      <c r="M134" s="28">
        <v>1382.4</v>
      </c>
      <c r="N134" s="28">
        <v>1360.7</v>
      </c>
      <c r="O134" s="39">
        <v>12681200</v>
      </c>
      <c r="P134" s="40">
        <v>1.7141277301631185E-3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262.95</v>
      </c>
      <c r="F135" s="37">
        <v>262.16666666666663</v>
      </c>
      <c r="G135" s="38">
        <v>260.43333333333328</v>
      </c>
      <c r="H135" s="38">
        <v>257.91666666666663</v>
      </c>
      <c r="I135" s="38">
        <v>256.18333333333328</v>
      </c>
      <c r="J135" s="38">
        <v>264.68333333333328</v>
      </c>
      <c r="K135" s="38">
        <v>266.41666666666663</v>
      </c>
      <c r="L135" s="38">
        <v>268.93333333333328</v>
      </c>
      <c r="M135" s="28">
        <v>263.89999999999998</v>
      </c>
      <c r="N135" s="28">
        <v>259.64999999999998</v>
      </c>
      <c r="O135" s="39">
        <v>28016000</v>
      </c>
      <c r="P135" s="40">
        <v>-3.1312268716196983E-3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112.65</v>
      </c>
      <c r="F136" s="37">
        <v>112.36666666666667</v>
      </c>
      <c r="G136" s="38">
        <v>111.73333333333335</v>
      </c>
      <c r="H136" s="38">
        <v>110.81666666666668</v>
      </c>
      <c r="I136" s="38">
        <v>110.18333333333335</v>
      </c>
      <c r="J136" s="38">
        <v>113.28333333333335</v>
      </c>
      <c r="K136" s="38">
        <v>113.91666666666667</v>
      </c>
      <c r="L136" s="38">
        <v>114.83333333333334</v>
      </c>
      <c r="M136" s="28">
        <v>113</v>
      </c>
      <c r="N136" s="28">
        <v>111.45</v>
      </c>
      <c r="O136" s="39">
        <v>43332000</v>
      </c>
      <c r="P136" s="40">
        <v>-3.8620689655172414E-3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494.55</v>
      </c>
      <c r="F137" s="37">
        <v>493.81666666666661</v>
      </c>
      <c r="G137" s="38">
        <v>491.88333333333321</v>
      </c>
      <c r="H137" s="38">
        <v>489.21666666666658</v>
      </c>
      <c r="I137" s="38">
        <v>487.28333333333319</v>
      </c>
      <c r="J137" s="38">
        <v>496.48333333333323</v>
      </c>
      <c r="K137" s="38">
        <v>498.41666666666663</v>
      </c>
      <c r="L137" s="38">
        <v>501.08333333333326</v>
      </c>
      <c r="M137" s="28">
        <v>495.75</v>
      </c>
      <c r="N137" s="28">
        <v>491.15</v>
      </c>
      <c r="O137" s="39">
        <v>8002800</v>
      </c>
      <c r="P137" s="40">
        <v>1.9257221458046769E-2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8873.2999999999993</v>
      </c>
      <c r="F138" s="37">
        <v>8851.3833333333332</v>
      </c>
      <c r="G138" s="38">
        <v>8789.1666666666661</v>
      </c>
      <c r="H138" s="38">
        <v>8705.0333333333328</v>
      </c>
      <c r="I138" s="38">
        <v>8642.8166666666657</v>
      </c>
      <c r="J138" s="38">
        <v>8935.5166666666664</v>
      </c>
      <c r="K138" s="38">
        <v>8997.7333333333336</v>
      </c>
      <c r="L138" s="38">
        <v>9081.8666666666668</v>
      </c>
      <c r="M138" s="28">
        <v>8913.6</v>
      </c>
      <c r="N138" s="28">
        <v>8767.25</v>
      </c>
      <c r="O138" s="39">
        <v>2256400</v>
      </c>
      <c r="P138" s="40">
        <v>2.3589185265831973E-2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788.65</v>
      </c>
      <c r="F139" s="37">
        <v>784.78333333333342</v>
      </c>
      <c r="G139" s="38">
        <v>777.56666666666683</v>
      </c>
      <c r="H139" s="38">
        <v>766.48333333333346</v>
      </c>
      <c r="I139" s="38">
        <v>759.26666666666688</v>
      </c>
      <c r="J139" s="38">
        <v>795.86666666666679</v>
      </c>
      <c r="K139" s="38">
        <v>803.08333333333326</v>
      </c>
      <c r="L139" s="38">
        <v>814.16666666666674</v>
      </c>
      <c r="M139" s="28">
        <v>792</v>
      </c>
      <c r="N139" s="28">
        <v>773.7</v>
      </c>
      <c r="O139" s="39">
        <v>14458125</v>
      </c>
      <c r="P139" s="40">
        <v>-3.3175355450236967E-3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1351.55</v>
      </c>
      <c r="F140" s="37">
        <v>1370.3666666666666</v>
      </c>
      <c r="G140" s="38">
        <v>1324.6333333333332</v>
      </c>
      <c r="H140" s="38">
        <v>1297.7166666666667</v>
      </c>
      <c r="I140" s="38">
        <v>1251.9833333333333</v>
      </c>
      <c r="J140" s="38">
        <v>1397.2833333333331</v>
      </c>
      <c r="K140" s="38">
        <v>1443.0166666666662</v>
      </c>
      <c r="L140" s="38">
        <v>1469.9333333333329</v>
      </c>
      <c r="M140" s="28">
        <v>1416.1</v>
      </c>
      <c r="N140" s="28">
        <v>1343.45</v>
      </c>
      <c r="O140" s="39">
        <v>1284000</v>
      </c>
      <c r="P140" s="40">
        <v>0.2451512800620636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1300.8</v>
      </c>
      <c r="F141" s="37">
        <v>1304.75</v>
      </c>
      <c r="G141" s="38">
        <v>1283.05</v>
      </c>
      <c r="H141" s="38">
        <v>1265.3</v>
      </c>
      <c r="I141" s="38">
        <v>1243.5999999999999</v>
      </c>
      <c r="J141" s="38">
        <v>1322.5</v>
      </c>
      <c r="K141" s="38">
        <v>1344.1999999999998</v>
      </c>
      <c r="L141" s="38">
        <v>1361.95</v>
      </c>
      <c r="M141" s="28">
        <v>1326.45</v>
      </c>
      <c r="N141" s="28">
        <v>1287</v>
      </c>
      <c r="O141" s="39">
        <v>1038000</v>
      </c>
      <c r="P141" s="40">
        <v>-1.2557077625570776E-2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745</v>
      </c>
      <c r="F142" s="37">
        <v>735.2166666666667</v>
      </c>
      <c r="G142" s="38">
        <v>719.43333333333339</v>
      </c>
      <c r="H142" s="38">
        <v>693.86666666666667</v>
      </c>
      <c r="I142" s="38">
        <v>678.08333333333337</v>
      </c>
      <c r="J142" s="38">
        <v>760.78333333333342</v>
      </c>
      <c r="K142" s="38">
        <v>776.56666666666672</v>
      </c>
      <c r="L142" s="38">
        <v>802.13333333333344</v>
      </c>
      <c r="M142" s="28">
        <v>751</v>
      </c>
      <c r="N142" s="28">
        <v>709.65</v>
      </c>
      <c r="O142" s="39">
        <v>3382600</v>
      </c>
      <c r="P142" s="40">
        <v>8.6203297850135668E-2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904.4</v>
      </c>
      <c r="F143" s="37">
        <v>900.51666666666677</v>
      </c>
      <c r="G143" s="38">
        <v>893.03333333333353</v>
      </c>
      <c r="H143" s="38">
        <v>881.66666666666674</v>
      </c>
      <c r="I143" s="38">
        <v>874.18333333333351</v>
      </c>
      <c r="J143" s="38">
        <v>911.88333333333355</v>
      </c>
      <c r="K143" s="38">
        <v>919.3666666666669</v>
      </c>
      <c r="L143" s="38">
        <v>930.73333333333358</v>
      </c>
      <c r="M143" s="28">
        <v>908</v>
      </c>
      <c r="N143" s="28">
        <v>889.15</v>
      </c>
      <c r="O143" s="39">
        <v>2462400</v>
      </c>
      <c r="P143" s="40">
        <v>1.7184401850627893E-2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80.150000000000006</v>
      </c>
      <c r="F144" s="37">
        <v>80.2</v>
      </c>
      <c r="G144" s="38">
        <v>79.550000000000011</v>
      </c>
      <c r="H144" s="38">
        <v>78.95</v>
      </c>
      <c r="I144" s="38">
        <v>78.300000000000011</v>
      </c>
      <c r="J144" s="38">
        <v>80.800000000000011</v>
      </c>
      <c r="K144" s="38">
        <v>81.450000000000017</v>
      </c>
      <c r="L144" s="38">
        <v>82.050000000000011</v>
      </c>
      <c r="M144" s="28">
        <v>80.849999999999994</v>
      </c>
      <c r="N144" s="28">
        <v>79.599999999999994</v>
      </c>
      <c r="O144" s="39">
        <v>67689000</v>
      </c>
      <c r="P144" s="40">
        <v>-1.628408867961546E-2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2163.9</v>
      </c>
      <c r="F145" s="37">
        <v>2154.9833333333336</v>
      </c>
      <c r="G145" s="38">
        <v>2137.0166666666673</v>
      </c>
      <c r="H145" s="38">
        <v>2110.1333333333337</v>
      </c>
      <c r="I145" s="38">
        <v>2092.1666666666674</v>
      </c>
      <c r="J145" s="38">
        <v>2181.8666666666672</v>
      </c>
      <c r="K145" s="38">
        <v>2199.8333333333335</v>
      </c>
      <c r="L145" s="38">
        <v>2226.7166666666672</v>
      </c>
      <c r="M145" s="28">
        <v>2172.9499999999998</v>
      </c>
      <c r="N145" s="28">
        <v>2128.1</v>
      </c>
      <c r="O145" s="39">
        <v>1308175</v>
      </c>
      <c r="P145" s="40">
        <v>1.536819637139808E-2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88617.600000000006</v>
      </c>
      <c r="F146" s="37">
        <v>88419.700000000012</v>
      </c>
      <c r="G146" s="38">
        <v>87993.85000000002</v>
      </c>
      <c r="H146" s="38">
        <v>87370.1</v>
      </c>
      <c r="I146" s="38">
        <v>86944.250000000015</v>
      </c>
      <c r="J146" s="38">
        <v>89043.450000000026</v>
      </c>
      <c r="K146" s="38">
        <v>89469.3</v>
      </c>
      <c r="L146" s="38">
        <v>90093.050000000032</v>
      </c>
      <c r="M146" s="28">
        <v>88845.55</v>
      </c>
      <c r="N146" s="28">
        <v>87795.95</v>
      </c>
      <c r="O146" s="39">
        <v>72030</v>
      </c>
      <c r="P146" s="40">
        <v>8.5410249229907597E-3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1001.4</v>
      </c>
      <c r="F147" s="37">
        <v>999.06666666666661</v>
      </c>
      <c r="G147" s="38">
        <v>993.38333333333321</v>
      </c>
      <c r="H147" s="38">
        <v>985.36666666666656</v>
      </c>
      <c r="I147" s="38">
        <v>979.68333333333317</v>
      </c>
      <c r="J147" s="38">
        <v>1007.0833333333333</v>
      </c>
      <c r="K147" s="38">
        <v>1012.7666666666667</v>
      </c>
      <c r="L147" s="38">
        <v>1020.7833333333333</v>
      </c>
      <c r="M147" s="28">
        <v>1004.75</v>
      </c>
      <c r="N147" s="28">
        <v>991.05</v>
      </c>
      <c r="O147" s="39">
        <v>7107100</v>
      </c>
      <c r="P147" s="40">
        <v>2.1905891656781338E-2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79.150000000000006</v>
      </c>
      <c r="F148" s="37">
        <v>79.2</v>
      </c>
      <c r="G148" s="38">
        <v>78.300000000000011</v>
      </c>
      <c r="H148" s="38">
        <v>77.45</v>
      </c>
      <c r="I148" s="38">
        <v>76.550000000000011</v>
      </c>
      <c r="J148" s="38">
        <v>80.050000000000011</v>
      </c>
      <c r="K148" s="38">
        <v>80.950000000000017</v>
      </c>
      <c r="L148" s="38">
        <v>81.800000000000011</v>
      </c>
      <c r="M148" s="28">
        <v>80.099999999999994</v>
      </c>
      <c r="N148" s="28">
        <v>78.349999999999994</v>
      </c>
      <c r="O148" s="39">
        <v>59385000</v>
      </c>
      <c r="P148" s="40">
        <v>-2.8963606598665158E-3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3588.35</v>
      </c>
      <c r="F149" s="37">
        <v>3558.4833333333336</v>
      </c>
      <c r="G149" s="38">
        <v>3519.916666666667</v>
      </c>
      <c r="H149" s="38">
        <v>3451.4833333333336</v>
      </c>
      <c r="I149" s="38">
        <v>3412.916666666667</v>
      </c>
      <c r="J149" s="38">
        <v>3626.916666666667</v>
      </c>
      <c r="K149" s="38">
        <v>3665.4833333333336</v>
      </c>
      <c r="L149" s="38">
        <v>3733.916666666667</v>
      </c>
      <c r="M149" s="28">
        <v>3597.05</v>
      </c>
      <c r="N149" s="28">
        <v>3490.05</v>
      </c>
      <c r="O149" s="39">
        <v>1903875</v>
      </c>
      <c r="P149" s="40">
        <v>-6.752785600587731E-2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4097.95</v>
      </c>
      <c r="F150" s="37">
        <v>4107.4666666666662</v>
      </c>
      <c r="G150" s="38">
        <v>4069.3833333333323</v>
      </c>
      <c r="H150" s="38">
        <v>4040.8166666666662</v>
      </c>
      <c r="I150" s="38">
        <v>4002.7333333333322</v>
      </c>
      <c r="J150" s="38">
        <v>4136.0333333333328</v>
      </c>
      <c r="K150" s="38">
        <v>4174.1166666666668</v>
      </c>
      <c r="L150" s="38">
        <v>4202.6833333333325</v>
      </c>
      <c r="M150" s="28">
        <v>4145.55</v>
      </c>
      <c r="N150" s="28">
        <v>4078.9</v>
      </c>
      <c r="O150" s="39">
        <v>500100</v>
      </c>
      <c r="P150" s="40">
        <v>1.5843997562461912E-2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19270.2</v>
      </c>
      <c r="F151" s="37">
        <v>19176.083333333332</v>
      </c>
      <c r="G151" s="38">
        <v>19058.216666666664</v>
      </c>
      <c r="H151" s="38">
        <v>18846.23333333333</v>
      </c>
      <c r="I151" s="38">
        <v>18728.366666666661</v>
      </c>
      <c r="J151" s="38">
        <v>19388.066666666666</v>
      </c>
      <c r="K151" s="38">
        <v>19505.933333333334</v>
      </c>
      <c r="L151" s="38">
        <v>19717.916666666668</v>
      </c>
      <c r="M151" s="28">
        <v>19293.95</v>
      </c>
      <c r="N151" s="28">
        <v>18964.099999999999</v>
      </c>
      <c r="O151" s="39">
        <v>279600</v>
      </c>
      <c r="P151" s="40">
        <v>-3.3462389380530977E-2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118.4</v>
      </c>
      <c r="F152" s="37">
        <v>118.43333333333332</v>
      </c>
      <c r="G152" s="38">
        <v>115.81666666666665</v>
      </c>
      <c r="H152" s="38">
        <v>113.23333333333332</v>
      </c>
      <c r="I152" s="38">
        <v>110.61666666666665</v>
      </c>
      <c r="J152" s="38">
        <v>121.01666666666665</v>
      </c>
      <c r="K152" s="38">
        <v>123.63333333333333</v>
      </c>
      <c r="L152" s="38">
        <v>126.21666666666665</v>
      </c>
      <c r="M152" s="28">
        <v>121.05</v>
      </c>
      <c r="N152" s="28">
        <v>115.85</v>
      </c>
      <c r="O152" s="39">
        <v>40270500</v>
      </c>
      <c r="P152" s="40">
        <v>1.8900148013207333E-2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165.9</v>
      </c>
      <c r="F153" s="37">
        <v>165.76666666666668</v>
      </c>
      <c r="G153" s="38">
        <v>164.58333333333337</v>
      </c>
      <c r="H153" s="38">
        <v>163.26666666666668</v>
      </c>
      <c r="I153" s="38">
        <v>162.08333333333337</v>
      </c>
      <c r="J153" s="38">
        <v>167.08333333333337</v>
      </c>
      <c r="K153" s="38">
        <v>168.26666666666671</v>
      </c>
      <c r="L153" s="38">
        <v>169.58333333333337</v>
      </c>
      <c r="M153" s="28">
        <v>166.95</v>
      </c>
      <c r="N153" s="28">
        <v>164.45</v>
      </c>
      <c r="O153" s="39">
        <v>70759800</v>
      </c>
      <c r="P153" s="40">
        <v>-6.0848678943154523E-3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864.35</v>
      </c>
      <c r="F154" s="37">
        <v>860.56666666666672</v>
      </c>
      <c r="G154" s="38">
        <v>853.18333333333339</v>
      </c>
      <c r="H154" s="38">
        <v>842.01666666666665</v>
      </c>
      <c r="I154" s="38">
        <v>834.63333333333333</v>
      </c>
      <c r="J154" s="38">
        <v>871.73333333333346</v>
      </c>
      <c r="K154" s="38">
        <v>879.1166666666669</v>
      </c>
      <c r="L154" s="38">
        <v>890.28333333333353</v>
      </c>
      <c r="M154" s="28">
        <v>867.95</v>
      </c>
      <c r="N154" s="28">
        <v>849.4</v>
      </c>
      <c r="O154" s="39">
        <v>5933900</v>
      </c>
      <c r="P154" s="40">
        <v>-6.3298558199507676E-3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3178.1</v>
      </c>
      <c r="F155" s="37">
        <v>3163.5666666666662</v>
      </c>
      <c r="G155" s="38">
        <v>3142.1833333333325</v>
      </c>
      <c r="H155" s="38">
        <v>3106.2666666666664</v>
      </c>
      <c r="I155" s="38">
        <v>3084.8833333333328</v>
      </c>
      <c r="J155" s="38">
        <v>3199.4833333333322</v>
      </c>
      <c r="K155" s="38">
        <v>3220.8666666666663</v>
      </c>
      <c r="L155" s="38">
        <v>3256.7833333333319</v>
      </c>
      <c r="M155" s="28">
        <v>3184.95</v>
      </c>
      <c r="N155" s="28">
        <v>3127.65</v>
      </c>
      <c r="O155" s="39">
        <v>408000</v>
      </c>
      <c r="P155" s="40">
        <v>1.5936254980079681E-2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147.85</v>
      </c>
      <c r="F156" s="37">
        <v>147.66666666666666</v>
      </c>
      <c r="G156" s="38">
        <v>145.93333333333331</v>
      </c>
      <c r="H156" s="38">
        <v>144.01666666666665</v>
      </c>
      <c r="I156" s="38">
        <v>142.2833333333333</v>
      </c>
      <c r="J156" s="38">
        <v>149.58333333333331</v>
      </c>
      <c r="K156" s="38">
        <v>151.31666666666666</v>
      </c>
      <c r="L156" s="38">
        <v>153.23333333333332</v>
      </c>
      <c r="M156" s="28">
        <v>149.4</v>
      </c>
      <c r="N156" s="28">
        <v>145.75</v>
      </c>
      <c r="O156" s="39">
        <v>37171750</v>
      </c>
      <c r="P156" s="40">
        <v>2.4294504561850203E-2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38459.85</v>
      </c>
      <c r="F157" s="37">
        <v>38343.483333333337</v>
      </c>
      <c r="G157" s="38">
        <v>37986.966666666674</v>
      </c>
      <c r="H157" s="38">
        <v>37514.083333333336</v>
      </c>
      <c r="I157" s="38">
        <v>37157.566666666673</v>
      </c>
      <c r="J157" s="38">
        <v>38816.366666666676</v>
      </c>
      <c r="K157" s="38">
        <v>39172.883333333339</v>
      </c>
      <c r="L157" s="38">
        <v>39645.766666666677</v>
      </c>
      <c r="M157" s="28">
        <v>38700</v>
      </c>
      <c r="N157" s="28">
        <v>37870.6</v>
      </c>
      <c r="O157" s="39">
        <v>137055</v>
      </c>
      <c r="P157" s="40">
        <v>1.342058562555457E-2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878.6</v>
      </c>
      <c r="F158" s="37">
        <v>875.65000000000009</v>
      </c>
      <c r="G158" s="38">
        <v>870.35000000000014</v>
      </c>
      <c r="H158" s="38">
        <v>862.1</v>
      </c>
      <c r="I158" s="38">
        <v>856.80000000000007</v>
      </c>
      <c r="J158" s="38">
        <v>883.9000000000002</v>
      </c>
      <c r="K158" s="38">
        <v>889.20000000000016</v>
      </c>
      <c r="L158" s="38">
        <v>897.45000000000027</v>
      </c>
      <c r="M158" s="28">
        <v>880.95</v>
      </c>
      <c r="N158" s="28">
        <v>867.4</v>
      </c>
      <c r="O158" s="39">
        <v>5015450</v>
      </c>
      <c r="P158" s="40">
        <v>2.6388125343595383E-3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4839.6499999999996</v>
      </c>
      <c r="F159" s="37">
        <v>4804.0333333333328</v>
      </c>
      <c r="G159" s="38">
        <v>4752.0666666666657</v>
      </c>
      <c r="H159" s="38">
        <v>4664.4833333333327</v>
      </c>
      <c r="I159" s="38">
        <v>4612.5166666666655</v>
      </c>
      <c r="J159" s="38">
        <v>4891.6166666666659</v>
      </c>
      <c r="K159" s="38">
        <v>4943.583333333333</v>
      </c>
      <c r="L159" s="38">
        <v>5031.1666666666661</v>
      </c>
      <c r="M159" s="28">
        <v>4856</v>
      </c>
      <c r="N159" s="28">
        <v>4716.45</v>
      </c>
      <c r="O159" s="39">
        <v>811125</v>
      </c>
      <c r="P159" s="40">
        <v>6.3073394495412841E-2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221.95</v>
      </c>
      <c r="F160" s="37">
        <v>221.38333333333333</v>
      </c>
      <c r="G160" s="38">
        <v>219.96666666666664</v>
      </c>
      <c r="H160" s="38">
        <v>217.98333333333332</v>
      </c>
      <c r="I160" s="38">
        <v>216.56666666666663</v>
      </c>
      <c r="J160" s="38">
        <v>223.36666666666665</v>
      </c>
      <c r="K160" s="38">
        <v>224.78333333333333</v>
      </c>
      <c r="L160" s="38">
        <v>226.76666666666665</v>
      </c>
      <c r="M160" s="28">
        <v>222.8</v>
      </c>
      <c r="N160" s="28">
        <v>219.4</v>
      </c>
      <c r="O160" s="39">
        <v>11883000</v>
      </c>
      <c r="P160" s="40">
        <v>4.5650519908698962E-3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148.65</v>
      </c>
      <c r="F161" s="37">
        <v>147.13333333333333</v>
      </c>
      <c r="G161" s="38">
        <v>144.66666666666666</v>
      </c>
      <c r="H161" s="38">
        <v>140.68333333333334</v>
      </c>
      <c r="I161" s="38">
        <v>138.21666666666667</v>
      </c>
      <c r="J161" s="38">
        <v>151.11666666666665</v>
      </c>
      <c r="K161" s="38">
        <v>153.58333333333334</v>
      </c>
      <c r="L161" s="38">
        <v>157.56666666666663</v>
      </c>
      <c r="M161" s="28">
        <v>149.6</v>
      </c>
      <c r="N161" s="28">
        <v>143.15</v>
      </c>
      <c r="O161" s="39">
        <v>55601600</v>
      </c>
      <c r="P161" s="40">
        <v>3.6523347202958856E-2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2319.4</v>
      </c>
      <c r="F162" s="37">
        <v>2311.1333333333332</v>
      </c>
      <c r="G162" s="38">
        <v>2296.8666666666663</v>
      </c>
      <c r="H162" s="38">
        <v>2274.333333333333</v>
      </c>
      <c r="I162" s="38">
        <v>2260.0666666666662</v>
      </c>
      <c r="J162" s="38">
        <v>2333.6666666666665</v>
      </c>
      <c r="K162" s="38">
        <v>2347.9333333333329</v>
      </c>
      <c r="L162" s="38">
        <v>2370.4666666666667</v>
      </c>
      <c r="M162" s="28">
        <v>2325.4</v>
      </c>
      <c r="N162" s="28">
        <v>2288.6</v>
      </c>
      <c r="O162" s="39">
        <v>2758750</v>
      </c>
      <c r="P162" s="40">
        <v>1.3594194911362175E-2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3134.45</v>
      </c>
      <c r="F163" s="37">
        <v>3156.0833333333335</v>
      </c>
      <c r="G163" s="38">
        <v>3053.166666666667</v>
      </c>
      <c r="H163" s="38">
        <v>2971.8833333333337</v>
      </c>
      <c r="I163" s="38">
        <v>2868.9666666666672</v>
      </c>
      <c r="J163" s="38">
        <v>3237.3666666666668</v>
      </c>
      <c r="K163" s="38">
        <v>3340.2833333333338</v>
      </c>
      <c r="L163" s="38">
        <v>3421.5666666666666</v>
      </c>
      <c r="M163" s="28">
        <v>3259</v>
      </c>
      <c r="N163" s="28">
        <v>3074.8</v>
      </c>
      <c r="O163" s="39">
        <v>2260750</v>
      </c>
      <c r="P163" s="40">
        <v>0.1173853947856172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51.1</v>
      </c>
      <c r="F164" s="37">
        <v>50.900000000000006</v>
      </c>
      <c r="G164" s="38">
        <v>50.600000000000009</v>
      </c>
      <c r="H164" s="38">
        <v>50.1</v>
      </c>
      <c r="I164" s="38">
        <v>49.800000000000004</v>
      </c>
      <c r="J164" s="38">
        <v>51.400000000000013</v>
      </c>
      <c r="K164" s="38">
        <v>51.70000000000001</v>
      </c>
      <c r="L164" s="38">
        <v>52.200000000000017</v>
      </c>
      <c r="M164" s="28">
        <v>51.2</v>
      </c>
      <c r="N164" s="28">
        <v>50.4</v>
      </c>
      <c r="O164" s="39">
        <v>244256000</v>
      </c>
      <c r="P164" s="40">
        <v>-9.4731378146898516E-3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3019</v>
      </c>
      <c r="F165" s="37">
        <v>3006.65</v>
      </c>
      <c r="G165" s="38">
        <v>2974.05</v>
      </c>
      <c r="H165" s="38">
        <v>2929.1</v>
      </c>
      <c r="I165" s="38">
        <v>2896.5</v>
      </c>
      <c r="J165" s="38">
        <v>3051.6000000000004</v>
      </c>
      <c r="K165" s="38">
        <v>3084.2</v>
      </c>
      <c r="L165" s="38">
        <v>3129.1500000000005</v>
      </c>
      <c r="M165" s="28">
        <v>3039.25</v>
      </c>
      <c r="N165" s="28">
        <v>2961.7</v>
      </c>
      <c r="O165" s="39">
        <v>898800</v>
      </c>
      <c r="P165" s="40">
        <v>9.303174024078803E-2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215.2</v>
      </c>
      <c r="F166" s="37">
        <v>214.79999999999998</v>
      </c>
      <c r="G166" s="38">
        <v>214.09999999999997</v>
      </c>
      <c r="H166" s="38">
        <v>212.99999999999997</v>
      </c>
      <c r="I166" s="38">
        <v>212.29999999999995</v>
      </c>
      <c r="J166" s="38">
        <v>215.89999999999998</v>
      </c>
      <c r="K166" s="38">
        <v>216.59999999999997</v>
      </c>
      <c r="L166" s="38">
        <v>217.7</v>
      </c>
      <c r="M166" s="28">
        <v>215.5</v>
      </c>
      <c r="N166" s="28">
        <v>213.7</v>
      </c>
      <c r="O166" s="39">
        <v>30410100</v>
      </c>
      <c r="P166" s="40">
        <v>7.0636623748211733E-3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1719.85</v>
      </c>
      <c r="F167" s="37">
        <v>1716.5166666666667</v>
      </c>
      <c r="G167" s="38">
        <v>1703.0333333333333</v>
      </c>
      <c r="H167" s="38">
        <v>1686.2166666666667</v>
      </c>
      <c r="I167" s="38">
        <v>1672.7333333333333</v>
      </c>
      <c r="J167" s="38">
        <v>1733.3333333333333</v>
      </c>
      <c r="K167" s="38">
        <v>1746.8166666666664</v>
      </c>
      <c r="L167" s="38">
        <v>1763.6333333333332</v>
      </c>
      <c r="M167" s="28">
        <v>1730</v>
      </c>
      <c r="N167" s="28">
        <v>1699.7</v>
      </c>
      <c r="O167" s="39">
        <v>2519737</v>
      </c>
      <c r="P167" s="40">
        <v>-2.9167320056452877E-2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168.1</v>
      </c>
      <c r="F168" s="37">
        <v>167.48333333333332</v>
      </c>
      <c r="G168" s="38">
        <v>166.36666666666665</v>
      </c>
      <c r="H168" s="38">
        <v>164.63333333333333</v>
      </c>
      <c r="I168" s="38">
        <v>163.51666666666665</v>
      </c>
      <c r="J168" s="38">
        <v>169.21666666666664</v>
      </c>
      <c r="K168" s="38">
        <v>170.33333333333331</v>
      </c>
      <c r="L168" s="38">
        <v>172.06666666666663</v>
      </c>
      <c r="M168" s="28">
        <v>168.6</v>
      </c>
      <c r="N168" s="28">
        <v>165.75</v>
      </c>
      <c r="O168" s="39">
        <v>10801000</v>
      </c>
      <c r="P168" s="40">
        <v>-1.7823042647994908E-2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736.95</v>
      </c>
      <c r="F169" s="37">
        <v>732</v>
      </c>
      <c r="G169" s="38">
        <v>724.7</v>
      </c>
      <c r="H169" s="38">
        <v>712.45</v>
      </c>
      <c r="I169" s="38">
        <v>705.15000000000009</v>
      </c>
      <c r="J169" s="38">
        <v>744.25</v>
      </c>
      <c r="K169" s="38">
        <v>751.55</v>
      </c>
      <c r="L169" s="38">
        <v>763.8</v>
      </c>
      <c r="M169" s="28">
        <v>739.3</v>
      </c>
      <c r="N169" s="28">
        <v>719.75</v>
      </c>
      <c r="O169" s="39">
        <v>3762950</v>
      </c>
      <c r="P169" s="40">
        <v>1.3507326007326008E-2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164.05</v>
      </c>
      <c r="F170" s="37">
        <v>164.85</v>
      </c>
      <c r="G170" s="38">
        <v>162.39999999999998</v>
      </c>
      <c r="H170" s="38">
        <v>160.74999999999997</v>
      </c>
      <c r="I170" s="38">
        <v>158.29999999999995</v>
      </c>
      <c r="J170" s="38">
        <v>166.5</v>
      </c>
      <c r="K170" s="38">
        <v>168.95</v>
      </c>
      <c r="L170" s="38">
        <v>170.60000000000002</v>
      </c>
      <c r="M170" s="28">
        <v>167.3</v>
      </c>
      <c r="N170" s="28">
        <v>163.19999999999999</v>
      </c>
      <c r="O170" s="39">
        <v>27920000</v>
      </c>
      <c r="P170" s="40">
        <v>4.0044701061650215E-2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115.95</v>
      </c>
      <c r="F171" s="37">
        <v>115.23333333333333</v>
      </c>
      <c r="G171" s="38">
        <v>114.26666666666667</v>
      </c>
      <c r="H171" s="38">
        <v>112.58333333333333</v>
      </c>
      <c r="I171" s="38">
        <v>111.61666666666666</v>
      </c>
      <c r="J171" s="38">
        <v>116.91666666666667</v>
      </c>
      <c r="K171" s="38">
        <v>117.88333333333334</v>
      </c>
      <c r="L171" s="38">
        <v>119.56666666666668</v>
      </c>
      <c r="M171" s="28">
        <v>116.2</v>
      </c>
      <c r="N171" s="28">
        <v>113.55</v>
      </c>
      <c r="O171" s="39">
        <v>51104000</v>
      </c>
      <c r="P171" s="40">
        <v>-1.5868125096287166E-2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2432.9</v>
      </c>
      <c r="F172" s="37">
        <v>2413.7333333333331</v>
      </c>
      <c r="G172" s="38">
        <v>2390.4666666666662</v>
      </c>
      <c r="H172" s="38">
        <v>2348.0333333333333</v>
      </c>
      <c r="I172" s="38">
        <v>2324.7666666666664</v>
      </c>
      <c r="J172" s="38">
        <v>2456.1666666666661</v>
      </c>
      <c r="K172" s="38">
        <v>2479.4333333333334</v>
      </c>
      <c r="L172" s="38">
        <v>2521.8666666666659</v>
      </c>
      <c r="M172" s="28">
        <v>2437</v>
      </c>
      <c r="N172" s="28">
        <v>2371.3000000000002</v>
      </c>
      <c r="O172" s="39">
        <v>40953500</v>
      </c>
      <c r="P172" s="40">
        <v>-0.11734817584714941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84.2</v>
      </c>
      <c r="F173" s="37">
        <v>84.500000000000014</v>
      </c>
      <c r="G173" s="38">
        <v>83.350000000000023</v>
      </c>
      <c r="H173" s="38">
        <v>82.500000000000014</v>
      </c>
      <c r="I173" s="38">
        <v>81.350000000000023</v>
      </c>
      <c r="J173" s="38">
        <v>85.350000000000023</v>
      </c>
      <c r="K173" s="38">
        <v>86.500000000000028</v>
      </c>
      <c r="L173" s="38">
        <v>87.350000000000023</v>
      </c>
      <c r="M173" s="28">
        <v>85.65</v>
      </c>
      <c r="N173" s="28">
        <v>83.65</v>
      </c>
      <c r="O173" s="39">
        <v>117136000</v>
      </c>
      <c r="P173" s="40">
        <v>4.9906783307041444E-2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756.95</v>
      </c>
      <c r="F174" s="37">
        <v>752.4666666666667</v>
      </c>
      <c r="G174" s="38">
        <v>747.18333333333339</v>
      </c>
      <c r="H174" s="38">
        <v>737.41666666666674</v>
      </c>
      <c r="I174" s="38">
        <v>732.13333333333344</v>
      </c>
      <c r="J174" s="38">
        <v>762.23333333333335</v>
      </c>
      <c r="K174" s="38">
        <v>767.51666666666665</v>
      </c>
      <c r="L174" s="38">
        <v>777.2833333333333</v>
      </c>
      <c r="M174" s="28">
        <v>757.75</v>
      </c>
      <c r="N174" s="28">
        <v>742.7</v>
      </c>
      <c r="O174" s="39">
        <v>8232000</v>
      </c>
      <c r="P174" s="40">
        <v>-3.775776938716236E-3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1180.75</v>
      </c>
      <c r="F175" s="37">
        <v>1172.4833333333333</v>
      </c>
      <c r="G175" s="38">
        <v>1162.0666666666666</v>
      </c>
      <c r="H175" s="38">
        <v>1143.3833333333332</v>
      </c>
      <c r="I175" s="38">
        <v>1132.9666666666665</v>
      </c>
      <c r="J175" s="38">
        <v>1191.1666666666667</v>
      </c>
      <c r="K175" s="38">
        <v>1201.5833333333333</v>
      </c>
      <c r="L175" s="38">
        <v>1220.2666666666669</v>
      </c>
      <c r="M175" s="28">
        <v>1182.9000000000001</v>
      </c>
      <c r="N175" s="28">
        <v>1153.8</v>
      </c>
      <c r="O175" s="39">
        <v>6975750</v>
      </c>
      <c r="P175" s="40">
        <v>1.2960139403180136E-2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544.15</v>
      </c>
      <c r="F176" s="37">
        <v>542.69999999999993</v>
      </c>
      <c r="G176" s="38">
        <v>539.59999999999991</v>
      </c>
      <c r="H176" s="38">
        <v>535.04999999999995</v>
      </c>
      <c r="I176" s="38">
        <v>531.94999999999993</v>
      </c>
      <c r="J176" s="38">
        <v>547.24999999999989</v>
      </c>
      <c r="K176" s="38">
        <v>550.35</v>
      </c>
      <c r="L176" s="38">
        <v>554.89999999999986</v>
      </c>
      <c r="M176" s="28">
        <v>545.79999999999995</v>
      </c>
      <c r="N176" s="28">
        <v>538.15</v>
      </c>
      <c r="O176" s="39">
        <v>87378000</v>
      </c>
      <c r="P176" s="40">
        <v>7.8200692041522496E-3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24695.75</v>
      </c>
      <c r="F177" s="37">
        <v>24570.45</v>
      </c>
      <c r="G177" s="38">
        <v>24376.9</v>
      </c>
      <c r="H177" s="38">
        <v>24058.05</v>
      </c>
      <c r="I177" s="38">
        <v>23864.5</v>
      </c>
      <c r="J177" s="38">
        <v>24889.300000000003</v>
      </c>
      <c r="K177" s="38">
        <v>25082.85</v>
      </c>
      <c r="L177" s="38">
        <v>25401.700000000004</v>
      </c>
      <c r="M177" s="28">
        <v>24764</v>
      </c>
      <c r="N177" s="28">
        <v>24251.599999999999</v>
      </c>
      <c r="O177" s="39">
        <v>317225</v>
      </c>
      <c r="P177" s="40">
        <v>5.8386854616732008E-2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3235.55</v>
      </c>
      <c r="F178" s="37">
        <v>3191.9</v>
      </c>
      <c r="G178" s="38">
        <v>3136.8</v>
      </c>
      <c r="H178" s="38">
        <v>3038.05</v>
      </c>
      <c r="I178" s="38">
        <v>2982.9500000000003</v>
      </c>
      <c r="J178" s="38">
        <v>3290.65</v>
      </c>
      <c r="K178" s="38">
        <v>3345.7499999999995</v>
      </c>
      <c r="L178" s="38">
        <v>3444.5</v>
      </c>
      <c r="M178" s="28">
        <v>3247</v>
      </c>
      <c r="N178" s="28">
        <v>3093.15</v>
      </c>
      <c r="O178" s="39">
        <v>2181300</v>
      </c>
      <c r="P178" s="40">
        <v>-6.2965150620200833E-2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2257.5</v>
      </c>
      <c r="F179" s="37">
        <v>2250.3166666666666</v>
      </c>
      <c r="G179" s="38">
        <v>2238.9833333333331</v>
      </c>
      <c r="H179" s="38">
        <v>2220.4666666666667</v>
      </c>
      <c r="I179" s="38">
        <v>2209.1333333333332</v>
      </c>
      <c r="J179" s="38">
        <v>2268.833333333333</v>
      </c>
      <c r="K179" s="38">
        <v>2280.166666666667</v>
      </c>
      <c r="L179" s="38">
        <v>2298.6833333333329</v>
      </c>
      <c r="M179" s="28">
        <v>2261.65</v>
      </c>
      <c r="N179" s="28">
        <v>2231.8000000000002</v>
      </c>
      <c r="O179" s="39">
        <v>4689000</v>
      </c>
      <c r="P179" s="40">
        <v>-7.9910500239731503E-4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1276.05</v>
      </c>
      <c r="F180" s="37">
        <v>1272.3999999999999</v>
      </c>
      <c r="G180" s="38">
        <v>1263.6499999999996</v>
      </c>
      <c r="H180" s="38">
        <v>1251.2499999999998</v>
      </c>
      <c r="I180" s="38">
        <v>1242.4999999999995</v>
      </c>
      <c r="J180" s="38">
        <v>1284.7999999999997</v>
      </c>
      <c r="K180" s="38">
        <v>1293.5500000000002</v>
      </c>
      <c r="L180" s="38">
        <v>1305.9499999999998</v>
      </c>
      <c r="M180" s="28">
        <v>1281.1500000000001</v>
      </c>
      <c r="N180" s="28">
        <v>1260</v>
      </c>
      <c r="O180" s="39">
        <v>5220600</v>
      </c>
      <c r="P180" s="40">
        <v>7.6433121019108281E-3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998.65</v>
      </c>
      <c r="F181" s="37">
        <v>999.9</v>
      </c>
      <c r="G181" s="38">
        <v>990.94999999999993</v>
      </c>
      <c r="H181" s="38">
        <v>983.25</v>
      </c>
      <c r="I181" s="38">
        <v>974.3</v>
      </c>
      <c r="J181" s="38">
        <v>1007.5999999999999</v>
      </c>
      <c r="K181" s="38">
        <v>1016.55</v>
      </c>
      <c r="L181" s="38">
        <v>1024.25</v>
      </c>
      <c r="M181" s="28">
        <v>1008.85</v>
      </c>
      <c r="N181" s="28">
        <v>992.2</v>
      </c>
      <c r="O181" s="39">
        <v>16370900</v>
      </c>
      <c r="P181" s="40">
        <v>1.5986793518397845E-2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453.3</v>
      </c>
      <c r="F182" s="37">
        <v>451.5</v>
      </c>
      <c r="G182" s="38">
        <v>448.4</v>
      </c>
      <c r="H182" s="38">
        <v>443.5</v>
      </c>
      <c r="I182" s="38">
        <v>440.4</v>
      </c>
      <c r="J182" s="38">
        <v>456.4</v>
      </c>
      <c r="K182" s="38">
        <v>459.5</v>
      </c>
      <c r="L182" s="38">
        <v>464.4</v>
      </c>
      <c r="M182" s="28">
        <v>454.6</v>
      </c>
      <c r="N182" s="28">
        <v>446.6</v>
      </c>
      <c r="O182" s="39">
        <v>8704500</v>
      </c>
      <c r="P182" s="40">
        <v>2.5915687629578439E-3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568.95000000000005</v>
      </c>
      <c r="F183" s="37">
        <v>565.80000000000007</v>
      </c>
      <c r="G183" s="38">
        <v>561.40000000000009</v>
      </c>
      <c r="H183" s="38">
        <v>553.85</v>
      </c>
      <c r="I183" s="38">
        <v>549.45000000000005</v>
      </c>
      <c r="J183" s="38">
        <v>573.35000000000014</v>
      </c>
      <c r="K183" s="38">
        <v>577.75</v>
      </c>
      <c r="L183" s="38">
        <v>585.30000000000018</v>
      </c>
      <c r="M183" s="28">
        <v>570.20000000000005</v>
      </c>
      <c r="N183" s="28">
        <v>558.25</v>
      </c>
      <c r="O183" s="39">
        <v>2923000</v>
      </c>
      <c r="P183" s="40">
        <v>-3.2119205298013244E-2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1014.15</v>
      </c>
      <c r="F184" s="37">
        <v>1014.4333333333334</v>
      </c>
      <c r="G184" s="38">
        <v>1006.7166666666668</v>
      </c>
      <c r="H184" s="38">
        <v>999.28333333333342</v>
      </c>
      <c r="I184" s="38">
        <v>991.56666666666683</v>
      </c>
      <c r="J184" s="38">
        <v>1021.8666666666668</v>
      </c>
      <c r="K184" s="38">
        <v>1029.5833333333335</v>
      </c>
      <c r="L184" s="38">
        <v>1037.0166666666669</v>
      </c>
      <c r="M184" s="28">
        <v>1022.15</v>
      </c>
      <c r="N184" s="28">
        <v>1007</v>
      </c>
      <c r="O184" s="39">
        <v>6486500</v>
      </c>
      <c r="P184" s="40">
        <v>8.5516597994247066E-3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1249.3499999999999</v>
      </c>
      <c r="F185" s="37">
        <v>1246.0833333333333</v>
      </c>
      <c r="G185" s="38">
        <v>1239.3166666666666</v>
      </c>
      <c r="H185" s="38">
        <v>1229.2833333333333</v>
      </c>
      <c r="I185" s="38">
        <v>1222.5166666666667</v>
      </c>
      <c r="J185" s="38">
        <v>1256.1166666666666</v>
      </c>
      <c r="K185" s="38">
        <v>1262.8833333333334</v>
      </c>
      <c r="L185" s="38">
        <v>1272.9166666666665</v>
      </c>
      <c r="M185" s="28">
        <v>1252.8499999999999</v>
      </c>
      <c r="N185" s="28">
        <v>1236.05</v>
      </c>
      <c r="O185" s="39">
        <v>2563500</v>
      </c>
      <c r="P185" s="40">
        <v>-7.7414360363847494E-3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729.3</v>
      </c>
      <c r="F186" s="37">
        <v>726.11666666666667</v>
      </c>
      <c r="G186" s="38">
        <v>721.73333333333335</v>
      </c>
      <c r="H186" s="38">
        <v>714.16666666666663</v>
      </c>
      <c r="I186" s="38">
        <v>709.7833333333333</v>
      </c>
      <c r="J186" s="38">
        <v>733.68333333333339</v>
      </c>
      <c r="K186" s="38">
        <v>738.06666666666683</v>
      </c>
      <c r="L186" s="38">
        <v>745.63333333333344</v>
      </c>
      <c r="M186" s="28">
        <v>730.5</v>
      </c>
      <c r="N186" s="28">
        <v>718.55</v>
      </c>
      <c r="O186" s="39">
        <v>11318400</v>
      </c>
      <c r="P186" s="40">
        <v>3.9916972696790679E-3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445.8</v>
      </c>
      <c r="F187" s="37">
        <v>444.06666666666666</v>
      </c>
      <c r="G187" s="38">
        <v>441.43333333333334</v>
      </c>
      <c r="H187" s="38">
        <v>437.06666666666666</v>
      </c>
      <c r="I187" s="38">
        <v>434.43333333333334</v>
      </c>
      <c r="J187" s="38">
        <v>448.43333333333334</v>
      </c>
      <c r="K187" s="38">
        <v>451.06666666666666</v>
      </c>
      <c r="L187" s="38">
        <v>455.43333333333334</v>
      </c>
      <c r="M187" s="28">
        <v>446.7</v>
      </c>
      <c r="N187" s="28">
        <v>439.7</v>
      </c>
      <c r="O187" s="39">
        <v>70647225</v>
      </c>
      <c r="P187" s="40">
        <v>1.6026232195921714E-2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205.75</v>
      </c>
      <c r="F188" s="37">
        <v>204.83333333333334</v>
      </c>
      <c r="G188" s="38">
        <v>203.4666666666667</v>
      </c>
      <c r="H188" s="38">
        <v>201.18333333333337</v>
      </c>
      <c r="I188" s="38">
        <v>199.81666666666672</v>
      </c>
      <c r="J188" s="38">
        <v>207.11666666666667</v>
      </c>
      <c r="K188" s="38">
        <v>208.48333333333329</v>
      </c>
      <c r="L188" s="38">
        <v>210.76666666666665</v>
      </c>
      <c r="M188" s="28">
        <v>206.2</v>
      </c>
      <c r="N188" s="28">
        <v>202.55</v>
      </c>
      <c r="O188" s="39">
        <v>115549875</v>
      </c>
      <c r="P188" s="40">
        <v>1.2599449883174114E-2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110.5</v>
      </c>
      <c r="F189" s="37">
        <v>110.14999999999999</v>
      </c>
      <c r="G189" s="38">
        <v>109.39999999999998</v>
      </c>
      <c r="H189" s="38">
        <v>108.29999999999998</v>
      </c>
      <c r="I189" s="38">
        <v>107.54999999999997</v>
      </c>
      <c r="J189" s="38">
        <v>111.24999999999999</v>
      </c>
      <c r="K189" s="38">
        <v>112.00000000000001</v>
      </c>
      <c r="L189" s="38">
        <v>113.1</v>
      </c>
      <c r="M189" s="28">
        <v>110.9</v>
      </c>
      <c r="N189" s="28">
        <v>109.05</v>
      </c>
      <c r="O189" s="39">
        <v>198473000</v>
      </c>
      <c r="P189" s="40">
        <v>2.0548705986893259E-3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3522.95</v>
      </c>
      <c r="F190" s="37">
        <v>3505.15</v>
      </c>
      <c r="G190" s="38">
        <v>3484.3</v>
      </c>
      <c r="H190" s="38">
        <v>3445.65</v>
      </c>
      <c r="I190" s="38">
        <v>3424.8</v>
      </c>
      <c r="J190" s="38">
        <v>3543.8</v>
      </c>
      <c r="K190" s="38">
        <v>3564.6499999999996</v>
      </c>
      <c r="L190" s="38">
        <v>3603.3</v>
      </c>
      <c r="M190" s="28">
        <v>3526</v>
      </c>
      <c r="N190" s="28">
        <v>3466.5</v>
      </c>
      <c r="O190" s="39">
        <v>9427075</v>
      </c>
      <c r="P190" s="40">
        <v>-2.0189526910274831E-2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1071.55</v>
      </c>
      <c r="F191" s="37">
        <v>1052.6833333333334</v>
      </c>
      <c r="G191" s="38">
        <v>1029.1166666666668</v>
      </c>
      <c r="H191" s="38">
        <v>986.68333333333339</v>
      </c>
      <c r="I191" s="38">
        <v>963.11666666666679</v>
      </c>
      <c r="J191" s="38">
        <v>1095.1166666666668</v>
      </c>
      <c r="K191" s="38">
        <v>1118.6833333333334</v>
      </c>
      <c r="L191" s="38">
        <v>1161.1166666666668</v>
      </c>
      <c r="M191" s="28">
        <v>1076.25</v>
      </c>
      <c r="N191" s="28">
        <v>1010.25</v>
      </c>
      <c r="O191" s="39">
        <v>14752200</v>
      </c>
      <c r="P191" s="40">
        <v>-3.3187841610632693E-2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2525.8000000000002</v>
      </c>
      <c r="F192" s="37">
        <v>2514.2833333333333</v>
      </c>
      <c r="G192" s="38">
        <v>2499.8166666666666</v>
      </c>
      <c r="H192" s="38">
        <v>2473.8333333333335</v>
      </c>
      <c r="I192" s="38">
        <v>2459.3666666666668</v>
      </c>
      <c r="J192" s="38">
        <v>2540.2666666666664</v>
      </c>
      <c r="K192" s="38">
        <v>2554.7333333333327</v>
      </c>
      <c r="L192" s="38">
        <v>2580.7166666666662</v>
      </c>
      <c r="M192" s="28">
        <v>2528.75</v>
      </c>
      <c r="N192" s="28">
        <v>2488.3000000000002</v>
      </c>
      <c r="O192" s="39">
        <v>6561375</v>
      </c>
      <c r="P192" s="40">
        <v>-2.7926592955659409E-3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1516.55</v>
      </c>
      <c r="F193" s="37">
        <v>1509.1000000000001</v>
      </c>
      <c r="G193" s="38">
        <v>1498.4500000000003</v>
      </c>
      <c r="H193" s="38">
        <v>1480.3500000000001</v>
      </c>
      <c r="I193" s="38">
        <v>1469.7000000000003</v>
      </c>
      <c r="J193" s="38">
        <v>1527.2000000000003</v>
      </c>
      <c r="K193" s="38">
        <v>1537.8500000000004</v>
      </c>
      <c r="L193" s="38">
        <v>1555.9500000000003</v>
      </c>
      <c r="M193" s="28">
        <v>1519.75</v>
      </c>
      <c r="N193" s="28">
        <v>1491</v>
      </c>
      <c r="O193" s="39">
        <v>1939500</v>
      </c>
      <c r="P193" s="40">
        <v>4.5834456726880558E-2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505.45</v>
      </c>
      <c r="F194" s="37">
        <v>498.5</v>
      </c>
      <c r="G194" s="38">
        <v>489.15</v>
      </c>
      <c r="H194" s="38">
        <v>472.84999999999997</v>
      </c>
      <c r="I194" s="38">
        <v>463.49999999999994</v>
      </c>
      <c r="J194" s="38">
        <v>514.79999999999995</v>
      </c>
      <c r="K194" s="38">
        <v>524.15000000000009</v>
      </c>
      <c r="L194" s="38">
        <v>540.45000000000005</v>
      </c>
      <c r="M194" s="28">
        <v>507.85</v>
      </c>
      <c r="N194" s="28">
        <v>482.2</v>
      </c>
      <c r="O194" s="39">
        <v>4462500</v>
      </c>
      <c r="P194" s="40">
        <v>0.33647798742138363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1347.5</v>
      </c>
      <c r="F195" s="37">
        <v>1338.7</v>
      </c>
      <c r="G195" s="38">
        <v>1325.2</v>
      </c>
      <c r="H195" s="38">
        <v>1302.9000000000001</v>
      </c>
      <c r="I195" s="38">
        <v>1289.4000000000001</v>
      </c>
      <c r="J195" s="38">
        <v>1361</v>
      </c>
      <c r="K195" s="38">
        <v>1374.5</v>
      </c>
      <c r="L195" s="38">
        <v>1396.8</v>
      </c>
      <c r="M195" s="28">
        <v>1352.2</v>
      </c>
      <c r="N195" s="28">
        <v>1316.4</v>
      </c>
      <c r="O195" s="39">
        <v>4320000</v>
      </c>
      <c r="P195" s="40">
        <v>-2.1650511821722982E-2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1108.8499999999999</v>
      </c>
      <c r="F196" s="37">
        <v>1106.5333333333333</v>
      </c>
      <c r="G196" s="38">
        <v>1087.1666666666665</v>
      </c>
      <c r="H196" s="38">
        <v>1065.4833333333331</v>
      </c>
      <c r="I196" s="38">
        <v>1046.1166666666663</v>
      </c>
      <c r="J196" s="38">
        <v>1128.2166666666667</v>
      </c>
      <c r="K196" s="38">
        <v>1147.5833333333335</v>
      </c>
      <c r="L196" s="38">
        <v>1169.2666666666669</v>
      </c>
      <c r="M196" s="28">
        <v>1125.9000000000001</v>
      </c>
      <c r="N196" s="28">
        <v>1084.8499999999999</v>
      </c>
      <c r="O196" s="39">
        <v>8050700</v>
      </c>
      <c r="P196" s="40">
        <v>7.5865294667913932E-2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1466.45</v>
      </c>
      <c r="F197" s="37">
        <v>1461.1333333333332</v>
      </c>
      <c r="G197" s="38">
        <v>1451.0166666666664</v>
      </c>
      <c r="H197" s="38">
        <v>1435.5833333333333</v>
      </c>
      <c r="I197" s="38">
        <v>1425.4666666666665</v>
      </c>
      <c r="J197" s="38">
        <v>1476.5666666666664</v>
      </c>
      <c r="K197" s="38">
        <v>1486.6833333333332</v>
      </c>
      <c r="L197" s="38">
        <v>1502.1166666666663</v>
      </c>
      <c r="M197" s="28">
        <v>1471.25</v>
      </c>
      <c r="N197" s="28">
        <v>1445.7</v>
      </c>
      <c r="O197" s="39">
        <v>1902000</v>
      </c>
      <c r="P197" s="40">
        <v>3.2797567332754129E-2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7169.85</v>
      </c>
      <c r="F198" s="37">
        <v>7142.1500000000005</v>
      </c>
      <c r="G198" s="38">
        <v>7099.3000000000011</v>
      </c>
      <c r="H198" s="38">
        <v>7028.7500000000009</v>
      </c>
      <c r="I198" s="38">
        <v>6985.9000000000015</v>
      </c>
      <c r="J198" s="38">
        <v>7212.7000000000007</v>
      </c>
      <c r="K198" s="38">
        <v>7255.5500000000011</v>
      </c>
      <c r="L198" s="38">
        <v>7326.1</v>
      </c>
      <c r="M198" s="28">
        <v>7185</v>
      </c>
      <c r="N198" s="28">
        <v>7071.6</v>
      </c>
      <c r="O198" s="39">
        <v>2181300</v>
      </c>
      <c r="P198" s="40">
        <v>2.7993779160186624E-2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769.1</v>
      </c>
      <c r="F199" s="37">
        <v>766.35</v>
      </c>
      <c r="G199" s="38">
        <v>762.7</v>
      </c>
      <c r="H199" s="38">
        <v>756.30000000000007</v>
      </c>
      <c r="I199" s="38">
        <v>752.65000000000009</v>
      </c>
      <c r="J199" s="38">
        <v>772.75</v>
      </c>
      <c r="K199" s="38">
        <v>776.39999999999986</v>
      </c>
      <c r="L199" s="38">
        <v>782.8</v>
      </c>
      <c r="M199" s="28">
        <v>770</v>
      </c>
      <c r="N199" s="28">
        <v>759.95</v>
      </c>
      <c r="O199" s="39">
        <v>14562600</v>
      </c>
      <c r="P199" s="40">
        <v>-2.319497732821765E-2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313.60000000000002</v>
      </c>
      <c r="F200" s="37">
        <v>313.61666666666667</v>
      </c>
      <c r="G200" s="38">
        <v>311.23333333333335</v>
      </c>
      <c r="H200" s="38">
        <v>308.86666666666667</v>
      </c>
      <c r="I200" s="38">
        <v>306.48333333333335</v>
      </c>
      <c r="J200" s="38">
        <v>315.98333333333335</v>
      </c>
      <c r="K200" s="38">
        <v>318.36666666666667</v>
      </c>
      <c r="L200" s="38">
        <v>320.73333333333335</v>
      </c>
      <c r="M200" s="28">
        <v>316</v>
      </c>
      <c r="N200" s="28">
        <v>311.25</v>
      </c>
      <c r="O200" s="39">
        <v>33680000</v>
      </c>
      <c r="P200" s="40">
        <v>3.4842991458243718E-2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860.95</v>
      </c>
      <c r="F201" s="37">
        <v>858.31666666666661</v>
      </c>
      <c r="G201" s="38">
        <v>852.68333333333317</v>
      </c>
      <c r="H201" s="38">
        <v>844.41666666666652</v>
      </c>
      <c r="I201" s="38">
        <v>838.78333333333308</v>
      </c>
      <c r="J201" s="38">
        <v>866.58333333333326</v>
      </c>
      <c r="K201" s="38">
        <v>872.2166666666667</v>
      </c>
      <c r="L201" s="38">
        <v>880.48333333333335</v>
      </c>
      <c r="M201" s="28">
        <v>863.95</v>
      </c>
      <c r="N201" s="28">
        <v>850.05</v>
      </c>
      <c r="O201" s="39">
        <v>6398400</v>
      </c>
      <c r="P201" s="40">
        <v>1.0135455148242873E-2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1310.85</v>
      </c>
      <c r="F202" s="37">
        <v>1305.0166666666667</v>
      </c>
      <c r="G202" s="38">
        <v>1293.0333333333333</v>
      </c>
      <c r="H202" s="38">
        <v>1275.2166666666667</v>
      </c>
      <c r="I202" s="38">
        <v>1263.2333333333333</v>
      </c>
      <c r="J202" s="38">
        <v>1322.8333333333333</v>
      </c>
      <c r="K202" s="38">
        <v>1334.8166666666664</v>
      </c>
      <c r="L202" s="38">
        <v>1352.6333333333332</v>
      </c>
      <c r="M202" s="28">
        <v>1317</v>
      </c>
      <c r="N202" s="28">
        <v>1287.2</v>
      </c>
      <c r="O202" s="39">
        <v>988750</v>
      </c>
      <c r="P202" s="40">
        <v>-3.4188034188034191E-2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407.9</v>
      </c>
      <c r="F203" s="37">
        <v>405.61666666666662</v>
      </c>
      <c r="G203" s="38">
        <v>403.08333333333326</v>
      </c>
      <c r="H203" s="38">
        <v>398.26666666666665</v>
      </c>
      <c r="I203" s="38">
        <v>395.73333333333329</v>
      </c>
      <c r="J203" s="38">
        <v>410.43333333333322</v>
      </c>
      <c r="K203" s="38">
        <v>412.96666666666664</v>
      </c>
      <c r="L203" s="38">
        <v>417.78333333333319</v>
      </c>
      <c r="M203" s="28">
        <v>408.15</v>
      </c>
      <c r="N203" s="28">
        <v>400.8</v>
      </c>
      <c r="O203" s="39">
        <v>37281000</v>
      </c>
      <c r="P203" s="40">
        <v>9.2626152792879871E-4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214.95</v>
      </c>
      <c r="F204" s="37">
        <v>215.81666666666663</v>
      </c>
      <c r="G204" s="38">
        <v>213.03333333333327</v>
      </c>
      <c r="H204" s="38">
        <v>211.11666666666665</v>
      </c>
      <c r="I204" s="38">
        <v>208.33333333333329</v>
      </c>
      <c r="J204" s="38">
        <v>217.73333333333326</v>
      </c>
      <c r="K204" s="38">
        <v>220.51666666666662</v>
      </c>
      <c r="L204" s="38">
        <v>222.43333333333325</v>
      </c>
      <c r="M204" s="28">
        <v>218.6</v>
      </c>
      <c r="N204" s="28">
        <v>213.9</v>
      </c>
      <c r="O204" s="39">
        <v>82206000</v>
      </c>
      <c r="P204" s="40">
        <v>-6.5980278422273783E-3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471</v>
      </c>
      <c r="F205" s="37">
        <v>471.05</v>
      </c>
      <c r="G205" s="38">
        <v>467.55</v>
      </c>
      <c r="H205" s="38">
        <v>464.1</v>
      </c>
      <c r="I205" s="38">
        <v>460.6</v>
      </c>
      <c r="J205" s="38">
        <v>474.5</v>
      </c>
      <c r="K205" s="38">
        <v>478</v>
      </c>
      <c r="L205" s="38">
        <v>481.45</v>
      </c>
      <c r="M205" s="28">
        <v>474.55</v>
      </c>
      <c r="N205" s="28">
        <v>467.6</v>
      </c>
      <c r="O205" s="39">
        <v>8499600</v>
      </c>
      <c r="P205" s="40">
        <v>-1.9110926464478605E-2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L26" sqref="L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7" t="s">
        <v>16</v>
      </c>
      <c r="B8" s="379"/>
      <c r="C8" s="383" t="s">
        <v>20</v>
      </c>
      <c r="D8" s="383" t="s">
        <v>21</v>
      </c>
      <c r="E8" s="374" t="s">
        <v>22</v>
      </c>
      <c r="F8" s="375"/>
      <c r="G8" s="376"/>
      <c r="H8" s="374" t="s">
        <v>23</v>
      </c>
      <c r="I8" s="375"/>
      <c r="J8" s="376"/>
      <c r="K8" s="23"/>
      <c r="L8" s="50"/>
      <c r="M8" s="50"/>
      <c r="N8" s="1"/>
      <c r="O8" s="1"/>
    </row>
    <row r="9" spans="1:15" ht="36" customHeight="1">
      <c r="A9" s="381"/>
      <c r="B9" s="382"/>
      <c r="C9" s="382"/>
      <c r="D9" s="38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18015.849999999999</v>
      </c>
      <c r="D10" s="259">
        <v>17967.916666666668</v>
      </c>
      <c r="E10" s="259">
        <v>17901.733333333337</v>
      </c>
      <c r="F10" s="259">
        <v>17787.616666666669</v>
      </c>
      <c r="G10" s="259">
        <v>17721.433333333338</v>
      </c>
      <c r="H10" s="259">
        <v>18082.033333333336</v>
      </c>
      <c r="I10" s="259">
        <v>18148.216666666664</v>
      </c>
      <c r="J10" s="259">
        <v>18262.333333333336</v>
      </c>
      <c r="K10" s="259">
        <v>18034.099999999999</v>
      </c>
      <c r="L10" s="259">
        <v>17853.8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41731.050000000003</v>
      </c>
      <c r="D11" s="259">
        <v>41660.700000000004</v>
      </c>
      <c r="E11" s="259">
        <v>41525.950000000012</v>
      </c>
      <c r="F11" s="259">
        <v>41320.850000000006</v>
      </c>
      <c r="G11" s="259">
        <v>41186.100000000013</v>
      </c>
      <c r="H11" s="259">
        <v>41865.80000000001</v>
      </c>
      <c r="I11" s="259">
        <v>42000.549999999996</v>
      </c>
      <c r="J11" s="259">
        <v>42205.650000000009</v>
      </c>
      <c r="K11" s="259">
        <v>41795.449999999997</v>
      </c>
      <c r="L11" s="259">
        <v>41455.599999999999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2804.55</v>
      </c>
      <c r="D12" s="232">
        <v>2800.4500000000003</v>
      </c>
      <c r="E12" s="232">
        <v>2789.8500000000004</v>
      </c>
      <c r="F12" s="232">
        <v>2775.15</v>
      </c>
      <c r="G12" s="232">
        <v>2764.55</v>
      </c>
      <c r="H12" s="232">
        <v>2815.1500000000005</v>
      </c>
      <c r="I12" s="232">
        <v>2825.75</v>
      </c>
      <c r="J12" s="232">
        <v>2840.4500000000007</v>
      </c>
      <c r="K12" s="232">
        <v>2811.05</v>
      </c>
      <c r="L12" s="232">
        <v>2785.75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5118.45</v>
      </c>
      <c r="D13" s="232">
        <v>5102.1166666666659</v>
      </c>
      <c r="E13" s="232">
        <v>5076.8333333333321</v>
      </c>
      <c r="F13" s="232">
        <v>5035.2166666666662</v>
      </c>
      <c r="G13" s="232">
        <v>5009.9333333333325</v>
      </c>
      <c r="H13" s="232">
        <v>5143.7333333333318</v>
      </c>
      <c r="I13" s="232">
        <v>5169.0166666666664</v>
      </c>
      <c r="J13" s="232">
        <v>5210.6333333333314</v>
      </c>
      <c r="K13" s="232">
        <v>5127.3999999999996</v>
      </c>
      <c r="L13" s="232">
        <v>5060.5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30934.35</v>
      </c>
      <c r="D14" s="232">
        <v>30739.283333333329</v>
      </c>
      <c r="E14" s="232">
        <v>30519.266666666659</v>
      </c>
      <c r="F14" s="232">
        <v>30104.183333333331</v>
      </c>
      <c r="G14" s="232">
        <v>29884.166666666661</v>
      </c>
      <c r="H14" s="232">
        <v>31154.366666666658</v>
      </c>
      <c r="I14" s="232">
        <v>31374.383333333328</v>
      </c>
      <c r="J14" s="232">
        <v>31789.466666666656</v>
      </c>
      <c r="K14" s="232">
        <v>30959.3</v>
      </c>
      <c r="L14" s="232">
        <v>30324.2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4352.7</v>
      </c>
      <c r="D15" s="232">
        <v>4345.5999999999995</v>
      </c>
      <c r="E15" s="232">
        <v>4331.7999999999993</v>
      </c>
      <c r="F15" s="232">
        <v>4310.8999999999996</v>
      </c>
      <c r="G15" s="232">
        <v>4297.0999999999995</v>
      </c>
      <c r="H15" s="232">
        <v>4366.4999999999991</v>
      </c>
      <c r="I15" s="232">
        <v>4380.3</v>
      </c>
      <c r="J15" s="232">
        <v>4401.1999999999989</v>
      </c>
      <c r="K15" s="232">
        <v>4359.3999999999996</v>
      </c>
      <c r="L15" s="232">
        <v>4324.7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8688.85</v>
      </c>
      <c r="D16" s="232">
        <v>8663.3000000000011</v>
      </c>
      <c r="E16" s="232">
        <v>8628.4000000000015</v>
      </c>
      <c r="F16" s="232">
        <v>8567.9500000000007</v>
      </c>
      <c r="G16" s="232">
        <v>8533.0500000000011</v>
      </c>
      <c r="H16" s="232">
        <v>8723.7500000000018</v>
      </c>
      <c r="I16" s="232">
        <v>8758.65</v>
      </c>
      <c r="J16" s="232">
        <v>8819.1000000000022</v>
      </c>
      <c r="K16" s="232">
        <v>8698.2000000000007</v>
      </c>
      <c r="L16" s="232">
        <v>8602.85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3149.6</v>
      </c>
      <c r="D17" s="232">
        <v>3138.0166666666664</v>
      </c>
      <c r="E17" s="232">
        <v>3086.0333333333328</v>
      </c>
      <c r="F17" s="232">
        <v>3022.4666666666662</v>
      </c>
      <c r="G17" s="232">
        <v>2970.4833333333327</v>
      </c>
      <c r="H17" s="232">
        <v>3201.583333333333</v>
      </c>
      <c r="I17" s="232">
        <v>3253.5666666666666</v>
      </c>
      <c r="J17" s="232">
        <v>3317.1333333333332</v>
      </c>
      <c r="K17" s="231">
        <v>3190</v>
      </c>
      <c r="L17" s="231">
        <v>3074.45</v>
      </c>
      <c r="M17" s="231">
        <v>6.1972199999999997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1852.15</v>
      </c>
      <c r="D18" s="232">
        <v>1842.7</v>
      </c>
      <c r="E18" s="232">
        <v>1820.65</v>
      </c>
      <c r="F18" s="232">
        <v>1789.15</v>
      </c>
      <c r="G18" s="232">
        <v>1767.1000000000001</v>
      </c>
      <c r="H18" s="232">
        <v>1874.2</v>
      </c>
      <c r="I18" s="232">
        <v>1896.2499999999998</v>
      </c>
      <c r="J18" s="232">
        <v>1927.75</v>
      </c>
      <c r="K18" s="231">
        <v>1864.75</v>
      </c>
      <c r="L18" s="231">
        <v>1811.2</v>
      </c>
      <c r="M18" s="231">
        <v>7.2367800000000004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633.95000000000005</v>
      </c>
      <c r="D19" s="232">
        <v>634.08333333333337</v>
      </c>
      <c r="E19" s="232">
        <v>629.41666666666674</v>
      </c>
      <c r="F19" s="232">
        <v>624.88333333333333</v>
      </c>
      <c r="G19" s="232">
        <v>620.2166666666667</v>
      </c>
      <c r="H19" s="232">
        <v>638.61666666666679</v>
      </c>
      <c r="I19" s="232">
        <v>643.28333333333353</v>
      </c>
      <c r="J19" s="232">
        <v>647.81666666666683</v>
      </c>
      <c r="K19" s="231">
        <v>638.75</v>
      </c>
      <c r="L19" s="231">
        <v>629.54999999999995</v>
      </c>
      <c r="M19" s="231">
        <v>8.4820499999999992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20399.3</v>
      </c>
      <c r="D20" s="232">
        <v>20357.566666666666</v>
      </c>
      <c r="E20" s="232">
        <v>20229.333333333332</v>
      </c>
      <c r="F20" s="232">
        <v>20059.366666666665</v>
      </c>
      <c r="G20" s="232">
        <v>19931.133333333331</v>
      </c>
      <c r="H20" s="232">
        <v>20527.533333333333</v>
      </c>
      <c r="I20" s="232">
        <v>20655.76666666667</v>
      </c>
      <c r="J20" s="232">
        <v>20825.733333333334</v>
      </c>
      <c r="K20" s="231">
        <v>20485.8</v>
      </c>
      <c r="L20" s="231">
        <v>20187.599999999999</v>
      </c>
      <c r="M20" s="231">
        <v>6.3979999999999995E-2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1779.1</v>
      </c>
      <c r="D21" s="232">
        <v>1784.5</v>
      </c>
      <c r="E21" s="232">
        <v>1744.6</v>
      </c>
      <c r="F21" s="232">
        <v>1710.1</v>
      </c>
      <c r="G21" s="232">
        <v>1670.1999999999998</v>
      </c>
      <c r="H21" s="232">
        <v>1819</v>
      </c>
      <c r="I21" s="232">
        <v>1858.9</v>
      </c>
      <c r="J21" s="232">
        <v>1893.4</v>
      </c>
      <c r="K21" s="231">
        <v>1824.4</v>
      </c>
      <c r="L21" s="231">
        <v>1750</v>
      </c>
      <c r="M21" s="231">
        <v>76.365780000000001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621</v>
      </c>
      <c r="D22" s="232">
        <v>621</v>
      </c>
      <c r="E22" s="232">
        <v>621</v>
      </c>
      <c r="F22" s="232">
        <v>621</v>
      </c>
      <c r="G22" s="232">
        <v>621</v>
      </c>
      <c r="H22" s="232">
        <v>621</v>
      </c>
      <c r="I22" s="232">
        <v>621</v>
      </c>
      <c r="J22" s="232">
        <v>621</v>
      </c>
      <c r="K22" s="231">
        <v>621</v>
      </c>
      <c r="L22" s="231">
        <v>621</v>
      </c>
      <c r="M22" s="231">
        <v>3.07402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569.04999999999995</v>
      </c>
      <c r="D23" s="232">
        <v>569.93333333333339</v>
      </c>
      <c r="E23" s="232">
        <v>561.01666666666677</v>
      </c>
      <c r="F23" s="232">
        <v>552.98333333333335</v>
      </c>
      <c r="G23" s="232">
        <v>544.06666666666672</v>
      </c>
      <c r="H23" s="232">
        <v>577.96666666666681</v>
      </c>
      <c r="I23" s="232">
        <v>586.88333333333333</v>
      </c>
      <c r="J23" s="232">
        <v>594.91666666666686</v>
      </c>
      <c r="K23" s="231">
        <v>578.85</v>
      </c>
      <c r="L23" s="231">
        <v>561.9</v>
      </c>
      <c r="M23" s="231">
        <v>92.598950000000002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1076.4000000000001</v>
      </c>
      <c r="D24" s="232">
        <v>1076.4000000000001</v>
      </c>
      <c r="E24" s="232">
        <v>1076.4000000000001</v>
      </c>
      <c r="F24" s="232">
        <v>1076.4000000000001</v>
      </c>
      <c r="G24" s="232">
        <v>1076.4000000000001</v>
      </c>
      <c r="H24" s="232">
        <v>1076.4000000000001</v>
      </c>
      <c r="I24" s="232">
        <v>1076.4000000000001</v>
      </c>
      <c r="J24" s="232">
        <v>1076.4000000000001</v>
      </c>
      <c r="K24" s="231">
        <v>1076.4000000000001</v>
      </c>
      <c r="L24" s="231">
        <v>1076.4000000000001</v>
      </c>
      <c r="M24" s="231">
        <v>0.74780000000000002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1017.45</v>
      </c>
      <c r="D25" s="232">
        <v>1017.4500000000002</v>
      </c>
      <c r="E25" s="232">
        <v>1017.4500000000003</v>
      </c>
      <c r="F25" s="232">
        <v>1017.4500000000002</v>
      </c>
      <c r="G25" s="232">
        <v>1017.4500000000003</v>
      </c>
      <c r="H25" s="232">
        <v>1017.4500000000003</v>
      </c>
      <c r="I25" s="232">
        <v>1017.45</v>
      </c>
      <c r="J25" s="232">
        <v>1017.4500000000003</v>
      </c>
      <c r="K25" s="231">
        <v>1017.45</v>
      </c>
      <c r="L25" s="231">
        <v>1017.45</v>
      </c>
      <c r="M25" s="231">
        <v>0.75875999999999999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397.55</v>
      </c>
      <c r="D26" s="232">
        <v>396.56666666666666</v>
      </c>
      <c r="E26" s="232">
        <v>384.23333333333335</v>
      </c>
      <c r="F26" s="232">
        <v>370.91666666666669</v>
      </c>
      <c r="G26" s="232">
        <v>358.58333333333337</v>
      </c>
      <c r="H26" s="232">
        <v>409.88333333333333</v>
      </c>
      <c r="I26" s="232">
        <v>422.2166666666667</v>
      </c>
      <c r="J26" s="232">
        <v>435.5333333333333</v>
      </c>
      <c r="K26" s="231">
        <v>408.9</v>
      </c>
      <c r="L26" s="231">
        <v>383.25</v>
      </c>
      <c r="M26" s="231">
        <v>52.810420000000001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145.30000000000001</v>
      </c>
      <c r="D27" s="232">
        <v>145.21666666666667</v>
      </c>
      <c r="E27" s="232">
        <v>143.93333333333334</v>
      </c>
      <c r="F27" s="232">
        <v>142.56666666666666</v>
      </c>
      <c r="G27" s="232">
        <v>141.28333333333333</v>
      </c>
      <c r="H27" s="232">
        <v>146.58333333333334</v>
      </c>
      <c r="I27" s="232">
        <v>147.8666666666667</v>
      </c>
      <c r="J27" s="232">
        <v>149.23333333333335</v>
      </c>
      <c r="K27" s="231">
        <v>146.5</v>
      </c>
      <c r="L27" s="231">
        <v>143.85</v>
      </c>
      <c r="M27" s="231">
        <v>12.07511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256.85000000000002</v>
      </c>
      <c r="D28" s="232">
        <v>253.61666666666667</v>
      </c>
      <c r="E28" s="232">
        <v>249.73333333333335</v>
      </c>
      <c r="F28" s="232">
        <v>242.61666666666667</v>
      </c>
      <c r="G28" s="232">
        <v>238.73333333333335</v>
      </c>
      <c r="H28" s="232">
        <v>260.73333333333335</v>
      </c>
      <c r="I28" s="232">
        <v>264.61666666666667</v>
      </c>
      <c r="J28" s="232">
        <v>271.73333333333335</v>
      </c>
      <c r="K28" s="231">
        <v>257.5</v>
      </c>
      <c r="L28" s="231">
        <v>246.5</v>
      </c>
      <c r="M28" s="231">
        <v>36.987630000000003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3313.85</v>
      </c>
      <c r="D29" s="232">
        <v>3308.9</v>
      </c>
      <c r="E29" s="232">
        <v>3267.8</v>
      </c>
      <c r="F29" s="232">
        <v>3221.75</v>
      </c>
      <c r="G29" s="232">
        <v>3180.65</v>
      </c>
      <c r="H29" s="232">
        <v>3354.9500000000003</v>
      </c>
      <c r="I29" s="232">
        <v>3396.0499999999997</v>
      </c>
      <c r="J29" s="232">
        <v>3442.1000000000004</v>
      </c>
      <c r="K29" s="231">
        <v>3350</v>
      </c>
      <c r="L29" s="231">
        <v>3262.85</v>
      </c>
      <c r="M29" s="231">
        <v>0.95582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344.85</v>
      </c>
      <c r="D30" s="232">
        <v>343.59999999999997</v>
      </c>
      <c r="E30" s="232">
        <v>336.24999999999994</v>
      </c>
      <c r="F30" s="232">
        <v>327.64999999999998</v>
      </c>
      <c r="G30" s="232">
        <v>320.29999999999995</v>
      </c>
      <c r="H30" s="232">
        <v>352.19999999999993</v>
      </c>
      <c r="I30" s="232">
        <v>359.54999999999995</v>
      </c>
      <c r="J30" s="232">
        <v>368.14999999999992</v>
      </c>
      <c r="K30" s="231">
        <v>350.95</v>
      </c>
      <c r="L30" s="231">
        <v>335</v>
      </c>
      <c r="M30" s="231">
        <v>145.04125999999999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4487.8999999999996</v>
      </c>
      <c r="D31" s="232">
        <v>4390.6333333333332</v>
      </c>
      <c r="E31" s="232">
        <v>4267.2666666666664</v>
      </c>
      <c r="F31" s="232">
        <v>4046.6333333333332</v>
      </c>
      <c r="G31" s="232">
        <v>3923.2666666666664</v>
      </c>
      <c r="H31" s="232">
        <v>4611.2666666666664</v>
      </c>
      <c r="I31" s="232">
        <v>4734.6333333333332</v>
      </c>
      <c r="J31" s="232">
        <v>4955.2666666666664</v>
      </c>
      <c r="K31" s="231">
        <v>4514</v>
      </c>
      <c r="L31" s="231">
        <v>4170</v>
      </c>
      <c r="M31" s="231">
        <v>27.24361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149.94999999999999</v>
      </c>
      <c r="D32" s="232">
        <v>150.15</v>
      </c>
      <c r="E32" s="232">
        <v>148.4</v>
      </c>
      <c r="F32" s="232">
        <v>146.85</v>
      </c>
      <c r="G32" s="232">
        <v>145.1</v>
      </c>
      <c r="H32" s="232">
        <v>151.70000000000002</v>
      </c>
      <c r="I32" s="232">
        <v>153.45000000000002</v>
      </c>
      <c r="J32" s="232">
        <v>155.00000000000003</v>
      </c>
      <c r="K32" s="231">
        <v>151.9</v>
      </c>
      <c r="L32" s="231">
        <v>148.6</v>
      </c>
      <c r="M32" s="231">
        <v>85.827370000000002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2786.15</v>
      </c>
      <c r="D33" s="232">
        <v>2779.4833333333336</v>
      </c>
      <c r="E33" s="232">
        <v>2760.666666666667</v>
      </c>
      <c r="F33" s="232">
        <v>2735.1833333333334</v>
      </c>
      <c r="G33" s="232">
        <v>2716.3666666666668</v>
      </c>
      <c r="H33" s="232">
        <v>2804.9666666666672</v>
      </c>
      <c r="I33" s="232">
        <v>2823.7833333333338</v>
      </c>
      <c r="J33" s="232">
        <v>2849.2666666666673</v>
      </c>
      <c r="K33" s="231">
        <v>2798.3</v>
      </c>
      <c r="L33" s="231">
        <v>2754</v>
      </c>
      <c r="M33" s="231">
        <v>8.1771700000000003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1901.7</v>
      </c>
      <c r="D34" s="232">
        <v>1902.9833333333333</v>
      </c>
      <c r="E34" s="232">
        <v>1890.9666666666667</v>
      </c>
      <c r="F34" s="232">
        <v>1880.2333333333333</v>
      </c>
      <c r="G34" s="232">
        <v>1868.2166666666667</v>
      </c>
      <c r="H34" s="232">
        <v>1913.7166666666667</v>
      </c>
      <c r="I34" s="232">
        <v>1925.7333333333336</v>
      </c>
      <c r="J34" s="232">
        <v>1936.4666666666667</v>
      </c>
      <c r="K34" s="231">
        <v>1915</v>
      </c>
      <c r="L34" s="231">
        <v>1892.25</v>
      </c>
      <c r="M34" s="231">
        <v>2.5963400000000001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474</v>
      </c>
      <c r="D35" s="232">
        <v>472.31666666666666</v>
      </c>
      <c r="E35" s="232">
        <v>469.2833333333333</v>
      </c>
      <c r="F35" s="232">
        <v>464.56666666666666</v>
      </c>
      <c r="G35" s="232">
        <v>461.5333333333333</v>
      </c>
      <c r="H35" s="232">
        <v>477.0333333333333</v>
      </c>
      <c r="I35" s="232">
        <v>480.06666666666672</v>
      </c>
      <c r="J35" s="232">
        <v>484.7833333333333</v>
      </c>
      <c r="K35" s="231">
        <v>475.35</v>
      </c>
      <c r="L35" s="231">
        <v>467.6</v>
      </c>
      <c r="M35" s="231">
        <v>10.96959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3545.6</v>
      </c>
      <c r="D36" s="232">
        <v>3526.1833333333329</v>
      </c>
      <c r="E36" s="232">
        <v>3483.7166666666658</v>
      </c>
      <c r="F36" s="232">
        <v>3421.833333333333</v>
      </c>
      <c r="G36" s="232">
        <v>3379.3666666666659</v>
      </c>
      <c r="H36" s="232">
        <v>3588.0666666666657</v>
      </c>
      <c r="I36" s="232">
        <v>3630.5333333333328</v>
      </c>
      <c r="J36" s="232">
        <v>3692.4166666666656</v>
      </c>
      <c r="K36" s="231">
        <v>3568.65</v>
      </c>
      <c r="L36" s="231">
        <v>3464.3</v>
      </c>
      <c r="M36" s="231">
        <v>2.1163599999999998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868.3</v>
      </c>
      <c r="D37" s="232">
        <v>867.36666666666667</v>
      </c>
      <c r="E37" s="232">
        <v>862.5333333333333</v>
      </c>
      <c r="F37" s="232">
        <v>856.76666666666665</v>
      </c>
      <c r="G37" s="232">
        <v>851.93333333333328</v>
      </c>
      <c r="H37" s="232">
        <v>873.13333333333333</v>
      </c>
      <c r="I37" s="232">
        <v>877.96666666666658</v>
      </c>
      <c r="J37" s="232">
        <v>883.73333333333335</v>
      </c>
      <c r="K37" s="231">
        <v>872.2</v>
      </c>
      <c r="L37" s="231">
        <v>861.6</v>
      </c>
      <c r="M37" s="231">
        <v>73.222660000000005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3905.4</v>
      </c>
      <c r="D38" s="232">
        <v>3889.1</v>
      </c>
      <c r="E38" s="232">
        <v>3866.2999999999997</v>
      </c>
      <c r="F38" s="232">
        <v>3827.2</v>
      </c>
      <c r="G38" s="232">
        <v>3804.3999999999996</v>
      </c>
      <c r="H38" s="232">
        <v>3928.2</v>
      </c>
      <c r="I38" s="232">
        <v>3951</v>
      </c>
      <c r="J38" s="232">
        <v>3990.1</v>
      </c>
      <c r="K38" s="231">
        <v>3911.9</v>
      </c>
      <c r="L38" s="231">
        <v>3850</v>
      </c>
      <c r="M38" s="231">
        <v>2.14072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6489.95</v>
      </c>
      <c r="D39" s="232">
        <v>6461.083333333333</v>
      </c>
      <c r="E39" s="232">
        <v>6426.1666666666661</v>
      </c>
      <c r="F39" s="232">
        <v>6362.3833333333332</v>
      </c>
      <c r="G39" s="232">
        <v>6327.4666666666662</v>
      </c>
      <c r="H39" s="232">
        <v>6524.8666666666659</v>
      </c>
      <c r="I39" s="232">
        <v>6559.7833333333319</v>
      </c>
      <c r="J39" s="232">
        <v>6623.5666666666657</v>
      </c>
      <c r="K39" s="231">
        <v>6496</v>
      </c>
      <c r="L39" s="231">
        <v>6397.3</v>
      </c>
      <c r="M39" s="231">
        <v>6.1897900000000003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1420.8</v>
      </c>
      <c r="D40" s="232">
        <v>1410.9333333333334</v>
      </c>
      <c r="E40" s="232">
        <v>1397.9166666666667</v>
      </c>
      <c r="F40" s="232">
        <v>1375.0333333333333</v>
      </c>
      <c r="G40" s="232">
        <v>1362.0166666666667</v>
      </c>
      <c r="H40" s="232">
        <v>1433.8166666666668</v>
      </c>
      <c r="I40" s="232">
        <v>1446.8333333333333</v>
      </c>
      <c r="J40" s="232">
        <v>1469.7166666666669</v>
      </c>
      <c r="K40" s="231">
        <v>1423.95</v>
      </c>
      <c r="L40" s="231">
        <v>1388.05</v>
      </c>
      <c r="M40" s="231">
        <v>15.181710000000001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6010.75</v>
      </c>
      <c r="D41" s="232">
        <v>6015.0333333333328</v>
      </c>
      <c r="E41" s="232">
        <v>5983.7166666666653</v>
      </c>
      <c r="F41" s="232">
        <v>5956.6833333333325</v>
      </c>
      <c r="G41" s="232">
        <v>5925.366666666665</v>
      </c>
      <c r="H41" s="232">
        <v>6042.0666666666657</v>
      </c>
      <c r="I41" s="232">
        <v>6073.3833333333332</v>
      </c>
      <c r="J41" s="232">
        <v>6100.4166666666661</v>
      </c>
      <c r="K41" s="231">
        <v>6046.35</v>
      </c>
      <c r="L41" s="231">
        <v>5988</v>
      </c>
      <c r="M41" s="231">
        <v>0.17161000000000001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2019.65</v>
      </c>
      <c r="D42" s="232">
        <v>2006.2333333333333</v>
      </c>
      <c r="E42" s="232">
        <v>1987.4666666666667</v>
      </c>
      <c r="F42" s="232">
        <v>1955.2833333333333</v>
      </c>
      <c r="G42" s="232">
        <v>1936.5166666666667</v>
      </c>
      <c r="H42" s="232">
        <v>2038.4166666666667</v>
      </c>
      <c r="I42" s="232">
        <v>2057.1833333333334</v>
      </c>
      <c r="J42" s="232">
        <v>2089.3666666666668</v>
      </c>
      <c r="K42" s="231">
        <v>2025</v>
      </c>
      <c r="L42" s="231">
        <v>1974.05</v>
      </c>
      <c r="M42" s="231">
        <v>4.1283599999999998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242.3</v>
      </c>
      <c r="D43" s="232">
        <v>240.20000000000002</v>
      </c>
      <c r="E43" s="232">
        <v>237.60000000000002</v>
      </c>
      <c r="F43" s="232">
        <v>232.9</v>
      </c>
      <c r="G43" s="232">
        <v>230.3</v>
      </c>
      <c r="H43" s="232">
        <v>244.90000000000003</v>
      </c>
      <c r="I43" s="232">
        <v>247.5</v>
      </c>
      <c r="J43" s="232">
        <v>252.20000000000005</v>
      </c>
      <c r="K43" s="231">
        <v>242.8</v>
      </c>
      <c r="L43" s="231">
        <v>235.5</v>
      </c>
      <c r="M43" s="231">
        <v>71.9696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169.55</v>
      </c>
      <c r="D44" s="232">
        <v>169.04999999999998</v>
      </c>
      <c r="E44" s="232">
        <v>168.09999999999997</v>
      </c>
      <c r="F44" s="232">
        <v>166.64999999999998</v>
      </c>
      <c r="G44" s="232">
        <v>165.69999999999996</v>
      </c>
      <c r="H44" s="232">
        <v>170.49999999999997</v>
      </c>
      <c r="I44" s="232">
        <v>171.44999999999996</v>
      </c>
      <c r="J44" s="232">
        <v>172.89999999999998</v>
      </c>
      <c r="K44" s="231">
        <v>170</v>
      </c>
      <c r="L44" s="231">
        <v>167.6</v>
      </c>
      <c r="M44" s="231">
        <v>156.62905000000001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78.2</v>
      </c>
      <c r="D45" s="232">
        <v>77.88333333333334</v>
      </c>
      <c r="E45" s="232">
        <v>77.166666666666686</v>
      </c>
      <c r="F45" s="232">
        <v>76.13333333333334</v>
      </c>
      <c r="G45" s="232">
        <v>75.416666666666686</v>
      </c>
      <c r="H45" s="232">
        <v>78.916666666666686</v>
      </c>
      <c r="I45" s="232">
        <v>79.633333333333354</v>
      </c>
      <c r="J45" s="232">
        <v>80.666666666666686</v>
      </c>
      <c r="K45" s="231">
        <v>78.599999999999994</v>
      </c>
      <c r="L45" s="231">
        <v>76.849999999999994</v>
      </c>
      <c r="M45" s="231">
        <v>55.094050000000003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1475.5</v>
      </c>
      <c r="D46" s="232">
        <v>1493</v>
      </c>
      <c r="E46" s="232">
        <v>1446.15</v>
      </c>
      <c r="F46" s="232">
        <v>1416.8000000000002</v>
      </c>
      <c r="G46" s="232">
        <v>1369.9500000000003</v>
      </c>
      <c r="H46" s="232">
        <v>1522.35</v>
      </c>
      <c r="I46" s="232">
        <v>1569.1999999999998</v>
      </c>
      <c r="J46" s="232">
        <v>1598.5499999999997</v>
      </c>
      <c r="K46" s="231">
        <v>1539.85</v>
      </c>
      <c r="L46" s="231">
        <v>1463.65</v>
      </c>
      <c r="M46" s="231">
        <v>13.0085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558.65</v>
      </c>
      <c r="D47" s="232">
        <v>556.5333333333333</v>
      </c>
      <c r="E47" s="232">
        <v>553.36666666666656</v>
      </c>
      <c r="F47" s="232">
        <v>548.08333333333326</v>
      </c>
      <c r="G47" s="232">
        <v>544.91666666666652</v>
      </c>
      <c r="H47" s="232">
        <v>561.81666666666661</v>
      </c>
      <c r="I47" s="232">
        <v>564.98333333333335</v>
      </c>
      <c r="J47" s="232">
        <v>570.26666666666665</v>
      </c>
      <c r="K47" s="231">
        <v>559.70000000000005</v>
      </c>
      <c r="L47" s="231">
        <v>551.25</v>
      </c>
      <c r="M47" s="231">
        <v>3.4567700000000001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94.65</v>
      </c>
      <c r="D48" s="232">
        <v>94.283333333333346</v>
      </c>
      <c r="E48" s="232">
        <v>93.766666666666694</v>
      </c>
      <c r="F48" s="232">
        <v>92.883333333333354</v>
      </c>
      <c r="G48" s="232">
        <v>92.366666666666703</v>
      </c>
      <c r="H48" s="232">
        <v>95.166666666666686</v>
      </c>
      <c r="I48" s="232">
        <v>95.683333333333337</v>
      </c>
      <c r="J48" s="232">
        <v>96.566666666666677</v>
      </c>
      <c r="K48" s="231">
        <v>94.8</v>
      </c>
      <c r="L48" s="231">
        <v>93.4</v>
      </c>
      <c r="M48" s="231">
        <v>115.75131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835.7</v>
      </c>
      <c r="D49" s="232">
        <v>834.7833333333333</v>
      </c>
      <c r="E49" s="232">
        <v>812.56666666666661</v>
      </c>
      <c r="F49" s="232">
        <v>789.43333333333328</v>
      </c>
      <c r="G49" s="232">
        <v>767.21666666666658</v>
      </c>
      <c r="H49" s="232">
        <v>857.91666666666663</v>
      </c>
      <c r="I49" s="232">
        <v>880.13333333333333</v>
      </c>
      <c r="J49" s="232">
        <v>903.26666666666665</v>
      </c>
      <c r="K49" s="231">
        <v>857</v>
      </c>
      <c r="L49" s="231">
        <v>811.65</v>
      </c>
      <c r="M49" s="231">
        <v>59.954320000000003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71.75</v>
      </c>
      <c r="D50" s="232">
        <v>71.2</v>
      </c>
      <c r="E50" s="232">
        <v>70.350000000000009</v>
      </c>
      <c r="F50" s="232">
        <v>68.95</v>
      </c>
      <c r="G50" s="232">
        <v>68.100000000000009</v>
      </c>
      <c r="H50" s="232">
        <v>72.600000000000009</v>
      </c>
      <c r="I50" s="232">
        <v>73.45</v>
      </c>
      <c r="J50" s="232">
        <v>74.850000000000009</v>
      </c>
      <c r="K50" s="231">
        <v>72.05</v>
      </c>
      <c r="L50" s="231">
        <v>69.8</v>
      </c>
      <c r="M50" s="231">
        <v>113.58552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331.15</v>
      </c>
      <c r="D51" s="232">
        <v>330.76666666666665</v>
      </c>
      <c r="E51" s="232">
        <v>328.88333333333333</v>
      </c>
      <c r="F51" s="232">
        <v>326.61666666666667</v>
      </c>
      <c r="G51" s="232">
        <v>324.73333333333335</v>
      </c>
      <c r="H51" s="232">
        <v>333.0333333333333</v>
      </c>
      <c r="I51" s="232">
        <v>334.91666666666663</v>
      </c>
      <c r="J51" s="232">
        <v>337.18333333333328</v>
      </c>
      <c r="K51" s="231">
        <v>332.65</v>
      </c>
      <c r="L51" s="231">
        <v>328.5</v>
      </c>
      <c r="M51" s="231">
        <v>17.6465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785.4</v>
      </c>
      <c r="D52" s="232">
        <v>781.58333333333337</v>
      </c>
      <c r="E52" s="232">
        <v>776.01666666666677</v>
      </c>
      <c r="F52" s="232">
        <v>766.63333333333344</v>
      </c>
      <c r="G52" s="232">
        <v>761.06666666666683</v>
      </c>
      <c r="H52" s="232">
        <v>790.9666666666667</v>
      </c>
      <c r="I52" s="232">
        <v>796.5333333333333</v>
      </c>
      <c r="J52" s="232">
        <v>805.91666666666663</v>
      </c>
      <c r="K52" s="231">
        <v>787.15</v>
      </c>
      <c r="L52" s="231">
        <v>772.2</v>
      </c>
      <c r="M52" s="231">
        <v>36.028379999999999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238.1</v>
      </c>
      <c r="D53" s="232">
        <v>236.04999999999998</v>
      </c>
      <c r="E53" s="232">
        <v>232.64999999999998</v>
      </c>
      <c r="F53" s="232">
        <v>227.2</v>
      </c>
      <c r="G53" s="232">
        <v>223.79999999999998</v>
      </c>
      <c r="H53" s="232">
        <v>241.49999999999997</v>
      </c>
      <c r="I53" s="232">
        <v>244.9</v>
      </c>
      <c r="J53" s="232">
        <v>250.34999999999997</v>
      </c>
      <c r="K53" s="231">
        <v>239.45</v>
      </c>
      <c r="L53" s="231">
        <v>230.6</v>
      </c>
      <c r="M53" s="231">
        <v>57.892780000000002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17855.25</v>
      </c>
      <c r="D54" s="232">
        <v>17713.45</v>
      </c>
      <c r="E54" s="232">
        <v>17376.900000000001</v>
      </c>
      <c r="F54" s="232">
        <v>16898.55</v>
      </c>
      <c r="G54" s="232">
        <v>16562</v>
      </c>
      <c r="H54" s="232">
        <v>18191.800000000003</v>
      </c>
      <c r="I54" s="232">
        <v>18528.349999999999</v>
      </c>
      <c r="J54" s="232">
        <v>19006.700000000004</v>
      </c>
      <c r="K54" s="231">
        <v>18050</v>
      </c>
      <c r="L54" s="231">
        <v>17235.099999999999</v>
      </c>
      <c r="M54" s="231">
        <v>0.70045999999999997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4588.45</v>
      </c>
      <c r="D55" s="232">
        <v>4572.833333333333</v>
      </c>
      <c r="E55" s="232">
        <v>4545.8166666666657</v>
      </c>
      <c r="F55" s="232">
        <v>4503.1833333333325</v>
      </c>
      <c r="G55" s="232">
        <v>4476.1666666666652</v>
      </c>
      <c r="H55" s="232">
        <v>4615.4666666666662</v>
      </c>
      <c r="I55" s="232">
        <v>4642.4833333333345</v>
      </c>
      <c r="J55" s="232">
        <v>4685.1166666666668</v>
      </c>
      <c r="K55" s="231">
        <v>4599.8500000000004</v>
      </c>
      <c r="L55" s="231">
        <v>4530.2</v>
      </c>
      <c r="M55" s="231">
        <v>1.9782200000000001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295.89999999999998</v>
      </c>
      <c r="D56" s="232">
        <v>293.81666666666666</v>
      </c>
      <c r="E56" s="232">
        <v>290.63333333333333</v>
      </c>
      <c r="F56" s="232">
        <v>285.36666666666667</v>
      </c>
      <c r="G56" s="232">
        <v>282.18333333333334</v>
      </c>
      <c r="H56" s="232">
        <v>299.08333333333331</v>
      </c>
      <c r="I56" s="232">
        <v>302.26666666666659</v>
      </c>
      <c r="J56" s="232">
        <v>307.5333333333333</v>
      </c>
      <c r="K56" s="231">
        <v>297</v>
      </c>
      <c r="L56" s="231">
        <v>288.55</v>
      </c>
      <c r="M56" s="231">
        <v>53.828809999999997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782.65</v>
      </c>
      <c r="D57" s="232">
        <v>779.86666666666667</v>
      </c>
      <c r="E57" s="232">
        <v>774.7833333333333</v>
      </c>
      <c r="F57" s="232">
        <v>766.91666666666663</v>
      </c>
      <c r="G57" s="232">
        <v>761.83333333333326</v>
      </c>
      <c r="H57" s="232">
        <v>787.73333333333335</v>
      </c>
      <c r="I57" s="232">
        <v>792.81666666666661</v>
      </c>
      <c r="J57" s="232">
        <v>800.68333333333339</v>
      </c>
      <c r="K57" s="231">
        <v>784.95</v>
      </c>
      <c r="L57" s="231">
        <v>772</v>
      </c>
      <c r="M57" s="231">
        <v>6.5749199999999997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1030.8</v>
      </c>
      <c r="D58" s="232">
        <v>1026.7833333333333</v>
      </c>
      <c r="E58" s="232">
        <v>1020.1166666666666</v>
      </c>
      <c r="F58" s="232">
        <v>1009.4333333333333</v>
      </c>
      <c r="G58" s="232">
        <v>1002.7666666666665</v>
      </c>
      <c r="H58" s="232">
        <v>1037.4666666666667</v>
      </c>
      <c r="I58" s="232">
        <v>1044.1333333333337</v>
      </c>
      <c r="J58" s="232">
        <v>1054.8166666666666</v>
      </c>
      <c r="K58" s="231">
        <v>1033.45</v>
      </c>
      <c r="L58" s="231">
        <v>1016.1</v>
      </c>
      <c r="M58" s="231">
        <v>6.6292400000000002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1445.55</v>
      </c>
      <c r="D59" s="232">
        <v>1444.8166666666666</v>
      </c>
      <c r="E59" s="232">
        <v>1430.7333333333331</v>
      </c>
      <c r="F59" s="232">
        <v>1415.9166666666665</v>
      </c>
      <c r="G59" s="232">
        <v>1401.833333333333</v>
      </c>
      <c r="H59" s="232">
        <v>1459.6333333333332</v>
      </c>
      <c r="I59" s="232">
        <v>1473.7166666666667</v>
      </c>
      <c r="J59" s="232">
        <v>1488.5333333333333</v>
      </c>
      <c r="K59" s="231">
        <v>1458.9</v>
      </c>
      <c r="L59" s="231">
        <v>1430</v>
      </c>
      <c r="M59" s="231">
        <v>0.21623000000000001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212.9</v>
      </c>
      <c r="D60" s="232">
        <v>212.33333333333334</v>
      </c>
      <c r="E60" s="232">
        <v>210.86666666666667</v>
      </c>
      <c r="F60" s="232">
        <v>208.83333333333334</v>
      </c>
      <c r="G60" s="232">
        <v>207.36666666666667</v>
      </c>
      <c r="H60" s="232">
        <v>214.36666666666667</v>
      </c>
      <c r="I60" s="232">
        <v>215.83333333333331</v>
      </c>
      <c r="J60" s="232">
        <v>217.86666666666667</v>
      </c>
      <c r="K60" s="231">
        <v>213.8</v>
      </c>
      <c r="L60" s="231">
        <v>210.3</v>
      </c>
      <c r="M60" s="231">
        <v>96.128839999999997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4115</v>
      </c>
      <c r="D61" s="232">
        <v>4101.6500000000005</v>
      </c>
      <c r="E61" s="232">
        <v>4078.3500000000013</v>
      </c>
      <c r="F61" s="232">
        <v>4041.7000000000007</v>
      </c>
      <c r="G61" s="232">
        <v>4018.4000000000015</v>
      </c>
      <c r="H61" s="232">
        <v>4138.3000000000011</v>
      </c>
      <c r="I61" s="232">
        <v>4161.6000000000004</v>
      </c>
      <c r="J61" s="232">
        <v>4198.2500000000009</v>
      </c>
      <c r="K61" s="231">
        <v>4124.95</v>
      </c>
      <c r="L61" s="231">
        <v>4065</v>
      </c>
      <c r="M61" s="231">
        <v>3.7451400000000001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1458.65</v>
      </c>
      <c r="D62" s="232">
        <v>1452.2666666666667</v>
      </c>
      <c r="E62" s="232">
        <v>1444.3833333333332</v>
      </c>
      <c r="F62" s="232">
        <v>1430.1166666666666</v>
      </c>
      <c r="G62" s="232">
        <v>1422.2333333333331</v>
      </c>
      <c r="H62" s="232">
        <v>1466.5333333333333</v>
      </c>
      <c r="I62" s="232">
        <v>1474.416666666667</v>
      </c>
      <c r="J62" s="232">
        <v>1488.6833333333334</v>
      </c>
      <c r="K62" s="231">
        <v>1460.15</v>
      </c>
      <c r="L62" s="231">
        <v>1438</v>
      </c>
      <c r="M62" s="231">
        <v>1.1045799999999999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621.25</v>
      </c>
      <c r="D63" s="232">
        <v>620.16666666666663</v>
      </c>
      <c r="E63" s="232">
        <v>616.43333333333328</v>
      </c>
      <c r="F63" s="232">
        <v>611.61666666666667</v>
      </c>
      <c r="G63" s="232">
        <v>607.88333333333333</v>
      </c>
      <c r="H63" s="232">
        <v>624.98333333333323</v>
      </c>
      <c r="I63" s="232">
        <v>628.71666666666658</v>
      </c>
      <c r="J63" s="232">
        <v>633.53333333333319</v>
      </c>
      <c r="K63" s="231">
        <v>623.9</v>
      </c>
      <c r="L63" s="231">
        <v>615.35</v>
      </c>
      <c r="M63" s="231">
        <v>9.0480699999999992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912.95</v>
      </c>
      <c r="D64" s="232">
        <v>911.25</v>
      </c>
      <c r="E64" s="232">
        <v>904.75</v>
      </c>
      <c r="F64" s="232">
        <v>896.55</v>
      </c>
      <c r="G64" s="232">
        <v>890.05</v>
      </c>
      <c r="H64" s="232">
        <v>919.45</v>
      </c>
      <c r="I64" s="232">
        <v>925.95</v>
      </c>
      <c r="J64" s="232">
        <v>934.15000000000009</v>
      </c>
      <c r="K64" s="231">
        <v>917.75</v>
      </c>
      <c r="L64" s="231">
        <v>903.05</v>
      </c>
      <c r="M64" s="231">
        <v>1.9736400000000001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305.05</v>
      </c>
      <c r="D65" s="232">
        <v>302.61666666666667</v>
      </c>
      <c r="E65" s="232">
        <v>298.93333333333334</v>
      </c>
      <c r="F65" s="232">
        <v>292.81666666666666</v>
      </c>
      <c r="G65" s="232">
        <v>289.13333333333333</v>
      </c>
      <c r="H65" s="232">
        <v>308.73333333333335</v>
      </c>
      <c r="I65" s="232">
        <v>312.41666666666674</v>
      </c>
      <c r="J65" s="232">
        <v>318.53333333333336</v>
      </c>
      <c r="K65" s="231">
        <v>306.3</v>
      </c>
      <c r="L65" s="231">
        <v>296.5</v>
      </c>
      <c r="M65" s="231">
        <v>20.523050000000001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1628.8</v>
      </c>
      <c r="D66" s="232">
        <v>1617.95</v>
      </c>
      <c r="E66" s="232">
        <v>1602.9</v>
      </c>
      <c r="F66" s="232">
        <v>1577</v>
      </c>
      <c r="G66" s="232">
        <v>1561.95</v>
      </c>
      <c r="H66" s="232">
        <v>1643.8500000000001</v>
      </c>
      <c r="I66" s="232">
        <v>1658.8999999999999</v>
      </c>
      <c r="J66" s="232">
        <v>1684.8000000000002</v>
      </c>
      <c r="K66" s="231">
        <v>1633</v>
      </c>
      <c r="L66" s="231">
        <v>1592.05</v>
      </c>
      <c r="M66" s="231">
        <v>6.1076199999999998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361</v>
      </c>
      <c r="D67" s="232">
        <v>357.76666666666665</v>
      </c>
      <c r="E67" s="232">
        <v>353.43333333333328</v>
      </c>
      <c r="F67" s="232">
        <v>345.86666666666662</v>
      </c>
      <c r="G67" s="232">
        <v>341.53333333333325</v>
      </c>
      <c r="H67" s="232">
        <v>365.33333333333331</v>
      </c>
      <c r="I67" s="232">
        <v>369.66666666666669</v>
      </c>
      <c r="J67" s="232">
        <v>377.23333333333335</v>
      </c>
      <c r="K67" s="231">
        <v>362.1</v>
      </c>
      <c r="L67" s="231">
        <v>350.2</v>
      </c>
      <c r="M67" s="231">
        <v>25.480730000000001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534.85</v>
      </c>
      <c r="D68" s="232">
        <v>531.7833333333333</v>
      </c>
      <c r="E68" s="232">
        <v>527.06666666666661</v>
      </c>
      <c r="F68" s="232">
        <v>519.2833333333333</v>
      </c>
      <c r="G68" s="232">
        <v>514.56666666666661</v>
      </c>
      <c r="H68" s="232">
        <v>539.56666666666661</v>
      </c>
      <c r="I68" s="232">
        <v>544.2833333333333</v>
      </c>
      <c r="J68" s="232">
        <v>552.06666666666661</v>
      </c>
      <c r="K68" s="231">
        <v>536.5</v>
      </c>
      <c r="L68" s="231">
        <v>524</v>
      </c>
      <c r="M68" s="231">
        <v>15.305759999999999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1920.35</v>
      </c>
      <c r="D69" s="232">
        <v>1911.3500000000001</v>
      </c>
      <c r="E69" s="232">
        <v>1895.0000000000002</v>
      </c>
      <c r="F69" s="232">
        <v>1869.65</v>
      </c>
      <c r="G69" s="232">
        <v>1853.3000000000002</v>
      </c>
      <c r="H69" s="232">
        <v>1936.7000000000003</v>
      </c>
      <c r="I69" s="232">
        <v>1953.0500000000002</v>
      </c>
      <c r="J69" s="232">
        <v>1978.4000000000003</v>
      </c>
      <c r="K69" s="231">
        <v>1927.7</v>
      </c>
      <c r="L69" s="231">
        <v>1886</v>
      </c>
      <c r="M69" s="231">
        <v>2.0828199999999999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1797.95</v>
      </c>
      <c r="D70" s="232">
        <v>1785.3166666666666</v>
      </c>
      <c r="E70" s="232">
        <v>1761.6333333333332</v>
      </c>
      <c r="F70" s="232">
        <v>1725.3166666666666</v>
      </c>
      <c r="G70" s="232">
        <v>1701.6333333333332</v>
      </c>
      <c r="H70" s="232">
        <v>1821.6333333333332</v>
      </c>
      <c r="I70" s="232">
        <v>1845.3166666666666</v>
      </c>
      <c r="J70" s="232">
        <v>1881.6333333333332</v>
      </c>
      <c r="K70" s="231">
        <v>1809</v>
      </c>
      <c r="L70" s="231">
        <v>1749</v>
      </c>
      <c r="M70" s="231">
        <v>4.46448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319.89999999999998</v>
      </c>
      <c r="D71" s="232">
        <v>319.7</v>
      </c>
      <c r="E71" s="232">
        <v>316.89999999999998</v>
      </c>
      <c r="F71" s="232">
        <v>313.89999999999998</v>
      </c>
      <c r="G71" s="232">
        <v>311.09999999999997</v>
      </c>
      <c r="H71" s="232">
        <v>322.7</v>
      </c>
      <c r="I71" s="232">
        <v>325.50000000000006</v>
      </c>
      <c r="J71" s="232">
        <v>328.5</v>
      </c>
      <c r="K71" s="231">
        <v>322.5</v>
      </c>
      <c r="L71" s="231">
        <v>316.7</v>
      </c>
      <c r="M71" s="231">
        <v>5.9859499999999999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2822.55</v>
      </c>
      <c r="D72" s="232">
        <v>2807.1333333333332</v>
      </c>
      <c r="E72" s="232">
        <v>2787.4166666666665</v>
      </c>
      <c r="F72" s="232">
        <v>2752.2833333333333</v>
      </c>
      <c r="G72" s="232">
        <v>2732.5666666666666</v>
      </c>
      <c r="H72" s="232">
        <v>2842.2666666666664</v>
      </c>
      <c r="I72" s="232">
        <v>2861.9833333333336</v>
      </c>
      <c r="J72" s="232">
        <v>2897.1166666666663</v>
      </c>
      <c r="K72" s="231">
        <v>2826.85</v>
      </c>
      <c r="L72" s="231">
        <v>2772</v>
      </c>
      <c r="M72" s="231">
        <v>2.1409799999999999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2701.55</v>
      </c>
      <c r="D73" s="232">
        <v>2690.4166666666665</v>
      </c>
      <c r="E73" s="232">
        <v>2662.333333333333</v>
      </c>
      <c r="F73" s="232">
        <v>2623.1166666666663</v>
      </c>
      <c r="G73" s="232">
        <v>2595.0333333333328</v>
      </c>
      <c r="H73" s="232">
        <v>2729.6333333333332</v>
      </c>
      <c r="I73" s="232">
        <v>2757.7166666666662</v>
      </c>
      <c r="J73" s="232">
        <v>2796.9333333333334</v>
      </c>
      <c r="K73" s="231">
        <v>2718.5</v>
      </c>
      <c r="L73" s="231">
        <v>2651.2</v>
      </c>
      <c r="M73" s="231">
        <v>2.26606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1964.45</v>
      </c>
      <c r="D74" s="232">
        <v>1970.5</v>
      </c>
      <c r="E74" s="232">
        <v>1951</v>
      </c>
      <c r="F74" s="232">
        <v>1937.55</v>
      </c>
      <c r="G74" s="232">
        <v>1918.05</v>
      </c>
      <c r="H74" s="232">
        <v>1983.95</v>
      </c>
      <c r="I74" s="232">
        <v>2003.45</v>
      </c>
      <c r="J74" s="232">
        <v>2016.9</v>
      </c>
      <c r="K74" s="231">
        <v>1990</v>
      </c>
      <c r="L74" s="231">
        <v>1957.05</v>
      </c>
      <c r="M74" s="231">
        <v>0.79625999999999997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4519.8500000000004</v>
      </c>
      <c r="D75" s="232">
        <v>4529.083333333333</v>
      </c>
      <c r="E75" s="232">
        <v>4494.9666666666662</v>
      </c>
      <c r="F75" s="232">
        <v>4470.083333333333</v>
      </c>
      <c r="G75" s="232">
        <v>4435.9666666666662</v>
      </c>
      <c r="H75" s="232">
        <v>4553.9666666666662</v>
      </c>
      <c r="I75" s="232">
        <v>4588.083333333333</v>
      </c>
      <c r="J75" s="232">
        <v>4612.9666666666662</v>
      </c>
      <c r="K75" s="231">
        <v>4563.2</v>
      </c>
      <c r="L75" s="231">
        <v>4504.2</v>
      </c>
      <c r="M75" s="231">
        <v>2.5673699999999999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3311.15</v>
      </c>
      <c r="D76" s="232">
        <v>3285.3666666666668</v>
      </c>
      <c r="E76" s="232">
        <v>3228.7833333333338</v>
      </c>
      <c r="F76" s="232">
        <v>3146.416666666667</v>
      </c>
      <c r="G76" s="232">
        <v>3089.8333333333339</v>
      </c>
      <c r="H76" s="232">
        <v>3367.7333333333336</v>
      </c>
      <c r="I76" s="232">
        <v>3424.3166666666666</v>
      </c>
      <c r="J76" s="232">
        <v>3506.6833333333334</v>
      </c>
      <c r="K76" s="231">
        <v>3341.95</v>
      </c>
      <c r="L76" s="231">
        <v>3203</v>
      </c>
      <c r="M76" s="231">
        <v>20.934920000000002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389.65</v>
      </c>
      <c r="D77" s="232">
        <v>392.68333333333334</v>
      </c>
      <c r="E77" s="232">
        <v>383.9666666666667</v>
      </c>
      <c r="F77" s="232">
        <v>378.28333333333336</v>
      </c>
      <c r="G77" s="232">
        <v>369.56666666666672</v>
      </c>
      <c r="H77" s="232">
        <v>398.36666666666667</v>
      </c>
      <c r="I77" s="232">
        <v>407.08333333333326</v>
      </c>
      <c r="J77" s="232">
        <v>412.76666666666665</v>
      </c>
      <c r="K77" s="231">
        <v>401.4</v>
      </c>
      <c r="L77" s="231">
        <v>387</v>
      </c>
      <c r="M77" s="231">
        <v>6.0210499999999998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2043.65</v>
      </c>
      <c r="D78" s="232">
        <v>2036.5333333333335</v>
      </c>
      <c r="E78" s="232">
        <v>1998.2666666666669</v>
      </c>
      <c r="F78" s="232">
        <v>1952.8833333333334</v>
      </c>
      <c r="G78" s="232">
        <v>1914.6166666666668</v>
      </c>
      <c r="H78" s="232">
        <v>2081.916666666667</v>
      </c>
      <c r="I78" s="232">
        <v>2120.1833333333338</v>
      </c>
      <c r="J78" s="232">
        <v>2165.5666666666671</v>
      </c>
      <c r="K78" s="231">
        <v>2074.8000000000002</v>
      </c>
      <c r="L78" s="231">
        <v>1991.15</v>
      </c>
      <c r="M78" s="231">
        <v>4.4611400000000003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142.94999999999999</v>
      </c>
      <c r="D79" s="232">
        <v>142.98333333333332</v>
      </c>
      <c r="E79" s="232">
        <v>140.26666666666665</v>
      </c>
      <c r="F79" s="232">
        <v>137.58333333333334</v>
      </c>
      <c r="G79" s="232">
        <v>134.86666666666667</v>
      </c>
      <c r="H79" s="232">
        <v>145.66666666666663</v>
      </c>
      <c r="I79" s="232">
        <v>148.38333333333327</v>
      </c>
      <c r="J79" s="232">
        <v>151.06666666666661</v>
      </c>
      <c r="K79" s="231">
        <v>145.69999999999999</v>
      </c>
      <c r="L79" s="231">
        <v>140.30000000000001</v>
      </c>
      <c r="M79" s="231">
        <v>54.898099999999999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129.65</v>
      </c>
      <c r="D80" s="232">
        <v>129.51666666666668</v>
      </c>
      <c r="E80" s="232">
        <v>128.68333333333337</v>
      </c>
      <c r="F80" s="232">
        <v>127.7166666666667</v>
      </c>
      <c r="G80" s="232">
        <v>126.88333333333338</v>
      </c>
      <c r="H80" s="232">
        <v>130.48333333333335</v>
      </c>
      <c r="I80" s="232">
        <v>131.31666666666666</v>
      </c>
      <c r="J80" s="232">
        <v>132.28333333333333</v>
      </c>
      <c r="K80" s="231">
        <v>130.35</v>
      </c>
      <c r="L80" s="231">
        <v>128.55000000000001</v>
      </c>
      <c r="M80" s="231">
        <v>62.669440000000002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269.7</v>
      </c>
      <c r="D81" s="232">
        <v>270.31666666666666</v>
      </c>
      <c r="E81" s="232">
        <v>266.63333333333333</v>
      </c>
      <c r="F81" s="232">
        <v>263.56666666666666</v>
      </c>
      <c r="G81" s="232">
        <v>259.88333333333333</v>
      </c>
      <c r="H81" s="232">
        <v>273.38333333333333</v>
      </c>
      <c r="I81" s="232">
        <v>277.06666666666661</v>
      </c>
      <c r="J81" s="232">
        <v>280.13333333333333</v>
      </c>
      <c r="K81" s="231">
        <v>274</v>
      </c>
      <c r="L81" s="231">
        <v>267.25</v>
      </c>
      <c r="M81" s="231">
        <v>6.6622899999999996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95.3</v>
      </c>
      <c r="D82" s="232">
        <v>95.149999999999991</v>
      </c>
      <c r="E82" s="232">
        <v>94.649999999999977</v>
      </c>
      <c r="F82" s="232">
        <v>93.999999999999986</v>
      </c>
      <c r="G82" s="232">
        <v>93.499999999999972</v>
      </c>
      <c r="H82" s="232">
        <v>95.799999999999983</v>
      </c>
      <c r="I82" s="232">
        <v>96.300000000000011</v>
      </c>
      <c r="J82" s="232">
        <v>96.949999999999989</v>
      </c>
      <c r="K82" s="231">
        <v>95.65</v>
      </c>
      <c r="L82" s="231">
        <v>94.5</v>
      </c>
      <c r="M82" s="231">
        <v>68.879109999999997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1339.4</v>
      </c>
      <c r="D83" s="232">
        <v>1343.3</v>
      </c>
      <c r="E83" s="232">
        <v>1318.6</v>
      </c>
      <c r="F83" s="232">
        <v>1297.8</v>
      </c>
      <c r="G83" s="232">
        <v>1273.0999999999999</v>
      </c>
      <c r="H83" s="232">
        <v>1364.1</v>
      </c>
      <c r="I83" s="232">
        <v>1388.8000000000002</v>
      </c>
      <c r="J83" s="232">
        <v>1409.6</v>
      </c>
      <c r="K83" s="231">
        <v>1368</v>
      </c>
      <c r="L83" s="231">
        <v>1322.5</v>
      </c>
      <c r="M83" s="231">
        <v>2.48705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935.5</v>
      </c>
      <c r="D84" s="232">
        <v>932.5</v>
      </c>
      <c r="E84" s="232">
        <v>927.15</v>
      </c>
      <c r="F84" s="232">
        <v>918.8</v>
      </c>
      <c r="G84" s="232">
        <v>913.44999999999993</v>
      </c>
      <c r="H84" s="232">
        <v>940.85</v>
      </c>
      <c r="I84" s="232">
        <v>946.19999999999993</v>
      </c>
      <c r="J84" s="232">
        <v>954.55000000000007</v>
      </c>
      <c r="K84" s="231">
        <v>937.85</v>
      </c>
      <c r="L84" s="231">
        <v>924.15</v>
      </c>
      <c r="M84" s="231">
        <v>5.6471799999999996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1170.55</v>
      </c>
      <c r="D85" s="232">
        <v>1162.3</v>
      </c>
      <c r="E85" s="232">
        <v>1151.3499999999999</v>
      </c>
      <c r="F85" s="232">
        <v>1132.1499999999999</v>
      </c>
      <c r="G85" s="232">
        <v>1121.1999999999998</v>
      </c>
      <c r="H85" s="232">
        <v>1181.5</v>
      </c>
      <c r="I85" s="232">
        <v>1192.4500000000003</v>
      </c>
      <c r="J85" s="232">
        <v>1211.6500000000001</v>
      </c>
      <c r="K85" s="231">
        <v>1173.25</v>
      </c>
      <c r="L85" s="231">
        <v>1143.0999999999999</v>
      </c>
      <c r="M85" s="231">
        <v>5.7707699999999997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1626.15</v>
      </c>
      <c r="D86" s="232">
        <v>1621.4333333333334</v>
      </c>
      <c r="E86" s="232">
        <v>1602.8666666666668</v>
      </c>
      <c r="F86" s="232">
        <v>1579.5833333333335</v>
      </c>
      <c r="G86" s="232">
        <v>1561.0166666666669</v>
      </c>
      <c r="H86" s="232">
        <v>1644.7166666666667</v>
      </c>
      <c r="I86" s="232">
        <v>1663.2833333333333</v>
      </c>
      <c r="J86" s="232">
        <v>1686.5666666666666</v>
      </c>
      <c r="K86" s="231">
        <v>1640</v>
      </c>
      <c r="L86" s="231">
        <v>1598.15</v>
      </c>
      <c r="M86" s="231">
        <v>6.4198500000000003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483.25</v>
      </c>
      <c r="D87" s="232">
        <v>480.81666666666666</v>
      </c>
      <c r="E87" s="232">
        <v>474.93333333333334</v>
      </c>
      <c r="F87" s="232">
        <v>466.61666666666667</v>
      </c>
      <c r="G87" s="232">
        <v>460.73333333333335</v>
      </c>
      <c r="H87" s="232">
        <v>489.13333333333333</v>
      </c>
      <c r="I87" s="232">
        <v>495.01666666666665</v>
      </c>
      <c r="J87" s="232">
        <v>503.33333333333331</v>
      </c>
      <c r="K87" s="231">
        <v>486.7</v>
      </c>
      <c r="L87" s="231">
        <v>472.5</v>
      </c>
      <c r="M87" s="231">
        <v>8.6364300000000007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269.45</v>
      </c>
      <c r="D88" s="232">
        <v>271.55</v>
      </c>
      <c r="E88" s="232">
        <v>263.5</v>
      </c>
      <c r="F88" s="232">
        <v>257.55</v>
      </c>
      <c r="G88" s="232">
        <v>249.5</v>
      </c>
      <c r="H88" s="232">
        <v>277.5</v>
      </c>
      <c r="I88" s="232">
        <v>285.55000000000007</v>
      </c>
      <c r="J88" s="232">
        <v>291.5</v>
      </c>
      <c r="K88" s="231">
        <v>279.60000000000002</v>
      </c>
      <c r="L88" s="231">
        <v>265.60000000000002</v>
      </c>
      <c r="M88" s="231">
        <v>10.14406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1132.9000000000001</v>
      </c>
      <c r="D89" s="232">
        <v>1129.0333333333333</v>
      </c>
      <c r="E89" s="232">
        <v>1123.4666666666667</v>
      </c>
      <c r="F89" s="232">
        <v>1114.0333333333333</v>
      </c>
      <c r="G89" s="232">
        <v>1108.4666666666667</v>
      </c>
      <c r="H89" s="232">
        <v>1138.4666666666667</v>
      </c>
      <c r="I89" s="232">
        <v>1144.0333333333333</v>
      </c>
      <c r="J89" s="232">
        <v>1153.4666666666667</v>
      </c>
      <c r="K89" s="231">
        <v>1134.5999999999999</v>
      </c>
      <c r="L89" s="231">
        <v>1119.5999999999999</v>
      </c>
      <c r="M89" s="231">
        <v>16.489540000000002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1903.25</v>
      </c>
      <c r="D90" s="232">
        <v>1897.7333333333333</v>
      </c>
      <c r="E90" s="232">
        <v>1887.5166666666667</v>
      </c>
      <c r="F90" s="232">
        <v>1871.7833333333333</v>
      </c>
      <c r="G90" s="232">
        <v>1861.5666666666666</v>
      </c>
      <c r="H90" s="232">
        <v>1913.4666666666667</v>
      </c>
      <c r="I90" s="232">
        <v>1923.6833333333334</v>
      </c>
      <c r="J90" s="232">
        <v>1939.4166666666667</v>
      </c>
      <c r="K90" s="231">
        <v>1907.95</v>
      </c>
      <c r="L90" s="231">
        <v>1882</v>
      </c>
      <c r="M90" s="231">
        <v>0.89727000000000001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1670.3</v>
      </c>
      <c r="D91" s="232">
        <v>1668.3500000000001</v>
      </c>
      <c r="E91" s="232">
        <v>1658.7000000000003</v>
      </c>
      <c r="F91" s="232">
        <v>1647.1000000000001</v>
      </c>
      <c r="G91" s="232">
        <v>1637.4500000000003</v>
      </c>
      <c r="H91" s="232">
        <v>1679.9500000000003</v>
      </c>
      <c r="I91" s="232">
        <v>1689.6000000000004</v>
      </c>
      <c r="J91" s="232">
        <v>1701.2000000000003</v>
      </c>
      <c r="K91" s="231">
        <v>1678</v>
      </c>
      <c r="L91" s="231">
        <v>1656.75</v>
      </c>
      <c r="M91" s="231">
        <v>57.193559999999998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519.1</v>
      </c>
      <c r="D92" s="232">
        <v>516.25</v>
      </c>
      <c r="E92" s="232">
        <v>512.5</v>
      </c>
      <c r="F92" s="232">
        <v>505.9</v>
      </c>
      <c r="G92" s="232">
        <v>502.15</v>
      </c>
      <c r="H92" s="232">
        <v>522.85</v>
      </c>
      <c r="I92" s="232">
        <v>526.6</v>
      </c>
      <c r="J92" s="232">
        <v>533.20000000000005</v>
      </c>
      <c r="K92" s="231">
        <v>520</v>
      </c>
      <c r="L92" s="231">
        <v>509.65</v>
      </c>
      <c r="M92" s="231">
        <v>24.974240000000002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1218.1500000000001</v>
      </c>
      <c r="D93" s="232">
        <v>1209.9666666666667</v>
      </c>
      <c r="E93" s="232">
        <v>1198.1833333333334</v>
      </c>
      <c r="F93" s="232">
        <v>1178.2166666666667</v>
      </c>
      <c r="G93" s="232">
        <v>1166.4333333333334</v>
      </c>
      <c r="H93" s="232">
        <v>1229.9333333333334</v>
      </c>
      <c r="I93" s="232">
        <v>1241.7166666666667</v>
      </c>
      <c r="J93" s="232">
        <v>1261.6833333333334</v>
      </c>
      <c r="K93" s="231">
        <v>1221.75</v>
      </c>
      <c r="L93" s="231">
        <v>1190</v>
      </c>
      <c r="M93" s="231">
        <v>7.2852300000000003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2572</v>
      </c>
      <c r="D94" s="232">
        <v>2561.3333333333335</v>
      </c>
      <c r="E94" s="232">
        <v>2547.666666666667</v>
      </c>
      <c r="F94" s="232">
        <v>2523.3333333333335</v>
      </c>
      <c r="G94" s="232">
        <v>2509.666666666667</v>
      </c>
      <c r="H94" s="232">
        <v>2585.666666666667</v>
      </c>
      <c r="I94" s="232">
        <v>2599.3333333333339</v>
      </c>
      <c r="J94" s="232">
        <v>2623.666666666667</v>
      </c>
      <c r="K94" s="231">
        <v>2575</v>
      </c>
      <c r="L94" s="231">
        <v>2537</v>
      </c>
      <c r="M94" s="231">
        <v>6.4336700000000002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433.95</v>
      </c>
      <c r="D95" s="232">
        <v>433.93333333333339</v>
      </c>
      <c r="E95" s="232">
        <v>430.61666666666679</v>
      </c>
      <c r="F95" s="232">
        <v>427.28333333333342</v>
      </c>
      <c r="G95" s="232">
        <v>423.96666666666681</v>
      </c>
      <c r="H95" s="232">
        <v>437.26666666666677</v>
      </c>
      <c r="I95" s="232">
        <v>440.58333333333337</v>
      </c>
      <c r="J95" s="232">
        <v>443.91666666666674</v>
      </c>
      <c r="K95" s="231">
        <v>437.25</v>
      </c>
      <c r="L95" s="231">
        <v>430.6</v>
      </c>
      <c r="M95" s="231">
        <v>36.234499999999997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2482.5500000000002</v>
      </c>
      <c r="D96" s="232">
        <v>2477.8166666666666</v>
      </c>
      <c r="E96" s="232">
        <v>2460.6833333333334</v>
      </c>
      <c r="F96" s="232">
        <v>2438.8166666666666</v>
      </c>
      <c r="G96" s="232">
        <v>2421.6833333333334</v>
      </c>
      <c r="H96" s="232">
        <v>2499.6833333333334</v>
      </c>
      <c r="I96" s="232">
        <v>2516.8166666666666</v>
      </c>
      <c r="J96" s="232">
        <v>2538.6833333333334</v>
      </c>
      <c r="K96" s="231">
        <v>2494.9499999999998</v>
      </c>
      <c r="L96" s="231">
        <v>2455.9499999999998</v>
      </c>
      <c r="M96" s="231">
        <v>6.4802900000000001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235.05</v>
      </c>
      <c r="D97" s="232">
        <v>234.11666666666667</v>
      </c>
      <c r="E97" s="232">
        <v>232.73333333333335</v>
      </c>
      <c r="F97" s="232">
        <v>230.41666666666669</v>
      </c>
      <c r="G97" s="232">
        <v>229.03333333333336</v>
      </c>
      <c r="H97" s="232">
        <v>236.43333333333334</v>
      </c>
      <c r="I97" s="232">
        <v>237.81666666666666</v>
      </c>
      <c r="J97" s="232">
        <v>240.13333333333333</v>
      </c>
      <c r="K97" s="231">
        <v>235.5</v>
      </c>
      <c r="L97" s="231">
        <v>231.8</v>
      </c>
      <c r="M97" s="231">
        <v>11.86525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2548.4499999999998</v>
      </c>
      <c r="D98" s="232">
        <v>2552.4166666666665</v>
      </c>
      <c r="E98" s="232">
        <v>2533.0333333333328</v>
      </c>
      <c r="F98" s="232">
        <v>2517.6166666666663</v>
      </c>
      <c r="G98" s="232">
        <v>2498.2333333333327</v>
      </c>
      <c r="H98" s="232">
        <v>2567.833333333333</v>
      </c>
      <c r="I98" s="232">
        <v>2587.2166666666672</v>
      </c>
      <c r="J98" s="232">
        <v>2602.6333333333332</v>
      </c>
      <c r="K98" s="231">
        <v>2571.8000000000002</v>
      </c>
      <c r="L98" s="231">
        <v>2537</v>
      </c>
      <c r="M98" s="231">
        <v>20.091339999999999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322.75</v>
      </c>
      <c r="D99" s="232">
        <v>323.51666666666671</v>
      </c>
      <c r="E99" s="232">
        <v>320.08333333333343</v>
      </c>
      <c r="F99" s="232">
        <v>317.41666666666674</v>
      </c>
      <c r="G99" s="232">
        <v>313.98333333333346</v>
      </c>
      <c r="H99" s="232">
        <v>326.18333333333339</v>
      </c>
      <c r="I99" s="232">
        <v>329.61666666666667</v>
      </c>
      <c r="J99" s="232">
        <v>332.28333333333336</v>
      </c>
      <c r="K99" s="231">
        <v>326.95</v>
      </c>
      <c r="L99" s="231">
        <v>320.85000000000002</v>
      </c>
      <c r="M99" s="231">
        <v>2.6804899999999998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37299.9</v>
      </c>
      <c r="D100" s="232">
        <v>37536.85</v>
      </c>
      <c r="E100" s="232">
        <v>36973.75</v>
      </c>
      <c r="F100" s="232">
        <v>36647.599999999999</v>
      </c>
      <c r="G100" s="232">
        <v>36084.5</v>
      </c>
      <c r="H100" s="232">
        <v>37863</v>
      </c>
      <c r="I100" s="232">
        <v>38426.099999999991</v>
      </c>
      <c r="J100" s="232">
        <v>38752.25</v>
      </c>
      <c r="K100" s="231">
        <v>38099.949999999997</v>
      </c>
      <c r="L100" s="231">
        <v>37210.699999999997</v>
      </c>
      <c r="M100" s="231">
        <v>6.2140000000000001E-2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2703.9</v>
      </c>
      <c r="D101" s="232">
        <v>2701.9666666666667</v>
      </c>
      <c r="E101" s="232">
        <v>2685.0833333333335</v>
      </c>
      <c r="F101" s="232">
        <v>2666.2666666666669</v>
      </c>
      <c r="G101" s="232">
        <v>2649.3833333333337</v>
      </c>
      <c r="H101" s="232">
        <v>2720.7833333333333</v>
      </c>
      <c r="I101" s="232">
        <v>2737.6666666666665</v>
      </c>
      <c r="J101" s="232">
        <v>2756.4833333333331</v>
      </c>
      <c r="K101" s="231">
        <v>2718.85</v>
      </c>
      <c r="L101" s="231">
        <v>2683.15</v>
      </c>
      <c r="M101" s="231">
        <v>33.671500000000002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870.8</v>
      </c>
      <c r="D102" s="232">
        <v>868.2166666666667</v>
      </c>
      <c r="E102" s="232">
        <v>863.18333333333339</v>
      </c>
      <c r="F102" s="232">
        <v>855.56666666666672</v>
      </c>
      <c r="G102" s="232">
        <v>850.53333333333342</v>
      </c>
      <c r="H102" s="232">
        <v>875.83333333333337</v>
      </c>
      <c r="I102" s="232">
        <v>880.86666666666667</v>
      </c>
      <c r="J102" s="232">
        <v>888.48333333333335</v>
      </c>
      <c r="K102" s="231">
        <v>873.25</v>
      </c>
      <c r="L102" s="231">
        <v>860.6</v>
      </c>
      <c r="M102" s="231">
        <v>120.70287999999999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1135.2</v>
      </c>
      <c r="D103" s="232">
        <v>1135.3999999999999</v>
      </c>
      <c r="E103" s="232">
        <v>1126.9999999999998</v>
      </c>
      <c r="F103" s="232">
        <v>1118.8</v>
      </c>
      <c r="G103" s="232">
        <v>1110.3999999999999</v>
      </c>
      <c r="H103" s="232">
        <v>1143.5999999999997</v>
      </c>
      <c r="I103" s="232">
        <v>1151.9999999999998</v>
      </c>
      <c r="J103" s="232">
        <v>1160.1999999999996</v>
      </c>
      <c r="K103" s="231">
        <v>1143.8</v>
      </c>
      <c r="L103" s="231">
        <v>1127.2</v>
      </c>
      <c r="M103" s="231">
        <v>3.0676299999999999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438.75</v>
      </c>
      <c r="D104" s="232">
        <v>437.16666666666669</v>
      </c>
      <c r="E104" s="232">
        <v>434.53333333333336</v>
      </c>
      <c r="F104" s="232">
        <v>430.31666666666666</v>
      </c>
      <c r="G104" s="232">
        <v>427.68333333333334</v>
      </c>
      <c r="H104" s="232">
        <v>441.38333333333338</v>
      </c>
      <c r="I104" s="232">
        <v>444.01666666666671</v>
      </c>
      <c r="J104" s="232">
        <v>448.23333333333341</v>
      </c>
      <c r="K104" s="231">
        <v>439.8</v>
      </c>
      <c r="L104" s="231">
        <v>432.95</v>
      </c>
      <c r="M104" s="231">
        <v>15.302429999999999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474</v>
      </c>
      <c r="D105" s="232">
        <v>470.63333333333338</v>
      </c>
      <c r="E105" s="232">
        <v>462.36666666666679</v>
      </c>
      <c r="F105" s="232">
        <v>450.73333333333341</v>
      </c>
      <c r="G105" s="232">
        <v>442.46666666666681</v>
      </c>
      <c r="H105" s="232">
        <v>482.26666666666677</v>
      </c>
      <c r="I105" s="232">
        <v>490.5333333333333</v>
      </c>
      <c r="J105" s="232">
        <v>502.16666666666674</v>
      </c>
      <c r="K105" s="231">
        <v>478.9</v>
      </c>
      <c r="L105" s="231">
        <v>459</v>
      </c>
      <c r="M105" s="231">
        <v>2.0026999999999999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57.5</v>
      </c>
      <c r="D106" s="232">
        <v>57.29999999999999</v>
      </c>
      <c r="E106" s="232">
        <v>56.999999999999979</v>
      </c>
      <c r="F106" s="232">
        <v>56.499999999999986</v>
      </c>
      <c r="G106" s="232">
        <v>56.199999999999974</v>
      </c>
      <c r="H106" s="232">
        <v>57.799999999999983</v>
      </c>
      <c r="I106" s="232">
        <v>58.099999999999994</v>
      </c>
      <c r="J106" s="232">
        <v>58.599999999999987</v>
      </c>
      <c r="K106" s="231">
        <v>57.6</v>
      </c>
      <c r="L106" s="231">
        <v>56.8</v>
      </c>
      <c r="M106" s="231">
        <v>172.37521000000001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382.2</v>
      </c>
      <c r="D107" s="232">
        <v>381.2</v>
      </c>
      <c r="E107" s="232">
        <v>379.54999999999995</v>
      </c>
      <c r="F107" s="232">
        <v>376.9</v>
      </c>
      <c r="G107" s="232">
        <v>375.24999999999994</v>
      </c>
      <c r="H107" s="232">
        <v>383.84999999999997</v>
      </c>
      <c r="I107" s="232">
        <v>385.49999999999994</v>
      </c>
      <c r="J107" s="232">
        <v>388.15</v>
      </c>
      <c r="K107" s="231">
        <v>382.85</v>
      </c>
      <c r="L107" s="231">
        <v>378.55</v>
      </c>
      <c r="M107" s="231">
        <v>122.09350000000001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4743.3999999999996</v>
      </c>
      <c r="D108" s="232">
        <v>4766.55</v>
      </c>
      <c r="E108" s="232">
        <v>4676.8500000000004</v>
      </c>
      <c r="F108" s="232">
        <v>4610.3</v>
      </c>
      <c r="G108" s="232">
        <v>4520.6000000000004</v>
      </c>
      <c r="H108" s="232">
        <v>4833.1000000000004</v>
      </c>
      <c r="I108" s="232">
        <v>4922.7999999999993</v>
      </c>
      <c r="J108" s="232">
        <v>4989.3500000000004</v>
      </c>
      <c r="K108" s="231">
        <v>4856.25</v>
      </c>
      <c r="L108" s="231">
        <v>4700</v>
      </c>
      <c r="M108" s="231">
        <v>0.98919999999999997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288.55</v>
      </c>
      <c r="D109" s="232">
        <v>288.13333333333338</v>
      </c>
      <c r="E109" s="232">
        <v>284.46666666666675</v>
      </c>
      <c r="F109" s="232">
        <v>280.38333333333338</v>
      </c>
      <c r="G109" s="232">
        <v>276.71666666666675</v>
      </c>
      <c r="H109" s="232">
        <v>292.21666666666675</v>
      </c>
      <c r="I109" s="232">
        <v>295.88333333333338</v>
      </c>
      <c r="J109" s="232">
        <v>299.96666666666675</v>
      </c>
      <c r="K109" s="231">
        <v>291.8</v>
      </c>
      <c r="L109" s="231">
        <v>284.05</v>
      </c>
      <c r="M109" s="231">
        <v>5.81135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134.35</v>
      </c>
      <c r="D110" s="232">
        <v>134.44999999999999</v>
      </c>
      <c r="E110" s="232">
        <v>133.09999999999997</v>
      </c>
      <c r="F110" s="232">
        <v>131.84999999999997</v>
      </c>
      <c r="G110" s="232">
        <v>130.49999999999994</v>
      </c>
      <c r="H110" s="232">
        <v>135.69999999999999</v>
      </c>
      <c r="I110" s="232">
        <v>137.05000000000001</v>
      </c>
      <c r="J110" s="232">
        <v>138.30000000000001</v>
      </c>
      <c r="K110" s="231">
        <v>135.80000000000001</v>
      </c>
      <c r="L110" s="231">
        <v>133.19999999999999</v>
      </c>
      <c r="M110" s="231">
        <v>46.14181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315.05</v>
      </c>
      <c r="D111" s="232">
        <v>314.71666666666664</v>
      </c>
      <c r="E111" s="232">
        <v>311.98333333333329</v>
      </c>
      <c r="F111" s="232">
        <v>308.91666666666663</v>
      </c>
      <c r="G111" s="232">
        <v>306.18333333333328</v>
      </c>
      <c r="H111" s="232">
        <v>317.7833333333333</v>
      </c>
      <c r="I111" s="232">
        <v>320.51666666666665</v>
      </c>
      <c r="J111" s="232">
        <v>323.58333333333331</v>
      </c>
      <c r="K111" s="231">
        <v>317.45</v>
      </c>
      <c r="L111" s="231">
        <v>311.64999999999998</v>
      </c>
      <c r="M111" s="231">
        <v>13.533340000000001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79.5</v>
      </c>
      <c r="D112" s="232">
        <v>79.233333333333334</v>
      </c>
      <c r="E112" s="232">
        <v>78.716666666666669</v>
      </c>
      <c r="F112" s="232">
        <v>77.933333333333337</v>
      </c>
      <c r="G112" s="232">
        <v>77.416666666666671</v>
      </c>
      <c r="H112" s="232">
        <v>80.016666666666666</v>
      </c>
      <c r="I112" s="232">
        <v>80.533333333333346</v>
      </c>
      <c r="J112" s="232">
        <v>81.316666666666663</v>
      </c>
      <c r="K112" s="231">
        <v>79.75</v>
      </c>
      <c r="L112" s="231">
        <v>78.45</v>
      </c>
      <c r="M112" s="231">
        <v>36.86045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647.25</v>
      </c>
      <c r="D113" s="232">
        <v>642.08333333333337</v>
      </c>
      <c r="E113" s="232">
        <v>636.16666666666674</v>
      </c>
      <c r="F113" s="232">
        <v>625.08333333333337</v>
      </c>
      <c r="G113" s="232">
        <v>619.16666666666674</v>
      </c>
      <c r="H113" s="232">
        <v>653.16666666666674</v>
      </c>
      <c r="I113" s="232">
        <v>659.08333333333348</v>
      </c>
      <c r="J113" s="232">
        <v>670.16666666666674</v>
      </c>
      <c r="K113" s="231">
        <v>648</v>
      </c>
      <c r="L113" s="231">
        <v>631</v>
      </c>
      <c r="M113" s="231">
        <v>8.2624300000000002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435.4</v>
      </c>
      <c r="D114" s="232">
        <v>433.2166666666667</v>
      </c>
      <c r="E114" s="232">
        <v>429.83333333333337</v>
      </c>
      <c r="F114" s="232">
        <v>424.26666666666665</v>
      </c>
      <c r="G114" s="232">
        <v>420.88333333333333</v>
      </c>
      <c r="H114" s="232">
        <v>438.78333333333342</v>
      </c>
      <c r="I114" s="232">
        <v>442.16666666666674</v>
      </c>
      <c r="J114" s="232">
        <v>447.73333333333346</v>
      </c>
      <c r="K114" s="231">
        <v>436.6</v>
      </c>
      <c r="L114" s="231">
        <v>427.65</v>
      </c>
      <c r="M114" s="231">
        <v>18.46368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169.7</v>
      </c>
      <c r="D115" s="232">
        <v>168.43333333333331</v>
      </c>
      <c r="E115" s="232">
        <v>166.26666666666662</v>
      </c>
      <c r="F115" s="232">
        <v>162.83333333333331</v>
      </c>
      <c r="G115" s="232">
        <v>160.66666666666663</v>
      </c>
      <c r="H115" s="232">
        <v>171.86666666666662</v>
      </c>
      <c r="I115" s="232">
        <v>174.0333333333333</v>
      </c>
      <c r="J115" s="232">
        <v>177.46666666666661</v>
      </c>
      <c r="K115" s="231">
        <v>170.6</v>
      </c>
      <c r="L115" s="231">
        <v>165</v>
      </c>
      <c r="M115" s="231">
        <v>39.987520000000004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1149.5999999999999</v>
      </c>
      <c r="D116" s="232">
        <v>1151.6833333333334</v>
      </c>
      <c r="E116" s="232">
        <v>1142.9166666666667</v>
      </c>
      <c r="F116" s="232">
        <v>1136.2333333333333</v>
      </c>
      <c r="G116" s="232">
        <v>1127.4666666666667</v>
      </c>
      <c r="H116" s="232">
        <v>1158.3666666666668</v>
      </c>
      <c r="I116" s="232">
        <v>1167.1333333333332</v>
      </c>
      <c r="J116" s="232">
        <v>1173.8166666666668</v>
      </c>
      <c r="K116" s="231">
        <v>1160.45</v>
      </c>
      <c r="L116" s="231">
        <v>1145</v>
      </c>
      <c r="M116" s="231">
        <v>20.501580000000001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3576.1</v>
      </c>
      <c r="D117" s="232">
        <v>3546.5</v>
      </c>
      <c r="E117" s="232">
        <v>3508.6</v>
      </c>
      <c r="F117" s="232">
        <v>3441.1</v>
      </c>
      <c r="G117" s="232">
        <v>3403.2</v>
      </c>
      <c r="H117" s="232">
        <v>3614</v>
      </c>
      <c r="I117" s="232">
        <v>3651.8999999999996</v>
      </c>
      <c r="J117" s="232">
        <v>3719.4</v>
      </c>
      <c r="K117" s="231">
        <v>3584.4</v>
      </c>
      <c r="L117" s="231">
        <v>3479</v>
      </c>
      <c r="M117" s="231">
        <v>4.3240100000000004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1597.05</v>
      </c>
      <c r="D118" s="232">
        <v>1590.6833333333334</v>
      </c>
      <c r="E118" s="232">
        <v>1582.3666666666668</v>
      </c>
      <c r="F118" s="232">
        <v>1567.6833333333334</v>
      </c>
      <c r="G118" s="232">
        <v>1559.3666666666668</v>
      </c>
      <c r="H118" s="232">
        <v>1605.3666666666668</v>
      </c>
      <c r="I118" s="232">
        <v>1613.6833333333334</v>
      </c>
      <c r="J118" s="232">
        <v>1628.3666666666668</v>
      </c>
      <c r="K118" s="231">
        <v>1599</v>
      </c>
      <c r="L118" s="231">
        <v>1576</v>
      </c>
      <c r="M118" s="231">
        <v>34.657470000000004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1986.05</v>
      </c>
      <c r="D119" s="232">
        <v>1997</v>
      </c>
      <c r="E119" s="232">
        <v>1957.6</v>
      </c>
      <c r="F119" s="232">
        <v>1929.1499999999999</v>
      </c>
      <c r="G119" s="232">
        <v>1889.7499999999998</v>
      </c>
      <c r="H119" s="232">
        <v>2025.45</v>
      </c>
      <c r="I119" s="232">
        <v>2064.8500000000004</v>
      </c>
      <c r="J119" s="232">
        <v>2093.3000000000002</v>
      </c>
      <c r="K119" s="231">
        <v>2036.4</v>
      </c>
      <c r="L119" s="231">
        <v>1968.55</v>
      </c>
      <c r="M119" s="231">
        <v>14.65671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843.55</v>
      </c>
      <c r="D120" s="232">
        <v>843.55000000000007</v>
      </c>
      <c r="E120" s="232">
        <v>835.10000000000014</v>
      </c>
      <c r="F120" s="232">
        <v>826.65000000000009</v>
      </c>
      <c r="G120" s="232">
        <v>818.20000000000016</v>
      </c>
      <c r="H120" s="232">
        <v>852.00000000000011</v>
      </c>
      <c r="I120" s="232">
        <v>860.45000000000016</v>
      </c>
      <c r="J120" s="232">
        <v>868.90000000000009</v>
      </c>
      <c r="K120" s="231">
        <v>852</v>
      </c>
      <c r="L120" s="231">
        <v>835.1</v>
      </c>
      <c r="M120" s="231">
        <v>3.2726099999999998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227.65</v>
      </c>
      <c r="D121" s="232">
        <v>226.35</v>
      </c>
      <c r="E121" s="232">
        <v>223.29999999999998</v>
      </c>
      <c r="F121" s="232">
        <v>218.95</v>
      </c>
      <c r="G121" s="232">
        <v>215.89999999999998</v>
      </c>
      <c r="H121" s="232">
        <v>230.7</v>
      </c>
      <c r="I121" s="232">
        <v>233.75</v>
      </c>
      <c r="J121" s="232">
        <v>238.1</v>
      </c>
      <c r="K121" s="231">
        <v>229.4</v>
      </c>
      <c r="L121" s="231">
        <v>222</v>
      </c>
      <c r="M121" s="231">
        <v>7.7632300000000001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727.15</v>
      </c>
      <c r="D122" s="232">
        <v>725.2833333333333</v>
      </c>
      <c r="E122" s="232">
        <v>721.96666666666658</v>
      </c>
      <c r="F122" s="232">
        <v>716.7833333333333</v>
      </c>
      <c r="G122" s="232">
        <v>713.46666666666658</v>
      </c>
      <c r="H122" s="232">
        <v>730.46666666666658</v>
      </c>
      <c r="I122" s="232">
        <v>733.78333333333319</v>
      </c>
      <c r="J122" s="232">
        <v>738.96666666666658</v>
      </c>
      <c r="K122" s="231">
        <v>728.6</v>
      </c>
      <c r="L122" s="231">
        <v>720.1</v>
      </c>
      <c r="M122" s="231">
        <v>8.5937199999999994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587.6</v>
      </c>
      <c r="D123" s="232">
        <v>588.86666666666667</v>
      </c>
      <c r="E123" s="232">
        <v>581.23333333333335</v>
      </c>
      <c r="F123" s="232">
        <v>574.86666666666667</v>
      </c>
      <c r="G123" s="232">
        <v>567.23333333333335</v>
      </c>
      <c r="H123" s="232">
        <v>595.23333333333335</v>
      </c>
      <c r="I123" s="232">
        <v>602.86666666666679</v>
      </c>
      <c r="J123" s="232">
        <v>609.23333333333335</v>
      </c>
      <c r="K123" s="231">
        <v>596.5</v>
      </c>
      <c r="L123" s="231">
        <v>582.5</v>
      </c>
      <c r="M123" s="231">
        <v>14.35993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454.25</v>
      </c>
      <c r="D124" s="232">
        <v>452.51666666666665</v>
      </c>
      <c r="E124" s="232">
        <v>448.48333333333329</v>
      </c>
      <c r="F124" s="232">
        <v>442.71666666666664</v>
      </c>
      <c r="G124" s="232">
        <v>438.68333333333328</v>
      </c>
      <c r="H124" s="232">
        <v>458.2833333333333</v>
      </c>
      <c r="I124" s="232">
        <v>462.31666666666661</v>
      </c>
      <c r="J124" s="232">
        <v>468.08333333333331</v>
      </c>
      <c r="K124" s="231">
        <v>456.55</v>
      </c>
      <c r="L124" s="231">
        <v>446.75</v>
      </c>
      <c r="M124" s="231">
        <v>13.24967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1785.5</v>
      </c>
      <c r="D125" s="232">
        <v>1778.5833333333333</v>
      </c>
      <c r="E125" s="232">
        <v>1767.1666666666665</v>
      </c>
      <c r="F125" s="232">
        <v>1748.8333333333333</v>
      </c>
      <c r="G125" s="232">
        <v>1737.4166666666665</v>
      </c>
      <c r="H125" s="232">
        <v>1796.9166666666665</v>
      </c>
      <c r="I125" s="232">
        <v>1808.333333333333</v>
      </c>
      <c r="J125" s="232">
        <v>1826.6666666666665</v>
      </c>
      <c r="K125" s="231">
        <v>1790</v>
      </c>
      <c r="L125" s="231">
        <v>1760.25</v>
      </c>
      <c r="M125" s="231">
        <v>24.092919999999999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94.5</v>
      </c>
      <c r="D126" s="232">
        <v>94.149999999999991</v>
      </c>
      <c r="E126" s="232">
        <v>93.649999999999977</v>
      </c>
      <c r="F126" s="232">
        <v>92.799999999999983</v>
      </c>
      <c r="G126" s="232">
        <v>92.299999999999969</v>
      </c>
      <c r="H126" s="232">
        <v>94.999999999999986</v>
      </c>
      <c r="I126" s="232">
        <v>95.500000000000014</v>
      </c>
      <c r="J126" s="232">
        <v>96.35</v>
      </c>
      <c r="K126" s="231">
        <v>94.65</v>
      </c>
      <c r="L126" s="231">
        <v>93.3</v>
      </c>
      <c r="M126" s="231">
        <v>29.04674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3621.5</v>
      </c>
      <c r="D127" s="232">
        <v>3612.8333333333335</v>
      </c>
      <c r="E127" s="232">
        <v>3584.666666666667</v>
      </c>
      <c r="F127" s="232">
        <v>3547.8333333333335</v>
      </c>
      <c r="G127" s="232">
        <v>3519.666666666667</v>
      </c>
      <c r="H127" s="232">
        <v>3649.666666666667</v>
      </c>
      <c r="I127" s="232">
        <v>3677.8333333333339</v>
      </c>
      <c r="J127" s="232">
        <v>3714.666666666667</v>
      </c>
      <c r="K127" s="231">
        <v>3641</v>
      </c>
      <c r="L127" s="231">
        <v>3576</v>
      </c>
      <c r="M127" s="231">
        <v>0.89924999999999999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372.7</v>
      </c>
      <c r="D128" s="232">
        <v>371.9666666666667</v>
      </c>
      <c r="E128" s="232">
        <v>369.73333333333341</v>
      </c>
      <c r="F128" s="232">
        <v>366.76666666666671</v>
      </c>
      <c r="G128" s="232">
        <v>364.53333333333342</v>
      </c>
      <c r="H128" s="232">
        <v>374.93333333333339</v>
      </c>
      <c r="I128" s="232">
        <v>377.16666666666674</v>
      </c>
      <c r="J128" s="232">
        <v>380.13333333333338</v>
      </c>
      <c r="K128" s="231">
        <v>374.2</v>
      </c>
      <c r="L128" s="231">
        <v>369</v>
      </c>
      <c r="M128" s="231">
        <v>12.976039999999999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4742.8500000000004</v>
      </c>
      <c r="D129" s="232">
        <v>4692.95</v>
      </c>
      <c r="E129" s="232">
        <v>4636.8999999999996</v>
      </c>
      <c r="F129" s="232">
        <v>4530.95</v>
      </c>
      <c r="G129" s="232">
        <v>4474.8999999999996</v>
      </c>
      <c r="H129" s="232">
        <v>4798.8999999999996</v>
      </c>
      <c r="I129" s="232">
        <v>4854.9500000000007</v>
      </c>
      <c r="J129" s="232">
        <v>4960.8999999999996</v>
      </c>
      <c r="K129" s="231">
        <v>4749</v>
      </c>
      <c r="L129" s="231">
        <v>4587</v>
      </c>
      <c r="M129" s="231">
        <v>4.8824800000000002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2175.0500000000002</v>
      </c>
      <c r="D130" s="232">
        <v>2173.3833333333332</v>
      </c>
      <c r="E130" s="232">
        <v>2158.9166666666665</v>
      </c>
      <c r="F130" s="232">
        <v>2142.7833333333333</v>
      </c>
      <c r="G130" s="232">
        <v>2128.3166666666666</v>
      </c>
      <c r="H130" s="232">
        <v>2189.5166666666664</v>
      </c>
      <c r="I130" s="232">
        <v>2203.9833333333336</v>
      </c>
      <c r="J130" s="232">
        <v>2220.1166666666663</v>
      </c>
      <c r="K130" s="231">
        <v>2187.85</v>
      </c>
      <c r="L130" s="231">
        <v>2157.25</v>
      </c>
      <c r="M130" s="231">
        <v>19.463439999999999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334.75</v>
      </c>
      <c r="D131" s="232">
        <v>332.76666666666665</v>
      </c>
      <c r="E131" s="232">
        <v>330.0333333333333</v>
      </c>
      <c r="F131" s="232">
        <v>325.31666666666666</v>
      </c>
      <c r="G131" s="232">
        <v>322.58333333333331</v>
      </c>
      <c r="H131" s="232">
        <v>337.48333333333329</v>
      </c>
      <c r="I131" s="232">
        <v>340.21666666666664</v>
      </c>
      <c r="J131" s="232">
        <v>344.93333333333328</v>
      </c>
      <c r="K131" s="231">
        <v>335.5</v>
      </c>
      <c r="L131" s="231">
        <v>328.05</v>
      </c>
      <c r="M131" s="231">
        <v>6.4162800000000004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601</v>
      </c>
      <c r="D132" s="232">
        <v>600.01666666666677</v>
      </c>
      <c r="E132" s="232">
        <v>596.08333333333348</v>
      </c>
      <c r="F132" s="232">
        <v>591.16666666666674</v>
      </c>
      <c r="G132" s="232">
        <v>587.23333333333346</v>
      </c>
      <c r="H132" s="232">
        <v>604.93333333333351</v>
      </c>
      <c r="I132" s="232">
        <v>608.86666666666667</v>
      </c>
      <c r="J132" s="232">
        <v>613.78333333333353</v>
      </c>
      <c r="K132" s="231">
        <v>603.95000000000005</v>
      </c>
      <c r="L132" s="231">
        <v>595.1</v>
      </c>
      <c r="M132" s="231">
        <v>9.3387799999999999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3622.05</v>
      </c>
      <c r="D133" s="232">
        <v>3590.1999999999994</v>
      </c>
      <c r="E133" s="232">
        <v>3505.2999999999988</v>
      </c>
      <c r="F133" s="232">
        <v>3388.5499999999993</v>
      </c>
      <c r="G133" s="232">
        <v>3303.6499999999987</v>
      </c>
      <c r="H133" s="232">
        <v>3706.9499999999989</v>
      </c>
      <c r="I133" s="232">
        <v>3791.8499999999995</v>
      </c>
      <c r="J133" s="232">
        <v>3908.599999999999</v>
      </c>
      <c r="K133" s="231">
        <v>3675.1</v>
      </c>
      <c r="L133" s="231">
        <v>3473.45</v>
      </c>
      <c r="M133" s="231">
        <v>1.56115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669.1</v>
      </c>
      <c r="D134" s="232">
        <v>665.5</v>
      </c>
      <c r="E134" s="232">
        <v>660.45</v>
      </c>
      <c r="F134" s="232">
        <v>651.80000000000007</v>
      </c>
      <c r="G134" s="232">
        <v>646.75000000000011</v>
      </c>
      <c r="H134" s="232">
        <v>674.15</v>
      </c>
      <c r="I134" s="232">
        <v>679.19999999999993</v>
      </c>
      <c r="J134" s="232">
        <v>687.84999999999991</v>
      </c>
      <c r="K134" s="231">
        <v>670.55</v>
      </c>
      <c r="L134" s="231">
        <v>656.85</v>
      </c>
      <c r="M134" s="231">
        <v>8.20913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88855.45</v>
      </c>
      <c r="D135" s="232">
        <v>88659.883333333346</v>
      </c>
      <c r="E135" s="232">
        <v>88245.566666666695</v>
      </c>
      <c r="F135" s="232">
        <v>87635.683333333349</v>
      </c>
      <c r="G135" s="232">
        <v>87221.366666666698</v>
      </c>
      <c r="H135" s="232">
        <v>89269.766666666692</v>
      </c>
      <c r="I135" s="232">
        <v>89684.083333333343</v>
      </c>
      <c r="J135" s="232">
        <v>90293.966666666689</v>
      </c>
      <c r="K135" s="231">
        <v>89074.2</v>
      </c>
      <c r="L135" s="231">
        <v>88050</v>
      </c>
      <c r="M135" s="231">
        <v>6.123E-2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262.89999999999998</v>
      </c>
      <c r="D136" s="232">
        <v>262.16666666666669</v>
      </c>
      <c r="E136" s="232">
        <v>260.33333333333337</v>
      </c>
      <c r="F136" s="232">
        <v>257.76666666666671</v>
      </c>
      <c r="G136" s="232">
        <v>255.93333333333339</v>
      </c>
      <c r="H136" s="232">
        <v>264.73333333333335</v>
      </c>
      <c r="I136" s="232">
        <v>266.56666666666672</v>
      </c>
      <c r="J136" s="232">
        <v>269.13333333333333</v>
      </c>
      <c r="K136" s="231">
        <v>264</v>
      </c>
      <c r="L136" s="231">
        <v>259.60000000000002</v>
      </c>
      <c r="M136" s="231">
        <v>13.78706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1379.35</v>
      </c>
      <c r="D137" s="232">
        <v>1374.1833333333334</v>
      </c>
      <c r="E137" s="232">
        <v>1365.2166666666667</v>
      </c>
      <c r="F137" s="232">
        <v>1351.0833333333333</v>
      </c>
      <c r="G137" s="232">
        <v>1342.1166666666666</v>
      </c>
      <c r="H137" s="232">
        <v>1388.3166666666668</v>
      </c>
      <c r="I137" s="232">
        <v>1397.2833333333335</v>
      </c>
      <c r="J137" s="232">
        <v>1411.416666666667</v>
      </c>
      <c r="K137" s="231">
        <v>1383.15</v>
      </c>
      <c r="L137" s="231">
        <v>1360.05</v>
      </c>
      <c r="M137" s="231">
        <v>20.072140000000001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493.35</v>
      </c>
      <c r="D138" s="232">
        <v>492.66666666666669</v>
      </c>
      <c r="E138" s="232">
        <v>490.08333333333337</v>
      </c>
      <c r="F138" s="232">
        <v>486.81666666666666</v>
      </c>
      <c r="G138" s="232">
        <v>484.23333333333335</v>
      </c>
      <c r="H138" s="232">
        <v>495.93333333333339</v>
      </c>
      <c r="I138" s="232">
        <v>498.51666666666677</v>
      </c>
      <c r="J138" s="232">
        <v>501.78333333333342</v>
      </c>
      <c r="K138" s="231">
        <v>495.25</v>
      </c>
      <c r="L138" s="231">
        <v>489.4</v>
      </c>
      <c r="M138" s="231">
        <v>8.0409500000000005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8845.35</v>
      </c>
      <c r="D139" s="232">
        <v>8827.6833333333343</v>
      </c>
      <c r="E139" s="232">
        <v>8759.6666666666679</v>
      </c>
      <c r="F139" s="232">
        <v>8673.9833333333336</v>
      </c>
      <c r="G139" s="232">
        <v>8605.9666666666672</v>
      </c>
      <c r="H139" s="232">
        <v>8913.3666666666686</v>
      </c>
      <c r="I139" s="232">
        <v>8981.383333333335</v>
      </c>
      <c r="J139" s="232">
        <v>9067.0666666666693</v>
      </c>
      <c r="K139" s="231">
        <v>8895.7000000000007</v>
      </c>
      <c r="L139" s="231">
        <v>8742</v>
      </c>
      <c r="M139" s="231">
        <v>4.5256800000000004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745.25</v>
      </c>
      <c r="D140" s="232">
        <v>734.41666666666663</v>
      </c>
      <c r="E140" s="232">
        <v>718.43333333333328</v>
      </c>
      <c r="F140" s="232">
        <v>691.61666666666667</v>
      </c>
      <c r="G140" s="232">
        <v>675.63333333333333</v>
      </c>
      <c r="H140" s="232">
        <v>761.23333333333323</v>
      </c>
      <c r="I140" s="232">
        <v>777.21666666666658</v>
      </c>
      <c r="J140" s="232">
        <v>804.03333333333319</v>
      </c>
      <c r="K140" s="231">
        <v>750.4</v>
      </c>
      <c r="L140" s="231">
        <v>707.6</v>
      </c>
      <c r="M140" s="231">
        <v>21.92098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423.55</v>
      </c>
      <c r="D141" s="232">
        <v>423.63333333333338</v>
      </c>
      <c r="E141" s="232">
        <v>421.06666666666678</v>
      </c>
      <c r="F141" s="232">
        <v>418.58333333333337</v>
      </c>
      <c r="G141" s="232">
        <v>416.01666666666677</v>
      </c>
      <c r="H141" s="232">
        <v>426.11666666666679</v>
      </c>
      <c r="I141" s="232">
        <v>428.68333333333339</v>
      </c>
      <c r="J141" s="232">
        <v>431.1666666666668</v>
      </c>
      <c r="K141" s="231">
        <v>426.2</v>
      </c>
      <c r="L141" s="231">
        <v>421.15</v>
      </c>
      <c r="M141" s="231">
        <v>8.4952100000000002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51.7</v>
      </c>
      <c r="D142" s="232">
        <v>51.666666666666664</v>
      </c>
      <c r="E142" s="232">
        <v>51.233333333333327</v>
      </c>
      <c r="F142" s="232">
        <v>50.766666666666666</v>
      </c>
      <c r="G142" s="232">
        <v>50.333333333333329</v>
      </c>
      <c r="H142" s="232">
        <v>52.133333333333326</v>
      </c>
      <c r="I142" s="232">
        <v>52.566666666666663</v>
      </c>
      <c r="J142" s="232">
        <v>53.033333333333324</v>
      </c>
      <c r="K142" s="231">
        <v>52.1</v>
      </c>
      <c r="L142" s="231">
        <v>51.2</v>
      </c>
      <c r="M142" s="231">
        <v>20.176110000000001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2158.6999999999998</v>
      </c>
      <c r="D143" s="232">
        <v>2151.3833333333332</v>
      </c>
      <c r="E143" s="232">
        <v>2130.7666666666664</v>
      </c>
      <c r="F143" s="232">
        <v>2102.833333333333</v>
      </c>
      <c r="G143" s="232">
        <v>2082.2166666666662</v>
      </c>
      <c r="H143" s="232">
        <v>2179.3166666666666</v>
      </c>
      <c r="I143" s="232">
        <v>2199.9333333333334</v>
      </c>
      <c r="J143" s="232">
        <v>2227.8666666666668</v>
      </c>
      <c r="K143" s="231">
        <v>2172</v>
      </c>
      <c r="L143" s="231">
        <v>2123.4499999999998</v>
      </c>
      <c r="M143" s="231">
        <v>2.3299099999999999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998.9</v>
      </c>
      <c r="D144" s="232">
        <v>998.06666666666661</v>
      </c>
      <c r="E144" s="232">
        <v>994.13333333333321</v>
      </c>
      <c r="F144" s="232">
        <v>989.36666666666656</v>
      </c>
      <c r="G144" s="232">
        <v>985.43333333333317</v>
      </c>
      <c r="H144" s="232">
        <v>1002.8333333333333</v>
      </c>
      <c r="I144" s="232">
        <v>1006.7666666666667</v>
      </c>
      <c r="J144" s="232">
        <v>1011.5333333333333</v>
      </c>
      <c r="K144" s="231">
        <v>1002</v>
      </c>
      <c r="L144" s="231">
        <v>993.3</v>
      </c>
      <c r="M144" s="231">
        <v>2.3382299999999998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165.8</v>
      </c>
      <c r="D145" s="232">
        <v>165.5</v>
      </c>
      <c r="E145" s="232">
        <v>164.5</v>
      </c>
      <c r="F145" s="232">
        <v>163.19999999999999</v>
      </c>
      <c r="G145" s="232">
        <v>162.19999999999999</v>
      </c>
      <c r="H145" s="232">
        <v>166.8</v>
      </c>
      <c r="I145" s="232">
        <v>167.8</v>
      </c>
      <c r="J145" s="232">
        <v>169.10000000000002</v>
      </c>
      <c r="K145" s="231">
        <v>166.5</v>
      </c>
      <c r="L145" s="231">
        <v>164.2</v>
      </c>
      <c r="M145" s="231">
        <v>118.55678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79.099999999999994</v>
      </c>
      <c r="D146" s="232">
        <v>79.116666666666674</v>
      </c>
      <c r="E146" s="232">
        <v>78.283333333333346</v>
      </c>
      <c r="F146" s="232">
        <v>77.466666666666669</v>
      </c>
      <c r="G146" s="232">
        <v>76.63333333333334</v>
      </c>
      <c r="H146" s="232">
        <v>79.933333333333351</v>
      </c>
      <c r="I146" s="232">
        <v>80.766666666666666</v>
      </c>
      <c r="J146" s="232">
        <v>81.583333333333357</v>
      </c>
      <c r="K146" s="231">
        <v>79.95</v>
      </c>
      <c r="L146" s="231">
        <v>78.3</v>
      </c>
      <c r="M146" s="231">
        <v>112.45876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4082.8</v>
      </c>
      <c r="D147" s="232">
        <v>4093.5666666666671</v>
      </c>
      <c r="E147" s="232">
        <v>4050.2833333333338</v>
      </c>
      <c r="F147" s="232">
        <v>4017.7666666666669</v>
      </c>
      <c r="G147" s="232">
        <v>3974.4833333333336</v>
      </c>
      <c r="H147" s="232">
        <v>4126.0833333333339</v>
      </c>
      <c r="I147" s="232">
        <v>4169.3666666666677</v>
      </c>
      <c r="J147" s="232">
        <v>4201.8833333333341</v>
      </c>
      <c r="K147" s="231">
        <v>4136.8500000000004</v>
      </c>
      <c r="L147" s="231">
        <v>4061.05</v>
      </c>
      <c r="M147" s="231">
        <v>2.1384699999999999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19260.95</v>
      </c>
      <c r="D148" s="232">
        <v>19163.266666666666</v>
      </c>
      <c r="E148" s="232">
        <v>19027.733333333334</v>
      </c>
      <c r="F148" s="232">
        <v>18794.516666666666</v>
      </c>
      <c r="G148" s="232">
        <v>18658.983333333334</v>
      </c>
      <c r="H148" s="232">
        <v>19396.483333333334</v>
      </c>
      <c r="I148" s="232">
        <v>19532.016666666666</v>
      </c>
      <c r="J148" s="232">
        <v>19765.233333333334</v>
      </c>
      <c r="K148" s="231">
        <v>19298.8</v>
      </c>
      <c r="L148" s="231">
        <v>18930.05</v>
      </c>
      <c r="M148" s="231">
        <v>0.31997999999999999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226.2</v>
      </c>
      <c r="D149" s="232">
        <v>226.1</v>
      </c>
      <c r="E149" s="232">
        <v>224.7</v>
      </c>
      <c r="F149" s="232">
        <v>223.2</v>
      </c>
      <c r="G149" s="232">
        <v>221.79999999999998</v>
      </c>
      <c r="H149" s="232">
        <v>227.6</v>
      </c>
      <c r="I149" s="232">
        <v>229.00000000000003</v>
      </c>
      <c r="J149" s="232">
        <v>230.5</v>
      </c>
      <c r="K149" s="231">
        <v>227.5</v>
      </c>
      <c r="L149" s="231">
        <v>224.6</v>
      </c>
      <c r="M149" s="231">
        <v>1.9881599999999999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864</v>
      </c>
      <c r="D150" s="232">
        <v>859.36666666666667</v>
      </c>
      <c r="E150" s="232">
        <v>850.23333333333335</v>
      </c>
      <c r="F150" s="232">
        <v>836.4666666666667</v>
      </c>
      <c r="G150" s="232">
        <v>827.33333333333337</v>
      </c>
      <c r="H150" s="232">
        <v>873.13333333333333</v>
      </c>
      <c r="I150" s="232">
        <v>882.26666666666677</v>
      </c>
      <c r="J150" s="232">
        <v>896.0333333333333</v>
      </c>
      <c r="K150" s="231">
        <v>868.5</v>
      </c>
      <c r="L150" s="231">
        <v>845.6</v>
      </c>
      <c r="M150" s="231">
        <v>3.1996000000000002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147.5</v>
      </c>
      <c r="D151" s="232">
        <v>147.46666666666667</v>
      </c>
      <c r="E151" s="232">
        <v>145.53333333333333</v>
      </c>
      <c r="F151" s="232">
        <v>143.56666666666666</v>
      </c>
      <c r="G151" s="232">
        <v>141.63333333333333</v>
      </c>
      <c r="H151" s="232">
        <v>149.43333333333334</v>
      </c>
      <c r="I151" s="232">
        <v>151.36666666666667</v>
      </c>
      <c r="J151" s="232">
        <v>153.33333333333334</v>
      </c>
      <c r="K151" s="231">
        <v>149.4</v>
      </c>
      <c r="L151" s="231">
        <v>145.5</v>
      </c>
      <c r="M151" s="231">
        <v>126.31259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247.9</v>
      </c>
      <c r="D152" s="232">
        <v>249.38333333333333</v>
      </c>
      <c r="E152" s="232">
        <v>244.61666666666665</v>
      </c>
      <c r="F152" s="232">
        <v>241.33333333333331</v>
      </c>
      <c r="G152" s="232">
        <v>236.56666666666663</v>
      </c>
      <c r="H152" s="232">
        <v>252.66666666666666</v>
      </c>
      <c r="I152" s="232">
        <v>257.43333333333328</v>
      </c>
      <c r="J152" s="232">
        <v>260.7166666666667</v>
      </c>
      <c r="K152" s="231">
        <v>254.15</v>
      </c>
      <c r="L152" s="231">
        <v>246.1</v>
      </c>
      <c r="M152" s="231">
        <v>38.427950000000003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640.04999999999995</v>
      </c>
      <c r="D153" s="232">
        <v>641.13333333333333</v>
      </c>
      <c r="E153" s="232">
        <v>632.26666666666665</v>
      </c>
      <c r="F153" s="232">
        <v>624.48333333333335</v>
      </c>
      <c r="G153" s="232">
        <v>615.61666666666667</v>
      </c>
      <c r="H153" s="232">
        <v>648.91666666666663</v>
      </c>
      <c r="I153" s="232">
        <v>657.78333333333319</v>
      </c>
      <c r="J153" s="232">
        <v>665.56666666666661</v>
      </c>
      <c r="K153" s="231">
        <v>650</v>
      </c>
      <c r="L153" s="231">
        <v>633.35</v>
      </c>
      <c r="M153" s="231">
        <v>23.005659999999999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3165.05</v>
      </c>
      <c r="D154" s="232">
        <v>3156.4333333333338</v>
      </c>
      <c r="E154" s="232">
        <v>3138.2166666666676</v>
      </c>
      <c r="F154" s="232">
        <v>3111.3833333333337</v>
      </c>
      <c r="G154" s="232">
        <v>3093.1666666666674</v>
      </c>
      <c r="H154" s="232">
        <v>3183.2666666666678</v>
      </c>
      <c r="I154" s="232">
        <v>3201.483333333334</v>
      </c>
      <c r="J154" s="232">
        <v>3228.316666666668</v>
      </c>
      <c r="K154" s="231">
        <v>3174.65</v>
      </c>
      <c r="L154" s="231">
        <v>3129.6</v>
      </c>
      <c r="M154" s="231">
        <v>0.23904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496.45</v>
      </c>
      <c r="D155" s="232">
        <v>498.58333333333331</v>
      </c>
      <c r="E155" s="232">
        <v>488.46666666666664</v>
      </c>
      <c r="F155" s="232">
        <v>480.48333333333335</v>
      </c>
      <c r="G155" s="232">
        <v>470.36666666666667</v>
      </c>
      <c r="H155" s="232">
        <v>506.56666666666661</v>
      </c>
      <c r="I155" s="232">
        <v>516.68333333333328</v>
      </c>
      <c r="J155" s="232">
        <v>524.66666666666652</v>
      </c>
      <c r="K155" s="231">
        <v>508.7</v>
      </c>
      <c r="L155" s="231">
        <v>490.6</v>
      </c>
      <c r="M155" s="231">
        <v>16.629470000000001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3121.95</v>
      </c>
      <c r="D156" s="232">
        <v>3147.65</v>
      </c>
      <c r="E156" s="232">
        <v>3040.3</v>
      </c>
      <c r="F156" s="232">
        <v>2958.65</v>
      </c>
      <c r="G156" s="232">
        <v>2851.3</v>
      </c>
      <c r="H156" s="232">
        <v>3229.3</v>
      </c>
      <c r="I156" s="232">
        <v>3336.6499999999996</v>
      </c>
      <c r="J156" s="232">
        <v>3418.3</v>
      </c>
      <c r="K156" s="231">
        <v>3255</v>
      </c>
      <c r="L156" s="231">
        <v>3066</v>
      </c>
      <c r="M156" s="231">
        <v>24.384910000000001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38377.800000000003</v>
      </c>
      <c r="D157" s="232">
        <v>38309.233333333337</v>
      </c>
      <c r="E157" s="232">
        <v>37918.566666666673</v>
      </c>
      <c r="F157" s="232">
        <v>37459.333333333336</v>
      </c>
      <c r="G157" s="232">
        <v>37068.666666666672</v>
      </c>
      <c r="H157" s="232">
        <v>38768.466666666674</v>
      </c>
      <c r="I157" s="232">
        <v>39159.133333333331</v>
      </c>
      <c r="J157" s="232">
        <v>39618.366666666676</v>
      </c>
      <c r="K157" s="231">
        <v>38699.9</v>
      </c>
      <c r="L157" s="231">
        <v>37850</v>
      </c>
      <c r="M157" s="231">
        <v>0.34233000000000002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915.95</v>
      </c>
      <c r="D158" s="232">
        <v>913.35</v>
      </c>
      <c r="E158" s="232">
        <v>902.7</v>
      </c>
      <c r="F158" s="232">
        <v>889.45</v>
      </c>
      <c r="G158" s="232">
        <v>878.80000000000007</v>
      </c>
      <c r="H158" s="232">
        <v>926.6</v>
      </c>
      <c r="I158" s="232">
        <v>937.24999999999989</v>
      </c>
      <c r="J158" s="232">
        <v>950.5</v>
      </c>
      <c r="K158" s="231">
        <v>924</v>
      </c>
      <c r="L158" s="231">
        <v>900.1</v>
      </c>
      <c r="M158" s="231">
        <v>2.1318899999999998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4830.95</v>
      </c>
      <c r="D159" s="232">
        <v>4797.2999999999993</v>
      </c>
      <c r="E159" s="232">
        <v>4745.6999999999989</v>
      </c>
      <c r="F159" s="232">
        <v>4660.45</v>
      </c>
      <c r="G159" s="232">
        <v>4608.8499999999995</v>
      </c>
      <c r="H159" s="232">
        <v>4882.5499999999984</v>
      </c>
      <c r="I159" s="232">
        <v>4934.1499999999987</v>
      </c>
      <c r="J159" s="232">
        <v>5019.3999999999978</v>
      </c>
      <c r="K159" s="231">
        <v>4848.8999999999996</v>
      </c>
      <c r="L159" s="231">
        <v>4712.05</v>
      </c>
      <c r="M159" s="231">
        <v>2.3568799999999999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221.8</v>
      </c>
      <c r="D160" s="232">
        <v>221.06666666666669</v>
      </c>
      <c r="E160" s="232">
        <v>219.43333333333339</v>
      </c>
      <c r="F160" s="232">
        <v>217.06666666666669</v>
      </c>
      <c r="G160" s="232">
        <v>215.43333333333339</v>
      </c>
      <c r="H160" s="232">
        <v>223.43333333333339</v>
      </c>
      <c r="I160" s="232">
        <v>225.06666666666666</v>
      </c>
      <c r="J160" s="232">
        <v>227.43333333333339</v>
      </c>
      <c r="K160" s="231">
        <v>222.7</v>
      </c>
      <c r="L160" s="231">
        <v>218.7</v>
      </c>
      <c r="M160" s="231">
        <v>11.85065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2311.3000000000002</v>
      </c>
      <c r="D161" s="232">
        <v>2305.1166666666668</v>
      </c>
      <c r="E161" s="232">
        <v>2288.1833333333334</v>
      </c>
      <c r="F161" s="232">
        <v>2265.0666666666666</v>
      </c>
      <c r="G161" s="232">
        <v>2248.1333333333332</v>
      </c>
      <c r="H161" s="232">
        <v>2328.2333333333336</v>
      </c>
      <c r="I161" s="232">
        <v>2345.166666666667</v>
      </c>
      <c r="J161" s="232">
        <v>2368.2833333333338</v>
      </c>
      <c r="K161" s="231">
        <v>2322.0500000000002</v>
      </c>
      <c r="L161" s="231">
        <v>2282</v>
      </c>
      <c r="M161" s="231">
        <v>1.91808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3006.45</v>
      </c>
      <c r="D162" s="232">
        <v>2996.1833333333329</v>
      </c>
      <c r="E162" s="232">
        <v>2962.266666666666</v>
      </c>
      <c r="F162" s="232">
        <v>2918.083333333333</v>
      </c>
      <c r="G162" s="232">
        <v>2884.1666666666661</v>
      </c>
      <c r="H162" s="232">
        <v>3040.3666666666659</v>
      </c>
      <c r="I162" s="232">
        <v>3074.2833333333328</v>
      </c>
      <c r="J162" s="232">
        <v>3118.4666666666658</v>
      </c>
      <c r="K162" s="231">
        <v>3030.1</v>
      </c>
      <c r="L162" s="231">
        <v>2952</v>
      </c>
      <c r="M162" s="231">
        <v>2.1665800000000002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315.10000000000002</v>
      </c>
      <c r="D163" s="232">
        <v>314.78333333333336</v>
      </c>
      <c r="E163" s="232">
        <v>311.66666666666674</v>
      </c>
      <c r="F163" s="232">
        <v>308.23333333333341</v>
      </c>
      <c r="G163" s="232">
        <v>305.11666666666679</v>
      </c>
      <c r="H163" s="232">
        <v>318.2166666666667</v>
      </c>
      <c r="I163" s="232">
        <v>321.33333333333337</v>
      </c>
      <c r="J163" s="232">
        <v>324.76666666666665</v>
      </c>
      <c r="K163" s="231">
        <v>317.89999999999998</v>
      </c>
      <c r="L163" s="231">
        <v>311.35000000000002</v>
      </c>
      <c r="M163" s="231">
        <v>30.572700000000001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148.35</v>
      </c>
      <c r="D164" s="232">
        <v>146.85</v>
      </c>
      <c r="E164" s="232">
        <v>144.44999999999999</v>
      </c>
      <c r="F164" s="232">
        <v>140.54999999999998</v>
      </c>
      <c r="G164" s="232">
        <v>138.14999999999998</v>
      </c>
      <c r="H164" s="232">
        <v>150.75</v>
      </c>
      <c r="I164" s="232">
        <v>153.15000000000003</v>
      </c>
      <c r="J164" s="232">
        <v>157.05000000000001</v>
      </c>
      <c r="K164" s="231">
        <v>149.25</v>
      </c>
      <c r="L164" s="231">
        <v>142.94999999999999</v>
      </c>
      <c r="M164" s="231">
        <v>64.277789999999996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214.5</v>
      </c>
      <c r="D165" s="232">
        <v>214.23333333333335</v>
      </c>
      <c r="E165" s="232">
        <v>213.26666666666671</v>
      </c>
      <c r="F165" s="232">
        <v>212.03333333333336</v>
      </c>
      <c r="G165" s="232">
        <v>211.06666666666672</v>
      </c>
      <c r="H165" s="232">
        <v>215.4666666666667</v>
      </c>
      <c r="I165" s="232">
        <v>216.43333333333334</v>
      </c>
      <c r="J165" s="232">
        <v>217.66666666666669</v>
      </c>
      <c r="K165" s="231">
        <v>215.2</v>
      </c>
      <c r="L165" s="231">
        <v>213</v>
      </c>
      <c r="M165" s="231">
        <v>60.806229999999999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405.8</v>
      </c>
      <c r="D166" s="232">
        <v>406.83333333333331</v>
      </c>
      <c r="E166" s="232">
        <v>400.16666666666663</v>
      </c>
      <c r="F166" s="232">
        <v>394.5333333333333</v>
      </c>
      <c r="G166" s="232">
        <v>387.86666666666662</v>
      </c>
      <c r="H166" s="232">
        <v>412.46666666666664</v>
      </c>
      <c r="I166" s="232">
        <v>419.13333333333327</v>
      </c>
      <c r="J166" s="232">
        <v>424.76666666666665</v>
      </c>
      <c r="K166" s="231">
        <v>413.5</v>
      </c>
      <c r="L166" s="231">
        <v>401.2</v>
      </c>
      <c r="M166" s="231">
        <v>9.0905100000000001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13688.2</v>
      </c>
      <c r="D167" s="232">
        <v>13650.133333333333</v>
      </c>
      <c r="E167" s="232">
        <v>13529.066666666666</v>
      </c>
      <c r="F167" s="232">
        <v>13369.933333333332</v>
      </c>
      <c r="G167" s="232">
        <v>13248.866666666665</v>
      </c>
      <c r="H167" s="232">
        <v>13809.266666666666</v>
      </c>
      <c r="I167" s="232">
        <v>13930.333333333336</v>
      </c>
      <c r="J167" s="232">
        <v>14089.466666666667</v>
      </c>
      <c r="K167" s="231">
        <v>13771.2</v>
      </c>
      <c r="L167" s="231">
        <v>13491</v>
      </c>
      <c r="M167" s="231">
        <v>2.6440000000000002E-2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50.9</v>
      </c>
      <c r="D168" s="232">
        <v>50.733333333333327</v>
      </c>
      <c r="E168" s="232">
        <v>50.416666666666657</v>
      </c>
      <c r="F168" s="232">
        <v>49.93333333333333</v>
      </c>
      <c r="G168" s="232">
        <v>49.61666666666666</v>
      </c>
      <c r="H168" s="232">
        <v>51.216666666666654</v>
      </c>
      <c r="I168" s="232">
        <v>51.533333333333331</v>
      </c>
      <c r="J168" s="232">
        <v>52.016666666666652</v>
      </c>
      <c r="K168" s="231">
        <v>51.05</v>
      </c>
      <c r="L168" s="231">
        <v>50.25</v>
      </c>
      <c r="M168" s="231">
        <v>267.11966999999999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115.85</v>
      </c>
      <c r="D169" s="232">
        <v>115.06666666666666</v>
      </c>
      <c r="E169" s="232">
        <v>113.88333333333333</v>
      </c>
      <c r="F169" s="232">
        <v>111.91666666666666</v>
      </c>
      <c r="G169" s="232">
        <v>110.73333333333332</v>
      </c>
      <c r="H169" s="232">
        <v>117.03333333333333</v>
      </c>
      <c r="I169" s="232">
        <v>118.21666666666667</v>
      </c>
      <c r="J169" s="232">
        <v>120.18333333333334</v>
      </c>
      <c r="K169" s="231">
        <v>116.25</v>
      </c>
      <c r="L169" s="231">
        <v>113.1</v>
      </c>
      <c r="M169" s="231">
        <v>55.730080000000001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2431.9499999999998</v>
      </c>
      <c r="D170" s="232">
        <v>2414.0499999999997</v>
      </c>
      <c r="E170" s="232">
        <v>2390.8999999999996</v>
      </c>
      <c r="F170" s="232">
        <v>2349.85</v>
      </c>
      <c r="G170" s="232">
        <v>2326.6999999999998</v>
      </c>
      <c r="H170" s="232">
        <v>2455.0999999999995</v>
      </c>
      <c r="I170" s="232">
        <v>2478.25</v>
      </c>
      <c r="J170" s="232">
        <v>2519.2999999999993</v>
      </c>
      <c r="K170" s="231">
        <v>2437.1999999999998</v>
      </c>
      <c r="L170" s="231">
        <v>2373</v>
      </c>
      <c r="M170" s="231">
        <v>154.61902000000001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756.4</v>
      </c>
      <c r="D171" s="232">
        <v>753</v>
      </c>
      <c r="E171" s="232">
        <v>748.65</v>
      </c>
      <c r="F171" s="232">
        <v>740.9</v>
      </c>
      <c r="G171" s="232">
        <v>736.55</v>
      </c>
      <c r="H171" s="232">
        <v>760.75</v>
      </c>
      <c r="I171" s="232">
        <v>765.09999999999991</v>
      </c>
      <c r="J171" s="232">
        <v>772.85</v>
      </c>
      <c r="K171" s="231">
        <v>757.35</v>
      </c>
      <c r="L171" s="231">
        <v>745.25</v>
      </c>
      <c r="M171" s="231">
        <v>3.2389000000000001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1180.3499999999999</v>
      </c>
      <c r="D172" s="232">
        <v>1171.3999999999999</v>
      </c>
      <c r="E172" s="232">
        <v>1158.9499999999998</v>
      </c>
      <c r="F172" s="232">
        <v>1137.55</v>
      </c>
      <c r="G172" s="232">
        <v>1125.0999999999999</v>
      </c>
      <c r="H172" s="232">
        <v>1192.7999999999997</v>
      </c>
      <c r="I172" s="232">
        <v>1205.25</v>
      </c>
      <c r="J172" s="232">
        <v>1226.6499999999996</v>
      </c>
      <c r="K172" s="231">
        <v>1183.8499999999999</v>
      </c>
      <c r="L172" s="231">
        <v>1150</v>
      </c>
      <c r="M172" s="231">
        <v>12.431150000000001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2255.3000000000002</v>
      </c>
      <c r="D173" s="232">
        <v>2245.2333333333336</v>
      </c>
      <c r="E173" s="232">
        <v>2230.666666666667</v>
      </c>
      <c r="F173" s="232">
        <v>2206.0333333333333</v>
      </c>
      <c r="G173" s="232">
        <v>2191.4666666666667</v>
      </c>
      <c r="H173" s="232">
        <v>2269.8666666666672</v>
      </c>
      <c r="I173" s="232">
        <v>2284.4333333333338</v>
      </c>
      <c r="J173" s="232">
        <v>2309.0666666666675</v>
      </c>
      <c r="K173" s="231">
        <v>2259.8000000000002</v>
      </c>
      <c r="L173" s="231">
        <v>2220.6</v>
      </c>
      <c r="M173" s="231">
        <v>4.3425599999999998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80.099999999999994</v>
      </c>
      <c r="D174" s="232">
        <v>80.216666666666669</v>
      </c>
      <c r="E174" s="232">
        <v>79.483333333333334</v>
      </c>
      <c r="F174" s="232">
        <v>78.86666666666666</v>
      </c>
      <c r="G174" s="232">
        <v>78.133333333333326</v>
      </c>
      <c r="H174" s="232">
        <v>80.833333333333343</v>
      </c>
      <c r="I174" s="232">
        <v>81.566666666666691</v>
      </c>
      <c r="J174" s="232">
        <v>82.183333333333351</v>
      </c>
      <c r="K174" s="231">
        <v>80.95</v>
      </c>
      <c r="L174" s="231">
        <v>79.599999999999994</v>
      </c>
      <c r="M174" s="231">
        <v>55.494109999999999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24890.55</v>
      </c>
      <c r="D175" s="232">
        <v>24726.866666666669</v>
      </c>
      <c r="E175" s="232">
        <v>24453.733333333337</v>
      </c>
      <c r="F175" s="232">
        <v>24016.916666666668</v>
      </c>
      <c r="G175" s="232">
        <v>23743.783333333336</v>
      </c>
      <c r="H175" s="232">
        <v>25163.683333333338</v>
      </c>
      <c r="I175" s="232">
        <v>25436.816666666669</v>
      </c>
      <c r="J175" s="232">
        <v>25873.633333333339</v>
      </c>
      <c r="K175" s="231">
        <v>25000</v>
      </c>
      <c r="L175" s="231">
        <v>24290.05</v>
      </c>
      <c r="M175" s="231">
        <v>0.54110999999999998</v>
      </c>
      <c r="N175" s="1"/>
      <c r="O175" s="1"/>
    </row>
    <row r="176" spans="1:15" ht="12.75" customHeight="1">
      <c r="A176" s="214">
        <v>167</v>
      </c>
      <c r="B176" t="s">
        <v>876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3229.4</v>
      </c>
      <c r="D177" s="232">
        <v>3189.5666666666671</v>
      </c>
      <c r="E177" s="232">
        <v>3131.0833333333339</v>
      </c>
      <c r="F177" s="232">
        <v>3032.7666666666669</v>
      </c>
      <c r="G177" s="232">
        <v>2974.2833333333338</v>
      </c>
      <c r="H177" s="232">
        <v>3287.8833333333341</v>
      </c>
      <c r="I177" s="232">
        <v>3346.3666666666668</v>
      </c>
      <c r="J177" s="232">
        <v>3444.6833333333343</v>
      </c>
      <c r="K177" s="231">
        <v>3248.05</v>
      </c>
      <c r="L177" s="231">
        <v>3091.25</v>
      </c>
      <c r="M177" s="231">
        <v>14.61243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461.3</v>
      </c>
      <c r="D178" s="232">
        <v>457.73333333333335</v>
      </c>
      <c r="E178" s="232">
        <v>450.76666666666671</v>
      </c>
      <c r="F178" s="232">
        <v>440.23333333333335</v>
      </c>
      <c r="G178" s="232">
        <v>433.26666666666671</v>
      </c>
      <c r="H178" s="232">
        <v>468.26666666666671</v>
      </c>
      <c r="I178" s="232">
        <v>475.23333333333341</v>
      </c>
      <c r="J178" s="232">
        <v>485.76666666666671</v>
      </c>
      <c r="K178" s="231">
        <v>464.7</v>
      </c>
      <c r="L178" s="231">
        <v>447.2</v>
      </c>
      <c r="M178" s="231">
        <v>12.47283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542.25</v>
      </c>
      <c r="D179" s="232">
        <v>541.23333333333335</v>
      </c>
      <c r="E179" s="232">
        <v>537.81666666666672</v>
      </c>
      <c r="F179" s="232">
        <v>533.38333333333333</v>
      </c>
      <c r="G179" s="232">
        <v>529.9666666666667</v>
      </c>
      <c r="H179" s="232">
        <v>545.66666666666674</v>
      </c>
      <c r="I179" s="232">
        <v>549.08333333333326</v>
      </c>
      <c r="J179" s="232">
        <v>553.51666666666677</v>
      </c>
      <c r="K179" s="231">
        <v>544.65</v>
      </c>
      <c r="L179" s="231">
        <v>536.79999999999995</v>
      </c>
      <c r="M179" s="231">
        <v>127.96579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84.15</v>
      </c>
      <c r="D180" s="232">
        <v>84.36666666666666</v>
      </c>
      <c r="E180" s="232">
        <v>83.383333333333326</v>
      </c>
      <c r="F180" s="232">
        <v>82.61666666666666</v>
      </c>
      <c r="G180" s="232">
        <v>81.633333333333326</v>
      </c>
      <c r="H180" s="232">
        <v>85.133333333333326</v>
      </c>
      <c r="I180" s="232">
        <v>86.116666666666646</v>
      </c>
      <c r="J180" s="232">
        <v>86.883333333333326</v>
      </c>
      <c r="K180" s="231">
        <v>85.35</v>
      </c>
      <c r="L180" s="231">
        <v>83.6</v>
      </c>
      <c r="M180" s="231">
        <v>122.66197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995.4</v>
      </c>
      <c r="D181" s="232">
        <v>997.44999999999993</v>
      </c>
      <c r="E181" s="232">
        <v>988.49999999999989</v>
      </c>
      <c r="F181" s="232">
        <v>981.59999999999991</v>
      </c>
      <c r="G181" s="232">
        <v>972.64999999999986</v>
      </c>
      <c r="H181" s="232">
        <v>1004.3499999999999</v>
      </c>
      <c r="I181" s="232">
        <v>1013.3</v>
      </c>
      <c r="J181" s="232">
        <v>1020.1999999999999</v>
      </c>
      <c r="K181" s="231">
        <v>1006.4</v>
      </c>
      <c r="L181" s="231">
        <v>990.55</v>
      </c>
      <c r="M181" s="231">
        <v>22.513500000000001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452.8</v>
      </c>
      <c r="D182" s="232">
        <v>450.63333333333338</v>
      </c>
      <c r="E182" s="232">
        <v>447.26666666666677</v>
      </c>
      <c r="F182" s="232">
        <v>441.73333333333341</v>
      </c>
      <c r="G182" s="232">
        <v>438.36666666666679</v>
      </c>
      <c r="H182" s="232">
        <v>456.16666666666674</v>
      </c>
      <c r="I182" s="232">
        <v>459.53333333333342</v>
      </c>
      <c r="J182" s="232">
        <v>465.06666666666672</v>
      </c>
      <c r="K182" s="231">
        <v>454</v>
      </c>
      <c r="L182" s="231">
        <v>445.1</v>
      </c>
      <c r="M182" s="231">
        <v>4.8297800000000004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568.1</v>
      </c>
      <c r="D183" s="232">
        <v>565.2166666666667</v>
      </c>
      <c r="E183" s="232">
        <v>560.88333333333344</v>
      </c>
      <c r="F183" s="232">
        <v>553.66666666666674</v>
      </c>
      <c r="G183" s="232">
        <v>549.33333333333348</v>
      </c>
      <c r="H183" s="232">
        <v>572.43333333333339</v>
      </c>
      <c r="I183" s="232">
        <v>576.76666666666665</v>
      </c>
      <c r="J183" s="232">
        <v>583.98333333333335</v>
      </c>
      <c r="K183" s="231">
        <v>569.54999999999995</v>
      </c>
      <c r="L183" s="231">
        <v>558</v>
      </c>
      <c r="M183" s="231">
        <v>2.8736000000000002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1106.5</v>
      </c>
      <c r="D184" s="232">
        <v>1104.5</v>
      </c>
      <c r="E184" s="232">
        <v>1086</v>
      </c>
      <c r="F184" s="232">
        <v>1065.5</v>
      </c>
      <c r="G184" s="232">
        <v>1047</v>
      </c>
      <c r="H184" s="232">
        <v>1125</v>
      </c>
      <c r="I184" s="232">
        <v>1143.5</v>
      </c>
      <c r="J184" s="232">
        <v>1164</v>
      </c>
      <c r="K184" s="231">
        <v>1123</v>
      </c>
      <c r="L184" s="231">
        <v>1084</v>
      </c>
      <c r="M184" s="231">
        <v>30.169979999999999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1010.65</v>
      </c>
      <c r="D185" s="232">
        <v>1011.5500000000001</v>
      </c>
      <c r="E185" s="232">
        <v>1003.2000000000002</v>
      </c>
      <c r="F185" s="232">
        <v>995.75000000000011</v>
      </c>
      <c r="G185" s="232">
        <v>987.4000000000002</v>
      </c>
      <c r="H185" s="232">
        <v>1019.0000000000001</v>
      </c>
      <c r="I185" s="232">
        <v>1027.3499999999999</v>
      </c>
      <c r="J185" s="232">
        <v>1034.8000000000002</v>
      </c>
      <c r="K185" s="231">
        <v>1019.9</v>
      </c>
      <c r="L185" s="231">
        <v>1004.1</v>
      </c>
      <c r="M185" s="231">
        <v>6.2618099999999997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1245.45</v>
      </c>
      <c r="D186" s="232">
        <v>1242.3166666666666</v>
      </c>
      <c r="E186" s="232">
        <v>1235.6833333333332</v>
      </c>
      <c r="F186" s="232">
        <v>1225.9166666666665</v>
      </c>
      <c r="G186" s="232">
        <v>1219.2833333333331</v>
      </c>
      <c r="H186" s="232">
        <v>1252.0833333333333</v>
      </c>
      <c r="I186" s="232">
        <v>1258.7166666666665</v>
      </c>
      <c r="J186" s="232">
        <v>1268.4833333333333</v>
      </c>
      <c r="K186" s="231">
        <v>1248.95</v>
      </c>
      <c r="L186" s="231">
        <v>1232.55</v>
      </c>
      <c r="M186" s="231">
        <v>1.31612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3520.65</v>
      </c>
      <c r="D187" s="232">
        <v>3502.2666666666664</v>
      </c>
      <c r="E187" s="232">
        <v>3478.5333333333328</v>
      </c>
      <c r="F187" s="232">
        <v>3436.4166666666665</v>
      </c>
      <c r="G187" s="232">
        <v>3412.6833333333329</v>
      </c>
      <c r="H187" s="232">
        <v>3544.3833333333328</v>
      </c>
      <c r="I187" s="232">
        <v>3568.1166666666663</v>
      </c>
      <c r="J187" s="232">
        <v>3610.2333333333327</v>
      </c>
      <c r="K187" s="231">
        <v>3526</v>
      </c>
      <c r="L187" s="231">
        <v>3460.15</v>
      </c>
      <c r="M187" s="231">
        <v>14.29449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728.1</v>
      </c>
      <c r="D188" s="232">
        <v>725.03333333333342</v>
      </c>
      <c r="E188" s="232">
        <v>720.26666666666688</v>
      </c>
      <c r="F188" s="232">
        <v>712.43333333333351</v>
      </c>
      <c r="G188" s="232">
        <v>707.66666666666697</v>
      </c>
      <c r="H188" s="232">
        <v>732.86666666666679</v>
      </c>
      <c r="I188" s="232">
        <v>737.63333333333344</v>
      </c>
      <c r="J188" s="232">
        <v>745.4666666666667</v>
      </c>
      <c r="K188" s="231">
        <v>729.8</v>
      </c>
      <c r="L188" s="231">
        <v>717.2</v>
      </c>
      <c r="M188" s="231">
        <v>7.2740299999999998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6649.95</v>
      </c>
      <c r="D189" s="232">
        <v>6623.3499999999995</v>
      </c>
      <c r="E189" s="232">
        <v>6586.6499999999987</v>
      </c>
      <c r="F189" s="232">
        <v>6523.3499999999995</v>
      </c>
      <c r="G189" s="232">
        <v>6486.6499999999987</v>
      </c>
      <c r="H189" s="232">
        <v>6686.6499999999987</v>
      </c>
      <c r="I189" s="232">
        <v>6723.3499999999995</v>
      </c>
      <c r="J189" s="232">
        <v>6786.6499999999987</v>
      </c>
      <c r="K189" s="231">
        <v>6660.05</v>
      </c>
      <c r="L189" s="231">
        <v>6560.05</v>
      </c>
      <c r="M189" s="231">
        <v>1.2126600000000001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444.15</v>
      </c>
      <c r="D190" s="232">
        <v>442.39999999999992</v>
      </c>
      <c r="E190" s="232">
        <v>439.89999999999986</v>
      </c>
      <c r="F190" s="232">
        <v>435.64999999999992</v>
      </c>
      <c r="G190" s="232">
        <v>433.14999999999986</v>
      </c>
      <c r="H190" s="232">
        <v>446.64999999999986</v>
      </c>
      <c r="I190" s="232">
        <v>449.15</v>
      </c>
      <c r="J190" s="232">
        <v>453.39999999999986</v>
      </c>
      <c r="K190" s="231">
        <v>444.9</v>
      </c>
      <c r="L190" s="231">
        <v>438.15</v>
      </c>
      <c r="M190" s="231">
        <v>98.570160000000001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205.25</v>
      </c>
      <c r="D191" s="232">
        <v>204.41666666666666</v>
      </c>
      <c r="E191" s="232">
        <v>203.18333333333331</v>
      </c>
      <c r="F191" s="232">
        <v>201.11666666666665</v>
      </c>
      <c r="G191" s="232">
        <v>199.8833333333333</v>
      </c>
      <c r="H191" s="232">
        <v>206.48333333333332</v>
      </c>
      <c r="I191" s="232">
        <v>207.71666666666667</v>
      </c>
      <c r="J191" s="232">
        <v>209.78333333333333</v>
      </c>
      <c r="K191" s="231">
        <v>205.65</v>
      </c>
      <c r="L191" s="231">
        <v>202.35</v>
      </c>
      <c r="M191" s="231">
        <v>63.237380000000002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110.3</v>
      </c>
      <c r="D192" s="232">
        <v>109.89999999999999</v>
      </c>
      <c r="E192" s="232">
        <v>109.19999999999999</v>
      </c>
      <c r="F192" s="232">
        <v>108.1</v>
      </c>
      <c r="G192" s="232">
        <v>107.39999999999999</v>
      </c>
      <c r="H192" s="232">
        <v>110.99999999999999</v>
      </c>
      <c r="I192" s="232">
        <v>111.7</v>
      </c>
      <c r="J192" s="232">
        <v>112.79999999999998</v>
      </c>
      <c r="K192" s="231">
        <v>110.6</v>
      </c>
      <c r="L192" s="231">
        <v>108.8</v>
      </c>
      <c r="M192" s="231">
        <v>355.44189999999998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66.349999999999994</v>
      </c>
      <c r="D193" s="232">
        <v>66.233333333333334</v>
      </c>
      <c r="E193" s="232">
        <v>65.116666666666674</v>
      </c>
      <c r="F193" s="232">
        <v>63.88333333333334</v>
      </c>
      <c r="G193" s="232">
        <v>62.76666666666668</v>
      </c>
      <c r="H193" s="232">
        <v>67.466666666666669</v>
      </c>
      <c r="I193" s="232">
        <v>68.583333333333314</v>
      </c>
      <c r="J193" s="232">
        <v>69.816666666666663</v>
      </c>
      <c r="K193" s="231">
        <v>67.349999999999994</v>
      </c>
      <c r="L193" s="231">
        <v>65</v>
      </c>
      <c r="M193" s="231">
        <v>24.131430000000002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1071.4000000000001</v>
      </c>
      <c r="D194" s="232">
        <v>1051.5666666666666</v>
      </c>
      <c r="E194" s="232">
        <v>1028.1333333333332</v>
      </c>
      <c r="F194" s="232">
        <v>984.86666666666656</v>
      </c>
      <c r="G194" s="232">
        <v>961.43333333333317</v>
      </c>
      <c r="H194" s="232">
        <v>1094.8333333333333</v>
      </c>
      <c r="I194" s="232">
        <v>1118.2666666666667</v>
      </c>
      <c r="J194" s="232">
        <v>1161.5333333333333</v>
      </c>
      <c r="K194" s="231">
        <v>1075</v>
      </c>
      <c r="L194" s="231">
        <v>1008.3</v>
      </c>
      <c r="M194" s="231">
        <v>67.12218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740.4</v>
      </c>
      <c r="D195" s="232">
        <v>734.1</v>
      </c>
      <c r="E195" s="232">
        <v>724.30000000000007</v>
      </c>
      <c r="F195" s="232">
        <v>708.2</v>
      </c>
      <c r="G195" s="232">
        <v>698.40000000000009</v>
      </c>
      <c r="H195" s="232">
        <v>750.2</v>
      </c>
      <c r="I195" s="232">
        <v>760</v>
      </c>
      <c r="J195" s="232">
        <v>776.1</v>
      </c>
      <c r="K195" s="231">
        <v>743.9</v>
      </c>
      <c r="L195" s="231">
        <v>718</v>
      </c>
      <c r="M195" s="231">
        <v>2.6969099999999999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2524.3000000000002</v>
      </c>
      <c r="D196" s="232">
        <v>2511.9500000000003</v>
      </c>
      <c r="E196" s="232">
        <v>2495.6500000000005</v>
      </c>
      <c r="F196" s="232">
        <v>2467.0000000000005</v>
      </c>
      <c r="G196" s="232">
        <v>2450.7000000000007</v>
      </c>
      <c r="H196" s="232">
        <v>2540.6000000000004</v>
      </c>
      <c r="I196" s="232">
        <v>2556.9000000000005</v>
      </c>
      <c r="J196" s="232">
        <v>2585.5500000000002</v>
      </c>
      <c r="K196" s="231">
        <v>2528.25</v>
      </c>
      <c r="L196" s="231">
        <v>2483.3000000000002</v>
      </c>
      <c r="M196" s="231">
        <v>7.0722399999999999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1512.3</v>
      </c>
      <c r="D197" s="232">
        <v>1505.3999999999999</v>
      </c>
      <c r="E197" s="232">
        <v>1491.8999999999996</v>
      </c>
      <c r="F197" s="232">
        <v>1471.4999999999998</v>
      </c>
      <c r="G197" s="232">
        <v>1457.9999999999995</v>
      </c>
      <c r="H197" s="232">
        <v>1525.7999999999997</v>
      </c>
      <c r="I197" s="232">
        <v>1539.3000000000002</v>
      </c>
      <c r="J197" s="232">
        <v>1559.6999999999998</v>
      </c>
      <c r="K197" s="231">
        <v>1518.9</v>
      </c>
      <c r="L197" s="231">
        <v>1485</v>
      </c>
      <c r="M197" s="231">
        <v>4.37202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504.4</v>
      </c>
      <c r="D198" s="232">
        <v>497.75</v>
      </c>
      <c r="E198" s="232">
        <v>488.35</v>
      </c>
      <c r="F198" s="232">
        <v>472.3</v>
      </c>
      <c r="G198" s="232">
        <v>462.90000000000003</v>
      </c>
      <c r="H198" s="232">
        <v>513.79999999999995</v>
      </c>
      <c r="I198" s="232">
        <v>523.20000000000005</v>
      </c>
      <c r="J198" s="232">
        <v>539.25</v>
      </c>
      <c r="K198" s="231">
        <v>507.15</v>
      </c>
      <c r="L198" s="231">
        <v>481.7</v>
      </c>
      <c r="M198" s="231">
        <v>130.87706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1347.45</v>
      </c>
      <c r="D199" s="232">
        <v>1336.8999999999999</v>
      </c>
      <c r="E199" s="232">
        <v>1321.7999999999997</v>
      </c>
      <c r="F199" s="232">
        <v>1296.1499999999999</v>
      </c>
      <c r="G199" s="232">
        <v>1281.0499999999997</v>
      </c>
      <c r="H199" s="232">
        <v>1362.5499999999997</v>
      </c>
      <c r="I199" s="232">
        <v>1377.6499999999996</v>
      </c>
      <c r="J199" s="232">
        <v>1403.2999999999997</v>
      </c>
      <c r="K199" s="231">
        <v>1352</v>
      </c>
      <c r="L199" s="231">
        <v>1311.25</v>
      </c>
      <c r="M199" s="231">
        <v>8.2178100000000001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31.75</v>
      </c>
      <c r="D200" s="232">
        <v>31.7</v>
      </c>
      <c r="E200" s="232">
        <v>31.45</v>
      </c>
      <c r="F200" s="232">
        <v>31.15</v>
      </c>
      <c r="G200" s="232">
        <v>30.9</v>
      </c>
      <c r="H200" s="232">
        <v>32</v>
      </c>
      <c r="I200" s="232">
        <v>32.25</v>
      </c>
      <c r="J200" s="232">
        <v>32.549999999999997</v>
      </c>
      <c r="K200" s="231">
        <v>31.95</v>
      </c>
      <c r="L200" s="231">
        <v>31.4</v>
      </c>
      <c r="M200" s="231">
        <v>25.693339999999999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2431.6</v>
      </c>
      <c r="D201" s="232">
        <v>2450.4500000000003</v>
      </c>
      <c r="E201" s="232">
        <v>2387.8000000000006</v>
      </c>
      <c r="F201" s="232">
        <v>2344.0000000000005</v>
      </c>
      <c r="G201" s="232">
        <v>2281.3500000000008</v>
      </c>
      <c r="H201" s="232">
        <v>2494.2500000000005</v>
      </c>
      <c r="I201" s="232">
        <v>2556.9</v>
      </c>
      <c r="J201" s="232">
        <v>2600.7000000000003</v>
      </c>
      <c r="K201" s="231">
        <v>2513.1</v>
      </c>
      <c r="L201" s="231">
        <v>2406.65</v>
      </c>
      <c r="M201" s="231">
        <v>2.6867399999999999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769.35</v>
      </c>
      <c r="D202" s="232">
        <v>766.31666666666661</v>
      </c>
      <c r="E202" s="232">
        <v>762.23333333333323</v>
      </c>
      <c r="F202" s="232">
        <v>755.11666666666667</v>
      </c>
      <c r="G202" s="232">
        <v>751.0333333333333</v>
      </c>
      <c r="H202" s="232">
        <v>773.43333333333317</v>
      </c>
      <c r="I202" s="232">
        <v>777.51666666666665</v>
      </c>
      <c r="J202" s="232">
        <v>784.6333333333331</v>
      </c>
      <c r="K202" s="231">
        <v>770.4</v>
      </c>
      <c r="L202" s="231">
        <v>759.2</v>
      </c>
      <c r="M202" s="231">
        <v>27.863520000000001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7151.85</v>
      </c>
      <c r="D203" s="232">
        <v>7125.5</v>
      </c>
      <c r="E203" s="232">
        <v>7074</v>
      </c>
      <c r="F203" s="232">
        <v>6996.15</v>
      </c>
      <c r="G203" s="232">
        <v>6944.65</v>
      </c>
      <c r="H203" s="232">
        <v>7203.35</v>
      </c>
      <c r="I203" s="232">
        <v>7254.85</v>
      </c>
      <c r="J203" s="232">
        <v>7332.7000000000007</v>
      </c>
      <c r="K203" s="231">
        <v>7177</v>
      </c>
      <c r="L203" s="231">
        <v>7047.65</v>
      </c>
      <c r="M203" s="231">
        <v>4.0497100000000001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72.2</v>
      </c>
      <c r="D204" s="232">
        <v>72</v>
      </c>
      <c r="E204" s="232">
        <v>71.3</v>
      </c>
      <c r="F204" s="232">
        <v>70.399999999999991</v>
      </c>
      <c r="G204" s="232">
        <v>69.699999999999989</v>
      </c>
      <c r="H204" s="232">
        <v>72.900000000000006</v>
      </c>
      <c r="I204" s="232">
        <v>73.599999999999994</v>
      </c>
      <c r="J204" s="232">
        <v>74.500000000000014</v>
      </c>
      <c r="K204" s="231">
        <v>72.7</v>
      </c>
      <c r="L204" s="231">
        <v>71.099999999999994</v>
      </c>
      <c r="M204" s="231">
        <v>60.6447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1468.95</v>
      </c>
      <c r="D205" s="232">
        <v>1464.7166666666665</v>
      </c>
      <c r="E205" s="232">
        <v>1456.6833333333329</v>
      </c>
      <c r="F205" s="232">
        <v>1444.4166666666665</v>
      </c>
      <c r="G205" s="232">
        <v>1436.383333333333</v>
      </c>
      <c r="H205" s="232">
        <v>1476.9833333333329</v>
      </c>
      <c r="I205" s="232">
        <v>1485.0166666666662</v>
      </c>
      <c r="J205" s="232">
        <v>1497.2833333333328</v>
      </c>
      <c r="K205" s="231">
        <v>1472.75</v>
      </c>
      <c r="L205" s="231">
        <v>1452.45</v>
      </c>
      <c r="M205" s="231">
        <v>1.9654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787.85</v>
      </c>
      <c r="D206" s="232">
        <v>782.96666666666658</v>
      </c>
      <c r="E206" s="232">
        <v>775.93333333333317</v>
      </c>
      <c r="F206" s="232">
        <v>764.01666666666654</v>
      </c>
      <c r="G206" s="232">
        <v>756.98333333333312</v>
      </c>
      <c r="H206" s="232">
        <v>794.88333333333321</v>
      </c>
      <c r="I206" s="232">
        <v>801.91666666666674</v>
      </c>
      <c r="J206" s="232">
        <v>813.83333333333326</v>
      </c>
      <c r="K206" s="231">
        <v>790</v>
      </c>
      <c r="L206" s="231">
        <v>771.05</v>
      </c>
      <c r="M206" s="231">
        <v>12.74574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1278.9000000000001</v>
      </c>
      <c r="D207" s="232">
        <v>1271.3</v>
      </c>
      <c r="E207" s="232">
        <v>1255.5999999999999</v>
      </c>
      <c r="F207" s="232">
        <v>1232.3</v>
      </c>
      <c r="G207" s="232">
        <v>1216.5999999999999</v>
      </c>
      <c r="H207" s="232">
        <v>1294.5999999999999</v>
      </c>
      <c r="I207" s="232">
        <v>1310.3000000000002</v>
      </c>
      <c r="J207" s="232">
        <v>1333.6</v>
      </c>
      <c r="K207" s="231">
        <v>1287</v>
      </c>
      <c r="L207" s="231">
        <v>1248</v>
      </c>
      <c r="M207" s="231">
        <v>6.8293499999999998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313</v>
      </c>
      <c r="D208" s="232">
        <v>313.3</v>
      </c>
      <c r="E208" s="232">
        <v>310.8</v>
      </c>
      <c r="F208" s="232">
        <v>308.60000000000002</v>
      </c>
      <c r="G208" s="232">
        <v>306.10000000000002</v>
      </c>
      <c r="H208" s="232">
        <v>315.5</v>
      </c>
      <c r="I208" s="232">
        <v>318</v>
      </c>
      <c r="J208" s="232">
        <v>320.2</v>
      </c>
      <c r="K208" s="231">
        <v>315.8</v>
      </c>
      <c r="L208" s="231">
        <v>311.10000000000002</v>
      </c>
      <c r="M208" s="231">
        <v>58.104170000000003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7.75</v>
      </c>
      <c r="D209" s="232">
        <v>7.7333333333333343</v>
      </c>
      <c r="E209" s="232">
        <v>7.6666666666666687</v>
      </c>
      <c r="F209" s="232">
        <v>7.5833333333333348</v>
      </c>
      <c r="G209" s="232">
        <v>7.5166666666666693</v>
      </c>
      <c r="H209" s="232">
        <v>7.8166666666666682</v>
      </c>
      <c r="I209" s="232">
        <v>7.8833333333333346</v>
      </c>
      <c r="J209" s="232">
        <v>7.9666666666666677</v>
      </c>
      <c r="K209" s="231">
        <v>7.8</v>
      </c>
      <c r="L209" s="231">
        <v>7.65</v>
      </c>
      <c r="M209" s="231">
        <v>317.30009000000001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858.75</v>
      </c>
      <c r="D210" s="232">
        <v>856.23333333333323</v>
      </c>
      <c r="E210" s="232">
        <v>850.56666666666649</v>
      </c>
      <c r="F210" s="232">
        <v>842.38333333333321</v>
      </c>
      <c r="G210" s="232">
        <v>836.71666666666647</v>
      </c>
      <c r="H210" s="232">
        <v>864.41666666666652</v>
      </c>
      <c r="I210" s="232">
        <v>870.08333333333326</v>
      </c>
      <c r="J210" s="232">
        <v>878.26666666666654</v>
      </c>
      <c r="K210" s="231">
        <v>861.9</v>
      </c>
      <c r="L210" s="231">
        <v>848.05</v>
      </c>
      <c r="M210" s="231">
        <v>5.9797399999999996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1306.75</v>
      </c>
      <c r="D211" s="232">
        <v>1301.6000000000001</v>
      </c>
      <c r="E211" s="232">
        <v>1290.2000000000003</v>
      </c>
      <c r="F211" s="232">
        <v>1273.6500000000001</v>
      </c>
      <c r="G211" s="232">
        <v>1262.2500000000002</v>
      </c>
      <c r="H211" s="232">
        <v>1318.1500000000003</v>
      </c>
      <c r="I211" s="232">
        <v>1329.5500000000004</v>
      </c>
      <c r="J211" s="232">
        <v>1346.1000000000004</v>
      </c>
      <c r="K211" s="231">
        <v>1313</v>
      </c>
      <c r="L211" s="231">
        <v>1285.05</v>
      </c>
      <c r="M211" s="231">
        <v>0.51705000000000001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407.4</v>
      </c>
      <c r="D212" s="232">
        <v>405.2</v>
      </c>
      <c r="E212" s="232">
        <v>402.54999999999995</v>
      </c>
      <c r="F212" s="232">
        <v>397.7</v>
      </c>
      <c r="G212" s="232">
        <v>395.04999999999995</v>
      </c>
      <c r="H212" s="232">
        <v>410.04999999999995</v>
      </c>
      <c r="I212" s="232">
        <v>412.69999999999993</v>
      </c>
      <c r="J212" s="232">
        <v>417.54999999999995</v>
      </c>
      <c r="K212" s="231">
        <v>407.85</v>
      </c>
      <c r="L212" s="231">
        <v>400.35</v>
      </c>
      <c r="M212" s="231">
        <v>26.138359999999999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16.399999999999999</v>
      </c>
      <c r="D213" s="232">
        <v>16.366666666666664</v>
      </c>
      <c r="E213" s="232">
        <v>16.233333333333327</v>
      </c>
      <c r="F213" s="232">
        <v>16.066666666666663</v>
      </c>
      <c r="G213" s="232">
        <v>15.933333333333326</v>
      </c>
      <c r="H213" s="232">
        <v>16.533333333333328</v>
      </c>
      <c r="I213" s="232">
        <v>16.666666666666661</v>
      </c>
      <c r="J213" s="232">
        <v>16.833333333333329</v>
      </c>
      <c r="K213" s="231">
        <v>16.5</v>
      </c>
      <c r="L213" s="231">
        <v>16.2</v>
      </c>
      <c r="M213" s="231">
        <v>695.9873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214.5</v>
      </c>
      <c r="D214" s="232">
        <v>215.25</v>
      </c>
      <c r="E214" s="232">
        <v>212.5</v>
      </c>
      <c r="F214" s="232">
        <v>210.5</v>
      </c>
      <c r="G214" s="232">
        <v>207.75</v>
      </c>
      <c r="H214" s="232">
        <v>217.25</v>
      </c>
      <c r="I214" s="232">
        <v>220</v>
      </c>
      <c r="J214" s="232">
        <v>222</v>
      </c>
      <c r="K214" s="231">
        <v>218</v>
      </c>
      <c r="L214" s="231">
        <v>213.25</v>
      </c>
      <c r="M214" s="231">
        <v>32.806759999999997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50.25</v>
      </c>
      <c r="D215" s="232">
        <v>50.316666666666663</v>
      </c>
      <c r="E215" s="232">
        <v>49.733333333333327</v>
      </c>
      <c r="F215" s="232">
        <v>49.216666666666661</v>
      </c>
      <c r="G215" s="232">
        <v>48.633333333333326</v>
      </c>
      <c r="H215" s="232">
        <v>50.833333333333329</v>
      </c>
      <c r="I215" s="232">
        <v>51.416666666666671</v>
      </c>
      <c r="J215" s="232">
        <v>51.93333333333333</v>
      </c>
      <c r="K215" s="231">
        <v>50.9</v>
      </c>
      <c r="L215" s="231">
        <v>49.8</v>
      </c>
      <c r="M215" s="231">
        <v>496.55880999999999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469.3</v>
      </c>
      <c r="D216" s="232">
        <v>469.9666666666667</v>
      </c>
      <c r="E216" s="232">
        <v>465.23333333333341</v>
      </c>
      <c r="F216" s="232">
        <v>461.16666666666669</v>
      </c>
      <c r="G216" s="232">
        <v>456.43333333333339</v>
      </c>
      <c r="H216" s="232">
        <v>474.03333333333342</v>
      </c>
      <c r="I216" s="232">
        <v>478.76666666666677</v>
      </c>
      <c r="J216" s="232">
        <v>482.83333333333343</v>
      </c>
      <c r="K216" s="231">
        <v>474.7</v>
      </c>
      <c r="L216" s="231">
        <v>465.9</v>
      </c>
      <c r="M216" s="231">
        <v>7.0330199999999996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4"/>
      <c r="B1" s="38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7" t="s">
        <v>16</v>
      </c>
      <c r="B9" s="379" t="s">
        <v>18</v>
      </c>
      <c r="C9" s="383" t="s">
        <v>20</v>
      </c>
      <c r="D9" s="383" t="s">
        <v>21</v>
      </c>
      <c r="E9" s="374" t="s">
        <v>22</v>
      </c>
      <c r="F9" s="375"/>
      <c r="G9" s="376"/>
      <c r="H9" s="374" t="s">
        <v>23</v>
      </c>
      <c r="I9" s="375"/>
      <c r="J9" s="376"/>
      <c r="K9" s="23"/>
      <c r="L9" s="24"/>
      <c r="M9" s="50"/>
      <c r="N9" s="1"/>
      <c r="O9" s="1"/>
    </row>
    <row r="10" spans="1:15" ht="42.75" customHeight="1">
      <c r="A10" s="381"/>
      <c r="B10" s="382"/>
      <c r="C10" s="382"/>
      <c r="D10" s="38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21554</v>
      </c>
      <c r="D11" s="232">
        <v>21877.983333333334</v>
      </c>
      <c r="E11" s="232">
        <v>21176.016666666666</v>
      </c>
      <c r="F11" s="232">
        <v>20798.033333333333</v>
      </c>
      <c r="G11" s="232">
        <v>20096.066666666666</v>
      </c>
      <c r="H11" s="232">
        <v>22255.966666666667</v>
      </c>
      <c r="I11" s="232">
        <v>22957.933333333334</v>
      </c>
      <c r="J11" s="232">
        <v>23335.916666666668</v>
      </c>
      <c r="K11" s="231">
        <v>22579.95</v>
      </c>
      <c r="L11" s="231">
        <v>21500</v>
      </c>
      <c r="M11" s="231">
        <v>0.4859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3149.6</v>
      </c>
      <c r="D12" s="232">
        <v>3138.0166666666664</v>
      </c>
      <c r="E12" s="232">
        <v>3086.0333333333328</v>
      </c>
      <c r="F12" s="232">
        <v>3022.4666666666662</v>
      </c>
      <c r="G12" s="232">
        <v>2970.4833333333327</v>
      </c>
      <c r="H12" s="232">
        <v>3201.583333333333</v>
      </c>
      <c r="I12" s="232">
        <v>3253.5666666666666</v>
      </c>
      <c r="J12" s="232">
        <v>3317.1333333333332</v>
      </c>
      <c r="K12" s="231">
        <v>3190</v>
      </c>
      <c r="L12" s="231">
        <v>3074.45</v>
      </c>
      <c r="M12" s="231">
        <v>6.1972199999999997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1852.15</v>
      </c>
      <c r="D13" s="232">
        <v>1842.7</v>
      </c>
      <c r="E13" s="232">
        <v>1820.65</v>
      </c>
      <c r="F13" s="232">
        <v>1789.15</v>
      </c>
      <c r="G13" s="232">
        <v>1767.1000000000001</v>
      </c>
      <c r="H13" s="232">
        <v>1874.2</v>
      </c>
      <c r="I13" s="232">
        <v>1896.2499999999998</v>
      </c>
      <c r="J13" s="232">
        <v>1927.75</v>
      </c>
      <c r="K13" s="231">
        <v>1864.75</v>
      </c>
      <c r="L13" s="231">
        <v>1811.2</v>
      </c>
      <c r="M13" s="231">
        <v>7.2367800000000004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2818.25</v>
      </c>
      <c r="D14" s="232">
        <v>2810.5333333333333</v>
      </c>
      <c r="E14" s="232">
        <v>2792.8666666666668</v>
      </c>
      <c r="F14" s="232">
        <v>2767.4833333333336</v>
      </c>
      <c r="G14" s="232">
        <v>2749.8166666666671</v>
      </c>
      <c r="H14" s="232">
        <v>2835.9166666666665</v>
      </c>
      <c r="I14" s="232">
        <v>2853.5833333333335</v>
      </c>
      <c r="J14" s="232">
        <v>2878.9666666666662</v>
      </c>
      <c r="K14" s="231">
        <v>2828.2</v>
      </c>
      <c r="L14" s="231">
        <v>2785.15</v>
      </c>
      <c r="M14" s="231">
        <v>0.40772000000000003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1231.3499999999999</v>
      </c>
      <c r="D15" s="232">
        <v>1227.0333333333331</v>
      </c>
      <c r="E15" s="232">
        <v>1216.2666666666662</v>
      </c>
      <c r="F15" s="232">
        <v>1201.1833333333332</v>
      </c>
      <c r="G15" s="232">
        <v>1190.4166666666663</v>
      </c>
      <c r="H15" s="232">
        <v>1242.1166666666661</v>
      </c>
      <c r="I15" s="232">
        <v>1252.883333333333</v>
      </c>
      <c r="J15" s="232">
        <v>1267.966666666666</v>
      </c>
      <c r="K15" s="231">
        <v>1237.8</v>
      </c>
      <c r="L15" s="231">
        <v>1211.95</v>
      </c>
      <c r="M15" s="231">
        <v>7.4029800000000003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633.95000000000005</v>
      </c>
      <c r="D16" s="232">
        <v>634.08333333333337</v>
      </c>
      <c r="E16" s="232">
        <v>629.41666666666674</v>
      </c>
      <c r="F16" s="232">
        <v>624.88333333333333</v>
      </c>
      <c r="G16" s="232">
        <v>620.2166666666667</v>
      </c>
      <c r="H16" s="232">
        <v>638.61666666666679</v>
      </c>
      <c r="I16" s="232">
        <v>643.28333333333353</v>
      </c>
      <c r="J16" s="232">
        <v>647.81666666666683</v>
      </c>
      <c r="K16" s="231">
        <v>638.75</v>
      </c>
      <c r="L16" s="231">
        <v>629.54999999999995</v>
      </c>
      <c r="M16" s="231">
        <v>8.4820499999999992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378.5</v>
      </c>
      <c r="D17" s="232">
        <v>379.8</v>
      </c>
      <c r="E17" s="232">
        <v>376.55</v>
      </c>
      <c r="F17" s="232">
        <v>374.6</v>
      </c>
      <c r="G17" s="232">
        <v>371.35</v>
      </c>
      <c r="H17" s="232">
        <v>381.75</v>
      </c>
      <c r="I17" s="232">
        <v>385</v>
      </c>
      <c r="J17" s="232">
        <v>386.95</v>
      </c>
      <c r="K17" s="231">
        <v>383.05</v>
      </c>
      <c r="L17" s="231">
        <v>377.85</v>
      </c>
      <c r="M17" s="231">
        <v>0.41589999999999999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1945.7</v>
      </c>
      <c r="D18" s="232">
        <v>1960.5833333333333</v>
      </c>
      <c r="E18" s="232">
        <v>1911.1666666666665</v>
      </c>
      <c r="F18" s="232">
        <v>1876.6333333333332</v>
      </c>
      <c r="G18" s="232">
        <v>1827.2166666666665</v>
      </c>
      <c r="H18" s="232">
        <v>1995.1166666666666</v>
      </c>
      <c r="I18" s="232">
        <v>2044.5333333333331</v>
      </c>
      <c r="J18" s="232">
        <v>2079.0666666666666</v>
      </c>
      <c r="K18" s="231">
        <v>2010</v>
      </c>
      <c r="L18" s="231">
        <v>1926.05</v>
      </c>
      <c r="M18" s="231">
        <v>2.2579600000000002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20399.3</v>
      </c>
      <c r="D19" s="232">
        <v>20357.566666666666</v>
      </c>
      <c r="E19" s="232">
        <v>20229.333333333332</v>
      </c>
      <c r="F19" s="232">
        <v>20059.366666666665</v>
      </c>
      <c r="G19" s="232">
        <v>19931.133333333331</v>
      </c>
      <c r="H19" s="232">
        <v>20527.533333333333</v>
      </c>
      <c r="I19" s="232">
        <v>20655.76666666667</v>
      </c>
      <c r="J19" s="232">
        <v>20825.733333333334</v>
      </c>
      <c r="K19" s="231">
        <v>20485.8</v>
      </c>
      <c r="L19" s="231">
        <v>20187.599999999999</v>
      </c>
      <c r="M19" s="231">
        <v>6.3979999999999995E-2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1779.1</v>
      </c>
      <c r="D20" s="232">
        <v>1784.5</v>
      </c>
      <c r="E20" s="232">
        <v>1744.6</v>
      </c>
      <c r="F20" s="232">
        <v>1710.1</v>
      </c>
      <c r="G20" s="232">
        <v>1670.1999999999998</v>
      </c>
      <c r="H20" s="232">
        <v>1819</v>
      </c>
      <c r="I20" s="232">
        <v>1858.9</v>
      </c>
      <c r="J20" s="232">
        <v>1893.4</v>
      </c>
      <c r="K20" s="231">
        <v>1824.4</v>
      </c>
      <c r="L20" s="231">
        <v>1750</v>
      </c>
      <c r="M20" s="231">
        <v>76.365780000000001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621</v>
      </c>
      <c r="D21" s="232">
        <v>621</v>
      </c>
      <c r="E21" s="232">
        <v>621</v>
      </c>
      <c r="F21" s="232">
        <v>621</v>
      </c>
      <c r="G21" s="232">
        <v>621</v>
      </c>
      <c r="H21" s="232">
        <v>621</v>
      </c>
      <c r="I21" s="232">
        <v>621</v>
      </c>
      <c r="J21" s="232">
        <v>621</v>
      </c>
      <c r="K21" s="231">
        <v>621</v>
      </c>
      <c r="L21" s="231">
        <v>621</v>
      </c>
      <c r="M21" s="231">
        <v>3.07402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569.04999999999995</v>
      </c>
      <c r="D22" s="232">
        <v>569.93333333333339</v>
      </c>
      <c r="E22" s="232">
        <v>561.01666666666677</v>
      </c>
      <c r="F22" s="232">
        <v>552.98333333333335</v>
      </c>
      <c r="G22" s="232">
        <v>544.06666666666672</v>
      </c>
      <c r="H22" s="232">
        <v>577.96666666666681</v>
      </c>
      <c r="I22" s="232">
        <v>586.88333333333333</v>
      </c>
      <c r="J22" s="232">
        <v>594.91666666666686</v>
      </c>
      <c r="K22" s="231">
        <v>578.85</v>
      </c>
      <c r="L22" s="231">
        <v>561.9</v>
      </c>
      <c r="M22" s="231">
        <v>92.598950000000002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1076.4000000000001</v>
      </c>
      <c r="D23" s="232">
        <v>1076.4000000000001</v>
      </c>
      <c r="E23" s="232">
        <v>1076.4000000000001</v>
      </c>
      <c r="F23" s="232">
        <v>1076.4000000000001</v>
      </c>
      <c r="G23" s="232">
        <v>1076.4000000000001</v>
      </c>
      <c r="H23" s="232">
        <v>1076.4000000000001</v>
      </c>
      <c r="I23" s="232">
        <v>1076.4000000000001</v>
      </c>
      <c r="J23" s="232">
        <v>1076.4000000000001</v>
      </c>
      <c r="K23" s="231">
        <v>1076.4000000000001</v>
      </c>
      <c r="L23" s="231">
        <v>1076.4000000000001</v>
      </c>
      <c r="M23" s="231">
        <v>0.74780000000000002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1017.45</v>
      </c>
      <c r="D24" s="232">
        <v>1017.4500000000002</v>
      </c>
      <c r="E24" s="232">
        <v>1017.4500000000003</v>
      </c>
      <c r="F24" s="232">
        <v>1017.4500000000002</v>
      </c>
      <c r="G24" s="232">
        <v>1017.4500000000003</v>
      </c>
      <c r="H24" s="232">
        <v>1017.4500000000003</v>
      </c>
      <c r="I24" s="232">
        <v>1017.45</v>
      </c>
      <c r="J24" s="232">
        <v>1017.4500000000003</v>
      </c>
      <c r="K24" s="231">
        <v>1017.45</v>
      </c>
      <c r="L24" s="231">
        <v>1017.45</v>
      </c>
      <c r="M24" s="231">
        <v>0.75875999999999999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397.55</v>
      </c>
      <c r="D25" s="232">
        <v>396.56666666666666</v>
      </c>
      <c r="E25" s="232">
        <v>384.23333333333335</v>
      </c>
      <c r="F25" s="232">
        <v>370.91666666666669</v>
      </c>
      <c r="G25" s="232">
        <v>358.58333333333337</v>
      </c>
      <c r="H25" s="232">
        <v>409.88333333333333</v>
      </c>
      <c r="I25" s="232">
        <v>422.2166666666667</v>
      </c>
      <c r="J25" s="232">
        <v>435.5333333333333</v>
      </c>
      <c r="K25" s="231">
        <v>408.9</v>
      </c>
      <c r="L25" s="231">
        <v>383.25</v>
      </c>
      <c r="M25" s="231">
        <v>52.810420000000001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145.30000000000001</v>
      </c>
      <c r="D26" s="232">
        <v>145.21666666666667</v>
      </c>
      <c r="E26" s="232">
        <v>143.93333333333334</v>
      </c>
      <c r="F26" s="232">
        <v>142.56666666666666</v>
      </c>
      <c r="G26" s="232">
        <v>141.28333333333333</v>
      </c>
      <c r="H26" s="232">
        <v>146.58333333333334</v>
      </c>
      <c r="I26" s="232">
        <v>147.8666666666667</v>
      </c>
      <c r="J26" s="232">
        <v>149.23333333333335</v>
      </c>
      <c r="K26" s="231">
        <v>146.5</v>
      </c>
      <c r="L26" s="231">
        <v>143.85</v>
      </c>
      <c r="M26" s="231">
        <v>12.07511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256.85000000000002</v>
      </c>
      <c r="D27" s="232">
        <v>253.61666666666667</v>
      </c>
      <c r="E27" s="232">
        <v>249.73333333333335</v>
      </c>
      <c r="F27" s="232">
        <v>242.61666666666667</v>
      </c>
      <c r="G27" s="232">
        <v>238.73333333333335</v>
      </c>
      <c r="H27" s="232">
        <v>260.73333333333335</v>
      </c>
      <c r="I27" s="232">
        <v>264.61666666666667</v>
      </c>
      <c r="J27" s="232">
        <v>271.73333333333335</v>
      </c>
      <c r="K27" s="231">
        <v>257.5</v>
      </c>
      <c r="L27" s="231">
        <v>246.5</v>
      </c>
      <c r="M27" s="231">
        <v>36.987630000000003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399.6</v>
      </c>
      <c r="D28" s="232">
        <v>399.06666666666666</v>
      </c>
      <c r="E28" s="232">
        <v>397.83333333333331</v>
      </c>
      <c r="F28" s="232">
        <v>396.06666666666666</v>
      </c>
      <c r="G28" s="232">
        <v>394.83333333333331</v>
      </c>
      <c r="H28" s="232">
        <v>400.83333333333331</v>
      </c>
      <c r="I28" s="232">
        <v>402.06666666666666</v>
      </c>
      <c r="J28" s="232">
        <v>403.83333333333331</v>
      </c>
      <c r="K28" s="231">
        <v>400.3</v>
      </c>
      <c r="L28" s="231">
        <v>397.3</v>
      </c>
      <c r="M28" s="231">
        <v>0.32619999999999999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342.85</v>
      </c>
      <c r="D29" s="232">
        <v>347.16666666666669</v>
      </c>
      <c r="E29" s="232">
        <v>336.68333333333339</v>
      </c>
      <c r="F29" s="232">
        <v>330.51666666666671</v>
      </c>
      <c r="G29" s="232">
        <v>320.03333333333342</v>
      </c>
      <c r="H29" s="232">
        <v>353.33333333333337</v>
      </c>
      <c r="I29" s="232">
        <v>363.81666666666661</v>
      </c>
      <c r="J29" s="232">
        <v>369.98333333333335</v>
      </c>
      <c r="K29" s="231">
        <v>357.65</v>
      </c>
      <c r="L29" s="231">
        <v>341</v>
      </c>
      <c r="M29" s="231">
        <v>3.7305700000000002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860.85</v>
      </c>
      <c r="D30" s="232">
        <v>861.75</v>
      </c>
      <c r="E30" s="232">
        <v>853.5</v>
      </c>
      <c r="F30" s="232">
        <v>846.15</v>
      </c>
      <c r="G30" s="232">
        <v>837.9</v>
      </c>
      <c r="H30" s="232">
        <v>869.1</v>
      </c>
      <c r="I30" s="232">
        <v>877.35</v>
      </c>
      <c r="J30" s="232">
        <v>884.7</v>
      </c>
      <c r="K30" s="231">
        <v>870</v>
      </c>
      <c r="L30" s="231">
        <v>854.4</v>
      </c>
      <c r="M30" s="231">
        <v>0.17605000000000001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1020.8</v>
      </c>
      <c r="D31" s="232">
        <v>1025.25</v>
      </c>
      <c r="E31" s="232">
        <v>1013.55</v>
      </c>
      <c r="F31" s="232">
        <v>1006.3</v>
      </c>
      <c r="G31" s="232">
        <v>994.59999999999991</v>
      </c>
      <c r="H31" s="232">
        <v>1032.5</v>
      </c>
      <c r="I31" s="232">
        <v>1044.1999999999998</v>
      </c>
      <c r="J31" s="232">
        <v>1051.45</v>
      </c>
      <c r="K31" s="231">
        <v>1036.95</v>
      </c>
      <c r="L31" s="231">
        <v>1018</v>
      </c>
      <c r="M31" s="231">
        <v>1.3299300000000001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1222.05</v>
      </c>
      <c r="D32" s="232">
        <v>1219.3999999999999</v>
      </c>
      <c r="E32" s="232">
        <v>1208.6999999999998</v>
      </c>
      <c r="F32" s="232">
        <v>1195.3499999999999</v>
      </c>
      <c r="G32" s="232">
        <v>1184.6499999999999</v>
      </c>
      <c r="H32" s="232">
        <v>1232.7499999999998</v>
      </c>
      <c r="I32" s="232">
        <v>1243.45</v>
      </c>
      <c r="J32" s="232">
        <v>1256.7999999999997</v>
      </c>
      <c r="K32" s="231">
        <v>1230.0999999999999</v>
      </c>
      <c r="L32" s="231">
        <v>1206.05</v>
      </c>
      <c r="M32" s="231">
        <v>0.1845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501.4</v>
      </c>
      <c r="D33" s="232">
        <v>501.73333333333335</v>
      </c>
      <c r="E33" s="232">
        <v>494.4666666666667</v>
      </c>
      <c r="F33" s="232">
        <v>487.53333333333336</v>
      </c>
      <c r="G33" s="232">
        <v>480.26666666666671</v>
      </c>
      <c r="H33" s="232">
        <v>508.66666666666669</v>
      </c>
      <c r="I33" s="232">
        <v>515.93333333333339</v>
      </c>
      <c r="J33" s="232">
        <v>522.86666666666667</v>
      </c>
      <c r="K33" s="231">
        <v>509</v>
      </c>
      <c r="L33" s="231">
        <v>494.8</v>
      </c>
      <c r="M33" s="231">
        <v>1.17136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3313.85</v>
      </c>
      <c r="D34" s="232">
        <v>3308.9</v>
      </c>
      <c r="E34" s="232">
        <v>3267.8</v>
      </c>
      <c r="F34" s="232">
        <v>3221.75</v>
      </c>
      <c r="G34" s="232">
        <v>3180.65</v>
      </c>
      <c r="H34" s="232">
        <v>3354.9500000000003</v>
      </c>
      <c r="I34" s="232">
        <v>3396.0499999999997</v>
      </c>
      <c r="J34" s="232">
        <v>3442.1000000000004</v>
      </c>
      <c r="K34" s="231">
        <v>3350</v>
      </c>
      <c r="L34" s="231">
        <v>3262.85</v>
      </c>
      <c r="M34" s="231">
        <v>0.95582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2506.25</v>
      </c>
      <c r="D35" s="232">
        <v>2511.65</v>
      </c>
      <c r="E35" s="232">
        <v>2481.6000000000004</v>
      </c>
      <c r="F35" s="232">
        <v>2456.9500000000003</v>
      </c>
      <c r="G35" s="232">
        <v>2426.9000000000005</v>
      </c>
      <c r="H35" s="232">
        <v>2536.3000000000002</v>
      </c>
      <c r="I35" s="232">
        <v>2566.3500000000004</v>
      </c>
      <c r="J35" s="232">
        <v>2591</v>
      </c>
      <c r="K35" s="231">
        <v>2541.6999999999998</v>
      </c>
      <c r="L35" s="231">
        <v>2487</v>
      </c>
      <c r="M35" s="231">
        <v>0.15648000000000001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354.7</v>
      </c>
      <c r="D36" s="232">
        <v>357.41666666666669</v>
      </c>
      <c r="E36" s="232">
        <v>349.13333333333338</v>
      </c>
      <c r="F36" s="232">
        <v>343.56666666666672</v>
      </c>
      <c r="G36" s="232">
        <v>335.28333333333342</v>
      </c>
      <c r="H36" s="232">
        <v>362.98333333333335</v>
      </c>
      <c r="I36" s="232">
        <v>371.26666666666665</v>
      </c>
      <c r="J36" s="232">
        <v>376.83333333333331</v>
      </c>
      <c r="K36" s="231">
        <v>365.7</v>
      </c>
      <c r="L36" s="231">
        <v>351.85</v>
      </c>
      <c r="M36" s="231">
        <v>10.793659999999999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12.35</v>
      </c>
      <c r="D37" s="232">
        <v>12.316666666666668</v>
      </c>
      <c r="E37" s="232">
        <v>12.083333333333336</v>
      </c>
      <c r="F37" s="232">
        <v>11.816666666666668</v>
      </c>
      <c r="G37" s="232">
        <v>11.583333333333336</v>
      </c>
      <c r="H37" s="232">
        <v>12.583333333333336</v>
      </c>
      <c r="I37" s="232">
        <v>12.816666666666666</v>
      </c>
      <c r="J37" s="232">
        <v>13.083333333333336</v>
      </c>
      <c r="K37" s="231">
        <v>12.55</v>
      </c>
      <c r="L37" s="231">
        <v>12.05</v>
      </c>
      <c r="M37" s="231">
        <v>11.56508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607.65</v>
      </c>
      <c r="D38" s="232">
        <v>606.18333333333328</v>
      </c>
      <c r="E38" s="232">
        <v>602.56666666666661</v>
      </c>
      <c r="F38" s="232">
        <v>597.48333333333335</v>
      </c>
      <c r="G38" s="232">
        <v>593.86666666666667</v>
      </c>
      <c r="H38" s="232">
        <v>611.26666666666654</v>
      </c>
      <c r="I38" s="232">
        <v>614.8833333333331</v>
      </c>
      <c r="J38" s="232">
        <v>619.96666666666647</v>
      </c>
      <c r="K38" s="231">
        <v>609.79999999999995</v>
      </c>
      <c r="L38" s="231">
        <v>601.1</v>
      </c>
      <c r="M38" s="231">
        <v>2.0196900000000002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1856.75</v>
      </c>
      <c r="D39" s="232">
        <v>1861.2666666666667</v>
      </c>
      <c r="E39" s="232">
        <v>1843.9833333333333</v>
      </c>
      <c r="F39" s="232">
        <v>1831.2166666666667</v>
      </c>
      <c r="G39" s="232">
        <v>1813.9333333333334</v>
      </c>
      <c r="H39" s="232">
        <v>1874.0333333333333</v>
      </c>
      <c r="I39" s="232">
        <v>1891.3166666666666</v>
      </c>
      <c r="J39" s="232">
        <v>1904.0833333333333</v>
      </c>
      <c r="K39" s="231">
        <v>1878.55</v>
      </c>
      <c r="L39" s="231">
        <v>1848.5</v>
      </c>
      <c r="M39" s="231">
        <v>0.26285999999999998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344.85</v>
      </c>
      <c r="D40" s="232">
        <v>343.59999999999997</v>
      </c>
      <c r="E40" s="232">
        <v>336.24999999999994</v>
      </c>
      <c r="F40" s="232">
        <v>327.64999999999998</v>
      </c>
      <c r="G40" s="232">
        <v>320.29999999999995</v>
      </c>
      <c r="H40" s="232">
        <v>352.19999999999993</v>
      </c>
      <c r="I40" s="232">
        <v>359.54999999999995</v>
      </c>
      <c r="J40" s="232">
        <v>368.14999999999992</v>
      </c>
      <c r="K40" s="231">
        <v>350.95</v>
      </c>
      <c r="L40" s="231">
        <v>335</v>
      </c>
      <c r="M40" s="231">
        <v>145.04125999999999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1126.4000000000001</v>
      </c>
      <c r="D41" s="232">
        <v>1122.8166666666666</v>
      </c>
      <c r="E41" s="232">
        <v>1113.2833333333333</v>
      </c>
      <c r="F41" s="232">
        <v>1100.1666666666667</v>
      </c>
      <c r="G41" s="232">
        <v>1090.6333333333334</v>
      </c>
      <c r="H41" s="232">
        <v>1135.9333333333332</v>
      </c>
      <c r="I41" s="232">
        <v>1145.4666666666665</v>
      </c>
      <c r="J41" s="232">
        <v>1158.583333333333</v>
      </c>
      <c r="K41" s="231">
        <v>1132.3499999999999</v>
      </c>
      <c r="L41" s="231">
        <v>1109.7</v>
      </c>
      <c r="M41" s="231">
        <v>1.1979299999999999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612.85</v>
      </c>
      <c r="D42" s="232">
        <v>614.56666666666672</v>
      </c>
      <c r="E42" s="232">
        <v>609.28333333333342</v>
      </c>
      <c r="F42" s="232">
        <v>605.7166666666667</v>
      </c>
      <c r="G42" s="232">
        <v>600.43333333333339</v>
      </c>
      <c r="H42" s="232">
        <v>618.13333333333344</v>
      </c>
      <c r="I42" s="232">
        <v>623.41666666666674</v>
      </c>
      <c r="J42" s="232">
        <v>626.98333333333346</v>
      </c>
      <c r="K42" s="231">
        <v>619.85</v>
      </c>
      <c r="L42" s="231">
        <v>611</v>
      </c>
      <c r="M42" s="231">
        <v>0.69716999999999996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4487.8999999999996</v>
      </c>
      <c r="D43" s="232">
        <v>4390.6333333333332</v>
      </c>
      <c r="E43" s="232">
        <v>4267.2666666666664</v>
      </c>
      <c r="F43" s="232">
        <v>4046.6333333333332</v>
      </c>
      <c r="G43" s="232">
        <v>3923.2666666666664</v>
      </c>
      <c r="H43" s="232">
        <v>4611.2666666666664</v>
      </c>
      <c r="I43" s="232">
        <v>4734.6333333333332</v>
      </c>
      <c r="J43" s="232">
        <v>4955.2666666666664</v>
      </c>
      <c r="K43" s="231">
        <v>4514</v>
      </c>
      <c r="L43" s="231">
        <v>4170</v>
      </c>
      <c r="M43" s="231">
        <v>27.24361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327.8</v>
      </c>
      <c r="D44" s="232">
        <v>327.81666666666666</v>
      </c>
      <c r="E44" s="232">
        <v>325.73333333333335</v>
      </c>
      <c r="F44" s="232">
        <v>323.66666666666669</v>
      </c>
      <c r="G44" s="232">
        <v>321.58333333333337</v>
      </c>
      <c r="H44" s="232">
        <v>329.88333333333333</v>
      </c>
      <c r="I44" s="232">
        <v>331.9666666666667</v>
      </c>
      <c r="J44" s="232">
        <v>334.0333333333333</v>
      </c>
      <c r="K44" s="231">
        <v>329.9</v>
      </c>
      <c r="L44" s="231">
        <v>325.75</v>
      </c>
      <c r="M44" s="231">
        <v>20.247440000000001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270.39999999999998</v>
      </c>
      <c r="D45" s="232">
        <v>268.2</v>
      </c>
      <c r="E45" s="232">
        <v>263.7</v>
      </c>
      <c r="F45" s="232">
        <v>257</v>
      </c>
      <c r="G45" s="232">
        <v>252.5</v>
      </c>
      <c r="H45" s="232">
        <v>274.89999999999998</v>
      </c>
      <c r="I45" s="232">
        <v>279.39999999999998</v>
      </c>
      <c r="J45" s="232">
        <v>286.09999999999997</v>
      </c>
      <c r="K45" s="231">
        <v>272.7</v>
      </c>
      <c r="L45" s="231">
        <v>261.5</v>
      </c>
      <c r="M45" s="231">
        <v>1.5623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511.35</v>
      </c>
      <c r="D46" s="232">
        <v>510.63333333333338</v>
      </c>
      <c r="E46" s="232">
        <v>505.71666666666681</v>
      </c>
      <c r="F46" s="232">
        <v>500.08333333333343</v>
      </c>
      <c r="G46" s="232">
        <v>495.16666666666686</v>
      </c>
      <c r="H46" s="232">
        <v>516.26666666666677</v>
      </c>
      <c r="I46" s="232">
        <v>521.18333333333339</v>
      </c>
      <c r="J46" s="232">
        <v>526.81666666666672</v>
      </c>
      <c r="K46" s="231">
        <v>515.54999999999995</v>
      </c>
      <c r="L46" s="231">
        <v>505</v>
      </c>
      <c r="M46" s="231">
        <v>0.55488999999999999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149.94999999999999</v>
      </c>
      <c r="D47" s="232">
        <v>150.15</v>
      </c>
      <c r="E47" s="232">
        <v>148.4</v>
      </c>
      <c r="F47" s="232">
        <v>146.85</v>
      </c>
      <c r="G47" s="232">
        <v>145.1</v>
      </c>
      <c r="H47" s="232">
        <v>151.70000000000002</v>
      </c>
      <c r="I47" s="232">
        <v>153.45000000000002</v>
      </c>
      <c r="J47" s="232">
        <v>155.00000000000003</v>
      </c>
      <c r="K47" s="231">
        <v>151.9</v>
      </c>
      <c r="L47" s="231">
        <v>148.6</v>
      </c>
      <c r="M47" s="231">
        <v>85.827370000000002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2786.15</v>
      </c>
      <c r="D48" s="232">
        <v>2779.4833333333336</v>
      </c>
      <c r="E48" s="232">
        <v>2760.666666666667</v>
      </c>
      <c r="F48" s="232">
        <v>2735.1833333333334</v>
      </c>
      <c r="G48" s="232">
        <v>2716.3666666666668</v>
      </c>
      <c r="H48" s="232">
        <v>2804.9666666666672</v>
      </c>
      <c r="I48" s="232">
        <v>2823.7833333333338</v>
      </c>
      <c r="J48" s="232">
        <v>2849.2666666666673</v>
      </c>
      <c r="K48" s="231">
        <v>2798.3</v>
      </c>
      <c r="L48" s="231">
        <v>2754</v>
      </c>
      <c r="M48" s="231">
        <v>8.1771700000000003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214.7</v>
      </c>
      <c r="D49" s="232">
        <v>214.25</v>
      </c>
      <c r="E49" s="232">
        <v>213</v>
      </c>
      <c r="F49" s="232">
        <v>211.3</v>
      </c>
      <c r="G49" s="232">
        <v>210.05</v>
      </c>
      <c r="H49" s="232">
        <v>215.95</v>
      </c>
      <c r="I49" s="232">
        <v>217.2</v>
      </c>
      <c r="J49" s="232">
        <v>218.89999999999998</v>
      </c>
      <c r="K49" s="231">
        <v>215.5</v>
      </c>
      <c r="L49" s="231">
        <v>212.55</v>
      </c>
      <c r="M49" s="231">
        <v>1.0628899999999999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3315.75</v>
      </c>
      <c r="D50" s="232">
        <v>3304.9333333333329</v>
      </c>
      <c r="E50" s="232">
        <v>3263.1166666666659</v>
      </c>
      <c r="F50" s="232">
        <v>3210.4833333333331</v>
      </c>
      <c r="G50" s="232">
        <v>3168.6666666666661</v>
      </c>
      <c r="H50" s="232">
        <v>3357.5666666666657</v>
      </c>
      <c r="I50" s="232">
        <v>3399.3833333333323</v>
      </c>
      <c r="J50" s="232">
        <v>3452.0166666666655</v>
      </c>
      <c r="K50" s="231">
        <v>3346.75</v>
      </c>
      <c r="L50" s="231">
        <v>3252.3</v>
      </c>
      <c r="M50" s="231">
        <v>4.5370000000000001E-2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1901.7</v>
      </c>
      <c r="D51" s="232">
        <v>1902.9833333333333</v>
      </c>
      <c r="E51" s="232">
        <v>1890.9666666666667</v>
      </c>
      <c r="F51" s="232">
        <v>1880.2333333333333</v>
      </c>
      <c r="G51" s="232">
        <v>1868.2166666666667</v>
      </c>
      <c r="H51" s="232">
        <v>1913.7166666666667</v>
      </c>
      <c r="I51" s="232">
        <v>1925.7333333333336</v>
      </c>
      <c r="J51" s="232">
        <v>1936.4666666666667</v>
      </c>
      <c r="K51" s="231">
        <v>1915</v>
      </c>
      <c r="L51" s="231">
        <v>1892.25</v>
      </c>
      <c r="M51" s="231">
        <v>2.5963400000000001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7188.3</v>
      </c>
      <c r="D52" s="232">
        <v>7185.6333333333341</v>
      </c>
      <c r="E52" s="232">
        <v>7114.9666666666681</v>
      </c>
      <c r="F52" s="232">
        <v>7041.6333333333341</v>
      </c>
      <c r="G52" s="232">
        <v>6970.9666666666681</v>
      </c>
      <c r="H52" s="232">
        <v>7258.9666666666681</v>
      </c>
      <c r="I52" s="232">
        <v>7329.6333333333341</v>
      </c>
      <c r="J52" s="232">
        <v>7402.9666666666681</v>
      </c>
      <c r="K52" s="231">
        <v>7256.3</v>
      </c>
      <c r="L52" s="231">
        <v>7112.3</v>
      </c>
      <c r="M52" s="231">
        <v>0.21745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474</v>
      </c>
      <c r="D53" s="232">
        <v>472.31666666666666</v>
      </c>
      <c r="E53" s="232">
        <v>469.2833333333333</v>
      </c>
      <c r="F53" s="232">
        <v>464.56666666666666</v>
      </c>
      <c r="G53" s="232">
        <v>461.5333333333333</v>
      </c>
      <c r="H53" s="232">
        <v>477.0333333333333</v>
      </c>
      <c r="I53" s="232">
        <v>480.06666666666672</v>
      </c>
      <c r="J53" s="232">
        <v>484.7833333333333</v>
      </c>
      <c r="K53" s="231">
        <v>475.35</v>
      </c>
      <c r="L53" s="231">
        <v>467.6</v>
      </c>
      <c r="M53" s="231">
        <v>10.96959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387.35</v>
      </c>
      <c r="D54" s="232">
        <v>386.8</v>
      </c>
      <c r="E54" s="232">
        <v>384.1</v>
      </c>
      <c r="F54" s="232">
        <v>380.85</v>
      </c>
      <c r="G54" s="232">
        <v>378.15000000000003</v>
      </c>
      <c r="H54" s="232">
        <v>390.05</v>
      </c>
      <c r="I54" s="232">
        <v>392.74999999999994</v>
      </c>
      <c r="J54" s="232">
        <v>396</v>
      </c>
      <c r="K54" s="231">
        <v>389.5</v>
      </c>
      <c r="L54" s="231">
        <v>383.55</v>
      </c>
      <c r="M54" s="231">
        <v>0.77112000000000003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3545.6</v>
      </c>
      <c r="D55" s="232">
        <v>3526.1833333333329</v>
      </c>
      <c r="E55" s="232">
        <v>3483.7166666666658</v>
      </c>
      <c r="F55" s="232">
        <v>3421.833333333333</v>
      </c>
      <c r="G55" s="232">
        <v>3379.3666666666659</v>
      </c>
      <c r="H55" s="232">
        <v>3588.0666666666657</v>
      </c>
      <c r="I55" s="232">
        <v>3630.5333333333328</v>
      </c>
      <c r="J55" s="232">
        <v>3692.4166666666656</v>
      </c>
      <c r="K55" s="231">
        <v>3568.65</v>
      </c>
      <c r="L55" s="231">
        <v>3464.3</v>
      </c>
      <c r="M55" s="231">
        <v>2.1163599999999998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868.3</v>
      </c>
      <c r="D56" s="232">
        <v>867.36666666666667</v>
      </c>
      <c r="E56" s="232">
        <v>862.5333333333333</v>
      </c>
      <c r="F56" s="232">
        <v>856.76666666666665</v>
      </c>
      <c r="G56" s="232">
        <v>851.93333333333328</v>
      </c>
      <c r="H56" s="232">
        <v>873.13333333333333</v>
      </c>
      <c r="I56" s="232">
        <v>877.96666666666658</v>
      </c>
      <c r="J56" s="232">
        <v>883.73333333333335</v>
      </c>
      <c r="K56" s="231">
        <v>872.2</v>
      </c>
      <c r="L56" s="231">
        <v>861.6</v>
      </c>
      <c r="M56" s="231">
        <v>73.222660000000005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2212.5500000000002</v>
      </c>
      <c r="D57" s="232">
        <v>2213.5166666666669</v>
      </c>
      <c r="E57" s="232">
        <v>2192.0333333333338</v>
      </c>
      <c r="F57" s="232">
        <v>2171.5166666666669</v>
      </c>
      <c r="G57" s="232">
        <v>2150.0333333333338</v>
      </c>
      <c r="H57" s="232">
        <v>2234.0333333333338</v>
      </c>
      <c r="I57" s="232">
        <v>2255.5166666666664</v>
      </c>
      <c r="J57" s="232">
        <v>2276.0333333333338</v>
      </c>
      <c r="K57" s="231">
        <v>2235</v>
      </c>
      <c r="L57" s="231">
        <v>2193</v>
      </c>
      <c r="M57" s="231">
        <v>0.39019999999999999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482.75</v>
      </c>
      <c r="D58" s="232">
        <v>484.33333333333331</v>
      </c>
      <c r="E58" s="232">
        <v>478.71666666666664</v>
      </c>
      <c r="F58" s="232">
        <v>474.68333333333334</v>
      </c>
      <c r="G58" s="232">
        <v>469.06666666666666</v>
      </c>
      <c r="H58" s="232">
        <v>488.36666666666662</v>
      </c>
      <c r="I58" s="232">
        <v>493.98333333333329</v>
      </c>
      <c r="J58" s="232">
        <v>498.01666666666659</v>
      </c>
      <c r="K58" s="231">
        <v>489.95</v>
      </c>
      <c r="L58" s="231">
        <v>480.3</v>
      </c>
      <c r="M58" s="231">
        <v>3.6796600000000002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3905.4</v>
      </c>
      <c r="D59" s="232">
        <v>3889.1</v>
      </c>
      <c r="E59" s="232">
        <v>3866.2999999999997</v>
      </c>
      <c r="F59" s="232">
        <v>3827.2</v>
      </c>
      <c r="G59" s="232">
        <v>3804.3999999999996</v>
      </c>
      <c r="H59" s="232">
        <v>3928.2</v>
      </c>
      <c r="I59" s="232">
        <v>3951</v>
      </c>
      <c r="J59" s="232">
        <v>3990.1</v>
      </c>
      <c r="K59" s="231">
        <v>3911.9</v>
      </c>
      <c r="L59" s="231">
        <v>3850</v>
      </c>
      <c r="M59" s="231">
        <v>2.14072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1139.0999999999999</v>
      </c>
      <c r="D60" s="232">
        <v>1149.3333333333333</v>
      </c>
      <c r="E60" s="232">
        <v>1124.7666666666664</v>
      </c>
      <c r="F60" s="232">
        <v>1110.4333333333332</v>
      </c>
      <c r="G60" s="232">
        <v>1085.8666666666663</v>
      </c>
      <c r="H60" s="232">
        <v>1163.6666666666665</v>
      </c>
      <c r="I60" s="232">
        <v>1188.2333333333336</v>
      </c>
      <c r="J60" s="232">
        <v>1202.5666666666666</v>
      </c>
      <c r="K60" s="231">
        <v>1173.9000000000001</v>
      </c>
      <c r="L60" s="231">
        <v>1135</v>
      </c>
      <c r="M60" s="231">
        <v>0.96884000000000003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6489.95</v>
      </c>
      <c r="D61" s="232">
        <v>6461.083333333333</v>
      </c>
      <c r="E61" s="232">
        <v>6426.1666666666661</v>
      </c>
      <c r="F61" s="232">
        <v>6362.3833333333332</v>
      </c>
      <c r="G61" s="232">
        <v>6327.4666666666662</v>
      </c>
      <c r="H61" s="232">
        <v>6524.8666666666659</v>
      </c>
      <c r="I61" s="232">
        <v>6559.7833333333319</v>
      </c>
      <c r="J61" s="232">
        <v>6623.5666666666657</v>
      </c>
      <c r="K61" s="231">
        <v>6496</v>
      </c>
      <c r="L61" s="231">
        <v>6397.3</v>
      </c>
      <c r="M61" s="231">
        <v>6.1897900000000003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1420.8</v>
      </c>
      <c r="D62" s="232">
        <v>1410.9333333333334</v>
      </c>
      <c r="E62" s="232">
        <v>1397.9166666666667</v>
      </c>
      <c r="F62" s="232">
        <v>1375.0333333333333</v>
      </c>
      <c r="G62" s="232">
        <v>1362.0166666666667</v>
      </c>
      <c r="H62" s="232">
        <v>1433.8166666666668</v>
      </c>
      <c r="I62" s="232">
        <v>1446.8333333333333</v>
      </c>
      <c r="J62" s="232">
        <v>1469.7166666666669</v>
      </c>
      <c r="K62" s="231">
        <v>1423.95</v>
      </c>
      <c r="L62" s="231">
        <v>1388.05</v>
      </c>
      <c r="M62" s="231">
        <v>15.181710000000001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6010.75</v>
      </c>
      <c r="D63" s="232">
        <v>6015.0333333333328</v>
      </c>
      <c r="E63" s="232">
        <v>5983.7166666666653</v>
      </c>
      <c r="F63" s="232">
        <v>5956.6833333333325</v>
      </c>
      <c r="G63" s="232">
        <v>5925.366666666665</v>
      </c>
      <c r="H63" s="232">
        <v>6042.0666666666657</v>
      </c>
      <c r="I63" s="232">
        <v>6073.3833333333332</v>
      </c>
      <c r="J63" s="232">
        <v>6100.4166666666661</v>
      </c>
      <c r="K63" s="231">
        <v>6046.35</v>
      </c>
      <c r="L63" s="231">
        <v>5988</v>
      </c>
      <c r="M63" s="231">
        <v>0.17161000000000001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2133.9</v>
      </c>
      <c r="D64" s="232">
        <v>2140.7166666666667</v>
      </c>
      <c r="E64" s="232">
        <v>2118.1833333333334</v>
      </c>
      <c r="F64" s="232">
        <v>2102.4666666666667</v>
      </c>
      <c r="G64" s="232">
        <v>2079.9333333333334</v>
      </c>
      <c r="H64" s="232">
        <v>2156.4333333333334</v>
      </c>
      <c r="I64" s="232">
        <v>2178.9666666666672</v>
      </c>
      <c r="J64" s="232">
        <v>2194.6833333333334</v>
      </c>
      <c r="K64" s="231">
        <v>2163.25</v>
      </c>
      <c r="L64" s="231">
        <v>2125</v>
      </c>
      <c r="M64" s="231">
        <v>0.31135000000000002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2019.65</v>
      </c>
      <c r="D65" s="232">
        <v>2006.2333333333333</v>
      </c>
      <c r="E65" s="232">
        <v>1987.4666666666667</v>
      </c>
      <c r="F65" s="232">
        <v>1955.2833333333333</v>
      </c>
      <c r="G65" s="232">
        <v>1936.5166666666667</v>
      </c>
      <c r="H65" s="232">
        <v>2038.4166666666667</v>
      </c>
      <c r="I65" s="232">
        <v>2057.1833333333334</v>
      </c>
      <c r="J65" s="232">
        <v>2089.3666666666668</v>
      </c>
      <c r="K65" s="231">
        <v>2025</v>
      </c>
      <c r="L65" s="231">
        <v>1974.05</v>
      </c>
      <c r="M65" s="231">
        <v>4.1283599999999998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369.65</v>
      </c>
      <c r="D66" s="232">
        <v>365.8</v>
      </c>
      <c r="E66" s="232">
        <v>361.20000000000005</v>
      </c>
      <c r="F66" s="232">
        <v>352.75000000000006</v>
      </c>
      <c r="G66" s="232">
        <v>348.15000000000009</v>
      </c>
      <c r="H66" s="232">
        <v>374.25</v>
      </c>
      <c r="I66" s="232">
        <v>378.85</v>
      </c>
      <c r="J66" s="232">
        <v>387.29999999999995</v>
      </c>
      <c r="K66" s="231">
        <v>370.4</v>
      </c>
      <c r="L66" s="231">
        <v>357.35</v>
      </c>
      <c r="M66" s="231">
        <v>10.40033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242.3</v>
      </c>
      <c r="D67" s="232">
        <v>240.20000000000002</v>
      </c>
      <c r="E67" s="232">
        <v>237.60000000000002</v>
      </c>
      <c r="F67" s="232">
        <v>232.9</v>
      </c>
      <c r="G67" s="232">
        <v>230.3</v>
      </c>
      <c r="H67" s="232">
        <v>244.90000000000003</v>
      </c>
      <c r="I67" s="232">
        <v>247.5</v>
      </c>
      <c r="J67" s="232">
        <v>252.20000000000005</v>
      </c>
      <c r="K67" s="231">
        <v>242.8</v>
      </c>
      <c r="L67" s="231">
        <v>235.5</v>
      </c>
      <c r="M67" s="231">
        <v>71.9696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169.55</v>
      </c>
      <c r="D68" s="232">
        <v>169.04999999999998</v>
      </c>
      <c r="E68" s="232">
        <v>168.09999999999997</v>
      </c>
      <c r="F68" s="232">
        <v>166.64999999999998</v>
      </c>
      <c r="G68" s="232">
        <v>165.69999999999996</v>
      </c>
      <c r="H68" s="232">
        <v>170.49999999999997</v>
      </c>
      <c r="I68" s="232">
        <v>171.44999999999996</v>
      </c>
      <c r="J68" s="232">
        <v>172.89999999999998</v>
      </c>
      <c r="K68" s="231">
        <v>170</v>
      </c>
      <c r="L68" s="231">
        <v>167.6</v>
      </c>
      <c r="M68" s="231">
        <v>156.62905000000001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78.2</v>
      </c>
      <c r="D69" s="232">
        <v>77.88333333333334</v>
      </c>
      <c r="E69" s="232">
        <v>77.166666666666686</v>
      </c>
      <c r="F69" s="232">
        <v>76.13333333333334</v>
      </c>
      <c r="G69" s="232">
        <v>75.416666666666686</v>
      </c>
      <c r="H69" s="232">
        <v>78.916666666666686</v>
      </c>
      <c r="I69" s="232">
        <v>79.633333333333354</v>
      </c>
      <c r="J69" s="232">
        <v>80.666666666666686</v>
      </c>
      <c r="K69" s="231">
        <v>78.599999999999994</v>
      </c>
      <c r="L69" s="231">
        <v>76.849999999999994</v>
      </c>
      <c r="M69" s="231">
        <v>55.094050000000003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27.25</v>
      </c>
      <c r="D70" s="232">
        <v>27.233333333333331</v>
      </c>
      <c r="E70" s="232">
        <v>26.916666666666661</v>
      </c>
      <c r="F70" s="232">
        <v>26.583333333333329</v>
      </c>
      <c r="G70" s="232">
        <v>26.266666666666659</v>
      </c>
      <c r="H70" s="232">
        <v>27.566666666666663</v>
      </c>
      <c r="I70" s="232">
        <v>27.883333333333333</v>
      </c>
      <c r="J70" s="232">
        <v>28.216666666666665</v>
      </c>
      <c r="K70" s="231">
        <v>27.55</v>
      </c>
      <c r="L70" s="231">
        <v>26.9</v>
      </c>
      <c r="M70" s="231">
        <v>80.803830000000005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1475.5</v>
      </c>
      <c r="D71" s="232">
        <v>1493</v>
      </c>
      <c r="E71" s="232">
        <v>1446.15</v>
      </c>
      <c r="F71" s="232">
        <v>1416.8000000000002</v>
      </c>
      <c r="G71" s="232">
        <v>1369.9500000000003</v>
      </c>
      <c r="H71" s="232">
        <v>1522.35</v>
      </c>
      <c r="I71" s="232">
        <v>1569.1999999999998</v>
      </c>
      <c r="J71" s="232">
        <v>1598.5499999999997</v>
      </c>
      <c r="K71" s="231">
        <v>1539.85</v>
      </c>
      <c r="L71" s="231">
        <v>1463.65</v>
      </c>
      <c r="M71" s="231">
        <v>13.0085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4487</v>
      </c>
      <c r="D72" s="232">
        <v>4470.1833333333334</v>
      </c>
      <c r="E72" s="232">
        <v>4442.3666666666668</v>
      </c>
      <c r="F72" s="232">
        <v>4397.7333333333336</v>
      </c>
      <c r="G72" s="232">
        <v>4369.916666666667</v>
      </c>
      <c r="H72" s="232">
        <v>4514.8166666666666</v>
      </c>
      <c r="I72" s="232">
        <v>4542.6333333333341</v>
      </c>
      <c r="J72" s="232">
        <v>4587.2666666666664</v>
      </c>
      <c r="K72" s="231">
        <v>4498</v>
      </c>
      <c r="L72" s="231">
        <v>4425.55</v>
      </c>
      <c r="M72" s="231">
        <v>6.1550000000000001E-2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558.65</v>
      </c>
      <c r="D73" s="232">
        <v>556.5333333333333</v>
      </c>
      <c r="E73" s="232">
        <v>553.36666666666656</v>
      </c>
      <c r="F73" s="232">
        <v>548.08333333333326</v>
      </c>
      <c r="G73" s="232">
        <v>544.91666666666652</v>
      </c>
      <c r="H73" s="232">
        <v>561.81666666666661</v>
      </c>
      <c r="I73" s="232">
        <v>564.98333333333335</v>
      </c>
      <c r="J73" s="232">
        <v>570.26666666666665</v>
      </c>
      <c r="K73" s="231">
        <v>559.70000000000005</v>
      </c>
      <c r="L73" s="231">
        <v>551.25</v>
      </c>
      <c r="M73" s="231">
        <v>3.4567700000000001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800.1</v>
      </c>
      <c r="D74" s="232">
        <v>797.0333333333333</v>
      </c>
      <c r="E74" s="232">
        <v>790.06666666666661</v>
      </c>
      <c r="F74" s="232">
        <v>780.0333333333333</v>
      </c>
      <c r="G74" s="232">
        <v>773.06666666666661</v>
      </c>
      <c r="H74" s="232">
        <v>807.06666666666661</v>
      </c>
      <c r="I74" s="232">
        <v>814.0333333333333</v>
      </c>
      <c r="J74" s="232">
        <v>824.06666666666661</v>
      </c>
      <c r="K74" s="231">
        <v>804</v>
      </c>
      <c r="L74" s="231">
        <v>787</v>
      </c>
      <c r="M74" s="231">
        <v>6.0386699999999998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94.65</v>
      </c>
      <c r="D75" s="232">
        <v>94.283333333333346</v>
      </c>
      <c r="E75" s="232">
        <v>93.766666666666694</v>
      </c>
      <c r="F75" s="232">
        <v>92.883333333333354</v>
      </c>
      <c r="G75" s="232">
        <v>92.366666666666703</v>
      </c>
      <c r="H75" s="232">
        <v>95.166666666666686</v>
      </c>
      <c r="I75" s="232">
        <v>95.683333333333337</v>
      </c>
      <c r="J75" s="232">
        <v>96.566666666666677</v>
      </c>
      <c r="K75" s="231">
        <v>94.8</v>
      </c>
      <c r="L75" s="231">
        <v>93.4</v>
      </c>
      <c r="M75" s="231">
        <v>115.75131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835.7</v>
      </c>
      <c r="D76" s="232">
        <v>834.7833333333333</v>
      </c>
      <c r="E76" s="232">
        <v>812.56666666666661</v>
      </c>
      <c r="F76" s="232">
        <v>789.43333333333328</v>
      </c>
      <c r="G76" s="232">
        <v>767.21666666666658</v>
      </c>
      <c r="H76" s="232">
        <v>857.91666666666663</v>
      </c>
      <c r="I76" s="232">
        <v>880.13333333333333</v>
      </c>
      <c r="J76" s="232">
        <v>903.26666666666665</v>
      </c>
      <c r="K76" s="231">
        <v>857</v>
      </c>
      <c r="L76" s="231">
        <v>811.65</v>
      </c>
      <c r="M76" s="231">
        <v>59.954320000000003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71.75</v>
      </c>
      <c r="D77" s="232">
        <v>71.2</v>
      </c>
      <c r="E77" s="232">
        <v>70.350000000000009</v>
      </c>
      <c r="F77" s="232">
        <v>68.95</v>
      </c>
      <c r="G77" s="232">
        <v>68.100000000000009</v>
      </c>
      <c r="H77" s="232">
        <v>72.600000000000009</v>
      </c>
      <c r="I77" s="232">
        <v>73.45</v>
      </c>
      <c r="J77" s="232">
        <v>74.850000000000009</v>
      </c>
      <c r="K77" s="231">
        <v>72.05</v>
      </c>
      <c r="L77" s="231">
        <v>69.8</v>
      </c>
      <c r="M77" s="231">
        <v>113.58552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331.15</v>
      </c>
      <c r="D78" s="232">
        <v>330.76666666666665</v>
      </c>
      <c r="E78" s="232">
        <v>328.88333333333333</v>
      </c>
      <c r="F78" s="232">
        <v>326.61666666666667</v>
      </c>
      <c r="G78" s="232">
        <v>324.73333333333335</v>
      </c>
      <c r="H78" s="232">
        <v>333.0333333333333</v>
      </c>
      <c r="I78" s="232">
        <v>334.91666666666663</v>
      </c>
      <c r="J78" s="232">
        <v>337.18333333333328</v>
      </c>
      <c r="K78" s="231">
        <v>332.65</v>
      </c>
      <c r="L78" s="231">
        <v>328.5</v>
      </c>
      <c r="M78" s="231">
        <v>17.6465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8558.7000000000007</v>
      </c>
      <c r="D79" s="232">
        <v>8544.4166666666661</v>
      </c>
      <c r="E79" s="232">
        <v>8513.8333333333321</v>
      </c>
      <c r="F79" s="232">
        <v>8468.9666666666653</v>
      </c>
      <c r="G79" s="232">
        <v>8438.3833333333314</v>
      </c>
      <c r="H79" s="232">
        <v>8589.2833333333328</v>
      </c>
      <c r="I79" s="232">
        <v>8619.866666666665</v>
      </c>
      <c r="J79" s="232">
        <v>8664.7333333333336</v>
      </c>
      <c r="K79" s="231">
        <v>8575</v>
      </c>
      <c r="L79" s="231">
        <v>8499.5499999999993</v>
      </c>
      <c r="M79" s="231">
        <v>8.6099999999999996E-3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785.4</v>
      </c>
      <c r="D80" s="232">
        <v>781.58333333333337</v>
      </c>
      <c r="E80" s="232">
        <v>776.01666666666677</v>
      </c>
      <c r="F80" s="232">
        <v>766.63333333333344</v>
      </c>
      <c r="G80" s="232">
        <v>761.06666666666683</v>
      </c>
      <c r="H80" s="232">
        <v>790.9666666666667</v>
      </c>
      <c r="I80" s="232">
        <v>796.5333333333333</v>
      </c>
      <c r="J80" s="232">
        <v>805.91666666666663</v>
      </c>
      <c r="K80" s="231">
        <v>787.15</v>
      </c>
      <c r="L80" s="231">
        <v>772.2</v>
      </c>
      <c r="M80" s="231">
        <v>36.028379999999999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238.1</v>
      </c>
      <c r="D81" s="232">
        <v>236.04999999999998</v>
      </c>
      <c r="E81" s="232">
        <v>232.64999999999998</v>
      </c>
      <c r="F81" s="232">
        <v>227.2</v>
      </c>
      <c r="G81" s="232">
        <v>223.79999999999998</v>
      </c>
      <c r="H81" s="232">
        <v>241.49999999999997</v>
      </c>
      <c r="I81" s="232">
        <v>244.9</v>
      </c>
      <c r="J81" s="232">
        <v>250.34999999999997</v>
      </c>
      <c r="K81" s="231">
        <v>239.45</v>
      </c>
      <c r="L81" s="231">
        <v>230.6</v>
      </c>
      <c r="M81" s="231">
        <v>57.892780000000002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888.55</v>
      </c>
      <c r="D82" s="232">
        <v>888.9666666666667</v>
      </c>
      <c r="E82" s="232">
        <v>882.23333333333335</v>
      </c>
      <c r="F82" s="232">
        <v>875.91666666666663</v>
      </c>
      <c r="G82" s="232">
        <v>869.18333333333328</v>
      </c>
      <c r="H82" s="232">
        <v>895.28333333333342</v>
      </c>
      <c r="I82" s="232">
        <v>902.01666666666677</v>
      </c>
      <c r="J82" s="232">
        <v>908.33333333333348</v>
      </c>
      <c r="K82" s="231">
        <v>895.7</v>
      </c>
      <c r="L82" s="231">
        <v>882.65</v>
      </c>
      <c r="M82" s="231">
        <v>0.38788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293.05</v>
      </c>
      <c r="D83" s="232">
        <v>291.06666666666666</v>
      </c>
      <c r="E83" s="232">
        <v>286.48333333333335</v>
      </c>
      <c r="F83" s="232">
        <v>279.91666666666669</v>
      </c>
      <c r="G83" s="232">
        <v>275.33333333333337</v>
      </c>
      <c r="H83" s="232">
        <v>297.63333333333333</v>
      </c>
      <c r="I83" s="232">
        <v>302.2166666666667</v>
      </c>
      <c r="J83" s="232">
        <v>308.7833333333333</v>
      </c>
      <c r="K83" s="231">
        <v>295.64999999999998</v>
      </c>
      <c r="L83" s="231">
        <v>284.5</v>
      </c>
      <c r="M83" s="231">
        <v>15.186540000000001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6204.85</v>
      </c>
      <c r="D84" s="232">
        <v>6156.6333333333341</v>
      </c>
      <c r="E84" s="232">
        <v>6088.2666666666682</v>
      </c>
      <c r="F84" s="232">
        <v>5971.6833333333343</v>
      </c>
      <c r="G84" s="232">
        <v>5903.3166666666684</v>
      </c>
      <c r="H84" s="232">
        <v>6273.2166666666681</v>
      </c>
      <c r="I84" s="232">
        <v>6341.5833333333348</v>
      </c>
      <c r="J84" s="232">
        <v>6458.1666666666679</v>
      </c>
      <c r="K84" s="231">
        <v>6225</v>
      </c>
      <c r="L84" s="231">
        <v>6040.05</v>
      </c>
      <c r="M84" s="231">
        <v>8.2290000000000002E-2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1384.6</v>
      </c>
      <c r="D85" s="232">
        <v>1378.8166666666668</v>
      </c>
      <c r="E85" s="232">
        <v>1345.4333333333336</v>
      </c>
      <c r="F85" s="232">
        <v>1306.2666666666669</v>
      </c>
      <c r="G85" s="232">
        <v>1272.8833333333337</v>
      </c>
      <c r="H85" s="232">
        <v>1417.9833333333336</v>
      </c>
      <c r="I85" s="232">
        <v>1451.3666666666668</v>
      </c>
      <c r="J85" s="232">
        <v>1490.5333333333335</v>
      </c>
      <c r="K85" s="231">
        <v>1412.2</v>
      </c>
      <c r="L85" s="231">
        <v>1339.65</v>
      </c>
      <c r="M85" s="231">
        <v>0.46228000000000002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918.6</v>
      </c>
      <c r="D86" s="232">
        <v>908.13333333333333</v>
      </c>
      <c r="E86" s="232">
        <v>891.4666666666667</v>
      </c>
      <c r="F86" s="232">
        <v>864.33333333333337</v>
      </c>
      <c r="G86" s="232">
        <v>847.66666666666674</v>
      </c>
      <c r="H86" s="232">
        <v>935.26666666666665</v>
      </c>
      <c r="I86" s="232">
        <v>951.93333333333339</v>
      </c>
      <c r="J86" s="232">
        <v>979.06666666666661</v>
      </c>
      <c r="K86" s="231">
        <v>924.8</v>
      </c>
      <c r="L86" s="231">
        <v>881</v>
      </c>
      <c r="M86" s="231">
        <v>0.33753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463.4</v>
      </c>
      <c r="D87" s="232">
        <v>457.5333333333333</v>
      </c>
      <c r="E87" s="232">
        <v>442.21666666666658</v>
      </c>
      <c r="F87" s="232">
        <v>421.0333333333333</v>
      </c>
      <c r="G87" s="232">
        <v>405.71666666666658</v>
      </c>
      <c r="H87" s="232">
        <v>478.71666666666658</v>
      </c>
      <c r="I87" s="232">
        <v>494.0333333333333</v>
      </c>
      <c r="J87" s="232">
        <v>515.21666666666658</v>
      </c>
      <c r="K87" s="231">
        <v>472.85</v>
      </c>
      <c r="L87" s="231">
        <v>436.35</v>
      </c>
      <c r="M87" s="231">
        <v>6.4485599999999996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17855.25</v>
      </c>
      <c r="D88" s="232">
        <v>17713.45</v>
      </c>
      <c r="E88" s="232">
        <v>17376.900000000001</v>
      </c>
      <c r="F88" s="232">
        <v>16898.55</v>
      </c>
      <c r="G88" s="232">
        <v>16562</v>
      </c>
      <c r="H88" s="232">
        <v>18191.800000000003</v>
      </c>
      <c r="I88" s="232">
        <v>18528.349999999999</v>
      </c>
      <c r="J88" s="232">
        <v>19006.700000000004</v>
      </c>
      <c r="K88" s="231">
        <v>18050</v>
      </c>
      <c r="L88" s="231">
        <v>17235.099999999999</v>
      </c>
      <c r="M88" s="231">
        <v>0.70045999999999997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489.8</v>
      </c>
      <c r="D89" s="232">
        <v>486.2833333333333</v>
      </c>
      <c r="E89" s="232">
        <v>479.56666666666661</v>
      </c>
      <c r="F89" s="232">
        <v>469.33333333333331</v>
      </c>
      <c r="G89" s="232">
        <v>462.61666666666662</v>
      </c>
      <c r="H89" s="232">
        <v>496.51666666666659</v>
      </c>
      <c r="I89" s="232">
        <v>503.23333333333329</v>
      </c>
      <c r="J89" s="232">
        <v>513.46666666666658</v>
      </c>
      <c r="K89" s="231">
        <v>493</v>
      </c>
      <c r="L89" s="231">
        <v>476.05</v>
      </c>
      <c r="M89" s="231">
        <v>0.64603999999999995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26.45</v>
      </c>
      <c r="D90" s="232">
        <v>25.616666666666664</v>
      </c>
      <c r="E90" s="232">
        <v>24.333333333333329</v>
      </c>
      <c r="F90" s="232">
        <v>22.216666666666665</v>
      </c>
      <c r="G90" s="232">
        <v>20.93333333333333</v>
      </c>
      <c r="H90" s="232">
        <v>27.733333333333327</v>
      </c>
      <c r="I90" s="232">
        <v>29.016666666666666</v>
      </c>
      <c r="J90" s="232">
        <v>31.133333333333326</v>
      </c>
      <c r="K90" s="231">
        <v>26.9</v>
      </c>
      <c r="L90" s="231">
        <v>23.5</v>
      </c>
      <c r="M90" s="231">
        <v>919.16616999999997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4588.45</v>
      </c>
      <c r="D91" s="232">
        <v>4572.833333333333</v>
      </c>
      <c r="E91" s="232">
        <v>4545.8166666666657</v>
      </c>
      <c r="F91" s="232">
        <v>4503.1833333333325</v>
      </c>
      <c r="G91" s="232">
        <v>4476.1666666666652</v>
      </c>
      <c r="H91" s="232">
        <v>4615.4666666666662</v>
      </c>
      <c r="I91" s="232">
        <v>4642.4833333333345</v>
      </c>
      <c r="J91" s="232">
        <v>4685.1166666666668</v>
      </c>
      <c r="K91" s="231">
        <v>4599.8500000000004</v>
      </c>
      <c r="L91" s="231">
        <v>4530.2</v>
      </c>
      <c r="M91" s="231">
        <v>1.9782200000000001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1128.45</v>
      </c>
      <c r="D92" s="232">
        <v>1119.2833333333333</v>
      </c>
      <c r="E92" s="232">
        <v>1106.0666666666666</v>
      </c>
      <c r="F92" s="232">
        <v>1083.6833333333334</v>
      </c>
      <c r="G92" s="232">
        <v>1070.4666666666667</v>
      </c>
      <c r="H92" s="232">
        <v>1141.6666666666665</v>
      </c>
      <c r="I92" s="232">
        <v>1154.8833333333332</v>
      </c>
      <c r="J92" s="232">
        <v>1177.2666666666664</v>
      </c>
      <c r="K92" s="231">
        <v>1132.5</v>
      </c>
      <c r="L92" s="231">
        <v>1096.9000000000001</v>
      </c>
      <c r="M92" s="231">
        <v>0.34433000000000002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535</v>
      </c>
      <c r="D93" s="232">
        <v>536.2833333333333</v>
      </c>
      <c r="E93" s="232">
        <v>529.96666666666658</v>
      </c>
      <c r="F93" s="232">
        <v>524.93333333333328</v>
      </c>
      <c r="G93" s="232">
        <v>518.61666666666656</v>
      </c>
      <c r="H93" s="232">
        <v>541.31666666666661</v>
      </c>
      <c r="I93" s="232">
        <v>547.63333333333321</v>
      </c>
      <c r="J93" s="232">
        <v>552.66666666666663</v>
      </c>
      <c r="K93" s="231">
        <v>542.6</v>
      </c>
      <c r="L93" s="231">
        <v>531.25</v>
      </c>
      <c r="M93" s="231">
        <v>0.75892999999999999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77.400000000000006</v>
      </c>
      <c r="D94" s="232">
        <v>76.866666666666674</v>
      </c>
      <c r="E94" s="232">
        <v>75.833333333333343</v>
      </c>
      <c r="F94" s="232">
        <v>74.266666666666666</v>
      </c>
      <c r="G94" s="232">
        <v>73.233333333333334</v>
      </c>
      <c r="H94" s="232">
        <v>78.433333333333351</v>
      </c>
      <c r="I94" s="232">
        <v>79.466666666666683</v>
      </c>
      <c r="J94" s="232">
        <v>81.03333333333336</v>
      </c>
      <c r="K94" s="231">
        <v>77.900000000000006</v>
      </c>
      <c r="L94" s="231">
        <v>75.3</v>
      </c>
      <c r="M94" s="231">
        <v>36.302579999999999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320.75</v>
      </c>
      <c r="D95" s="232">
        <v>324.18333333333334</v>
      </c>
      <c r="E95" s="232">
        <v>312.01666666666665</v>
      </c>
      <c r="F95" s="232">
        <v>303.2833333333333</v>
      </c>
      <c r="G95" s="232">
        <v>291.11666666666662</v>
      </c>
      <c r="H95" s="232">
        <v>332.91666666666669</v>
      </c>
      <c r="I95" s="232">
        <v>345.08333333333331</v>
      </c>
      <c r="J95" s="232">
        <v>353.81666666666672</v>
      </c>
      <c r="K95" s="231">
        <v>336.35</v>
      </c>
      <c r="L95" s="231">
        <v>315.45</v>
      </c>
      <c r="M95" s="231">
        <v>40.851770000000002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3155.45</v>
      </c>
      <c r="D96" s="232">
        <v>3145.3666666666668</v>
      </c>
      <c r="E96" s="232">
        <v>3130.7333333333336</v>
      </c>
      <c r="F96" s="232">
        <v>3106.0166666666669</v>
      </c>
      <c r="G96" s="232">
        <v>3091.3833333333337</v>
      </c>
      <c r="H96" s="232">
        <v>3170.0833333333335</v>
      </c>
      <c r="I96" s="232">
        <v>3184.7166666666667</v>
      </c>
      <c r="J96" s="232">
        <v>3209.4333333333334</v>
      </c>
      <c r="K96" s="231">
        <v>3160</v>
      </c>
      <c r="L96" s="231">
        <v>3120.65</v>
      </c>
      <c r="M96" s="231">
        <v>0.11308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240.3</v>
      </c>
      <c r="D97" s="232">
        <v>239.29999999999998</v>
      </c>
      <c r="E97" s="232">
        <v>237.59999999999997</v>
      </c>
      <c r="F97" s="232">
        <v>234.89999999999998</v>
      </c>
      <c r="G97" s="232">
        <v>233.19999999999996</v>
      </c>
      <c r="H97" s="232">
        <v>241.99999999999997</v>
      </c>
      <c r="I97" s="232">
        <v>243.69999999999996</v>
      </c>
      <c r="J97" s="232">
        <v>246.39999999999998</v>
      </c>
      <c r="K97" s="231">
        <v>241</v>
      </c>
      <c r="L97" s="231">
        <v>236.6</v>
      </c>
      <c r="M97" s="231">
        <v>1.1301399999999999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386.7</v>
      </c>
      <c r="D98" s="232">
        <v>392</v>
      </c>
      <c r="E98" s="232">
        <v>379.25</v>
      </c>
      <c r="F98" s="232">
        <v>371.8</v>
      </c>
      <c r="G98" s="232">
        <v>359.05</v>
      </c>
      <c r="H98" s="232">
        <v>399.45</v>
      </c>
      <c r="I98" s="232">
        <v>412.2</v>
      </c>
      <c r="J98" s="232">
        <v>419.65</v>
      </c>
      <c r="K98" s="231">
        <v>404.75</v>
      </c>
      <c r="L98" s="231">
        <v>384.55</v>
      </c>
      <c r="M98" s="231">
        <v>5.1394299999999999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594.79999999999995</v>
      </c>
      <c r="D99" s="232">
        <v>593.93333333333328</v>
      </c>
      <c r="E99" s="232">
        <v>587.86666666666656</v>
      </c>
      <c r="F99" s="232">
        <v>580.93333333333328</v>
      </c>
      <c r="G99" s="232">
        <v>574.86666666666656</v>
      </c>
      <c r="H99" s="232">
        <v>600.86666666666656</v>
      </c>
      <c r="I99" s="232">
        <v>606.93333333333339</v>
      </c>
      <c r="J99" s="232">
        <v>613.86666666666656</v>
      </c>
      <c r="K99" s="231">
        <v>600</v>
      </c>
      <c r="L99" s="231">
        <v>587</v>
      </c>
      <c r="M99" s="231">
        <v>4.8460000000000001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295.89999999999998</v>
      </c>
      <c r="D100" s="232">
        <v>293.81666666666666</v>
      </c>
      <c r="E100" s="232">
        <v>290.63333333333333</v>
      </c>
      <c r="F100" s="232">
        <v>285.36666666666667</v>
      </c>
      <c r="G100" s="232">
        <v>282.18333333333334</v>
      </c>
      <c r="H100" s="232">
        <v>299.08333333333331</v>
      </c>
      <c r="I100" s="232">
        <v>302.26666666666659</v>
      </c>
      <c r="J100" s="232">
        <v>307.5333333333333</v>
      </c>
      <c r="K100" s="231">
        <v>297</v>
      </c>
      <c r="L100" s="231">
        <v>288.55</v>
      </c>
      <c r="M100" s="231">
        <v>53.828809999999997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683.75</v>
      </c>
      <c r="D101" s="232">
        <v>687.76666666666677</v>
      </c>
      <c r="E101" s="232">
        <v>676.53333333333353</v>
      </c>
      <c r="F101" s="232">
        <v>669.31666666666672</v>
      </c>
      <c r="G101" s="232">
        <v>658.08333333333348</v>
      </c>
      <c r="H101" s="232">
        <v>694.98333333333358</v>
      </c>
      <c r="I101" s="232">
        <v>706.21666666666692</v>
      </c>
      <c r="J101" s="232">
        <v>713.43333333333362</v>
      </c>
      <c r="K101" s="231">
        <v>699</v>
      </c>
      <c r="L101" s="231">
        <v>680.55</v>
      </c>
      <c r="M101" s="231">
        <v>1.98356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755.2</v>
      </c>
      <c r="D102" s="232">
        <v>751.75</v>
      </c>
      <c r="E102" s="232">
        <v>744.5</v>
      </c>
      <c r="F102" s="232">
        <v>733.8</v>
      </c>
      <c r="G102" s="232">
        <v>726.55</v>
      </c>
      <c r="H102" s="232">
        <v>762.45</v>
      </c>
      <c r="I102" s="232">
        <v>769.7</v>
      </c>
      <c r="J102" s="232">
        <v>780.40000000000009</v>
      </c>
      <c r="K102" s="231">
        <v>759</v>
      </c>
      <c r="L102" s="231">
        <v>741.05</v>
      </c>
      <c r="M102" s="231">
        <v>0.87012999999999996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972.2</v>
      </c>
      <c r="D103" s="232">
        <v>976.33333333333337</v>
      </c>
      <c r="E103" s="232">
        <v>960.66666666666674</v>
      </c>
      <c r="F103" s="232">
        <v>949.13333333333333</v>
      </c>
      <c r="G103" s="232">
        <v>933.4666666666667</v>
      </c>
      <c r="H103" s="232">
        <v>987.86666666666679</v>
      </c>
      <c r="I103" s="232">
        <v>1003.5333333333335</v>
      </c>
      <c r="J103" s="232">
        <v>1015.0666666666668</v>
      </c>
      <c r="K103" s="231">
        <v>992</v>
      </c>
      <c r="L103" s="231">
        <v>964.8</v>
      </c>
      <c r="M103" s="231">
        <v>0.50011000000000005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119.35</v>
      </c>
      <c r="D104" s="232">
        <v>119.48333333333335</v>
      </c>
      <c r="E104" s="232">
        <v>118.26666666666669</v>
      </c>
      <c r="F104" s="232">
        <v>117.18333333333335</v>
      </c>
      <c r="G104" s="232">
        <v>115.9666666666667</v>
      </c>
      <c r="H104" s="232">
        <v>120.56666666666669</v>
      </c>
      <c r="I104" s="232">
        <v>121.78333333333333</v>
      </c>
      <c r="J104" s="232">
        <v>122.86666666666669</v>
      </c>
      <c r="K104" s="231">
        <v>120.7</v>
      </c>
      <c r="L104" s="231">
        <v>118.4</v>
      </c>
      <c r="M104" s="231">
        <v>3.2385600000000001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1485.9</v>
      </c>
      <c r="D105" s="232">
        <v>1494.6666666666667</v>
      </c>
      <c r="E105" s="232">
        <v>1472.3333333333335</v>
      </c>
      <c r="F105" s="232">
        <v>1458.7666666666667</v>
      </c>
      <c r="G105" s="232">
        <v>1436.4333333333334</v>
      </c>
      <c r="H105" s="232">
        <v>1508.2333333333336</v>
      </c>
      <c r="I105" s="232">
        <v>1530.5666666666671</v>
      </c>
      <c r="J105" s="232">
        <v>1544.1333333333337</v>
      </c>
      <c r="K105" s="231">
        <v>1517</v>
      </c>
      <c r="L105" s="231">
        <v>1481.1</v>
      </c>
      <c r="M105" s="231">
        <v>0.72170000000000001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27.05</v>
      </c>
      <c r="D106" s="232">
        <v>26.983333333333334</v>
      </c>
      <c r="E106" s="232">
        <v>26.56666666666667</v>
      </c>
      <c r="F106" s="232">
        <v>26.083333333333336</v>
      </c>
      <c r="G106" s="232">
        <v>25.666666666666671</v>
      </c>
      <c r="H106" s="232">
        <v>27.466666666666669</v>
      </c>
      <c r="I106" s="232">
        <v>27.883333333333333</v>
      </c>
      <c r="J106" s="232">
        <v>28.366666666666667</v>
      </c>
      <c r="K106" s="231">
        <v>27.4</v>
      </c>
      <c r="L106" s="231">
        <v>26.5</v>
      </c>
      <c r="M106" s="231">
        <v>41.856729999999999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988.1</v>
      </c>
      <c r="D107" s="232">
        <v>988.16666666666663</v>
      </c>
      <c r="E107" s="232">
        <v>981.93333333333328</v>
      </c>
      <c r="F107" s="232">
        <v>975.76666666666665</v>
      </c>
      <c r="G107" s="232">
        <v>969.5333333333333</v>
      </c>
      <c r="H107" s="232">
        <v>994.33333333333326</v>
      </c>
      <c r="I107" s="232">
        <v>1000.5666666666666</v>
      </c>
      <c r="J107" s="232">
        <v>1006.7333333333332</v>
      </c>
      <c r="K107" s="231">
        <v>994.4</v>
      </c>
      <c r="L107" s="231">
        <v>982</v>
      </c>
      <c r="M107" s="231">
        <v>2.2498100000000001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513.04999999999995</v>
      </c>
      <c r="D108" s="232">
        <v>511.88333333333338</v>
      </c>
      <c r="E108" s="232">
        <v>504.76666666666677</v>
      </c>
      <c r="F108" s="232">
        <v>496.48333333333341</v>
      </c>
      <c r="G108" s="232">
        <v>489.36666666666679</v>
      </c>
      <c r="H108" s="232">
        <v>520.16666666666674</v>
      </c>
      <c r="I108" s="232">
        <v>527.28333333333342</v>
      </c>
      <c r="J108" s="232">
        <v>535.56666666666672</v>
      </c>
      <c r="K108" s="231">
        <v>519</v>
      </c>
      <c r="L108" s="231">
        <v>503.6</v>
      </c>
      <c r="M108" s="231">
        <v>0.75483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651.6</v>
      </c>
      <c r="D109" s="232">
        <v>649.56666666666672</v>
      </c>
      <c r="E109" s="232">
        <v>642.48333333333346</v>
      </c>
      <c r="F109" s="232">
        <v>633.36666666666679</v>
      </c>
      <c r="G109" s="232">
        <v>626.28333333333353</v>
      </c>
      <c r="H109" s="232">
        <v>658.68333333333339</v>
      </c>
      <c r="I109" s="232">
        <v>665.76666666666665</v>
      </c>
      <c r="J109" s="232">
        <v>674.88333333333333</v>
      </c>
      <c r="K109" s="231">
        <v>656.65</v>
      </c>
      <c r="L109" s="231">
        <v>640.45000000000005</v>
      </c>
      <c r="M109" s="231">
        <v>0.92691999999999997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6021.85</v>
      </c>
      <c r="D110" s="232">
        <v>5987.3</v>
      </c>
      <c r="E110" s="232">
        <v>5907.6</v>
      </c>
      <c r="F110" s="232">
        <v>5793.35</v>
      </c>
      <c r="G110" s="232">
        <v>5713.6500000000005</v>
      </c>
      <c r="H110" s="232">
        <v>6101.55</v>
      </c>
      <c r="I110" s="232">
        <v>6181.2499999999991</v>
      </c>
      <c r="J110" s="232">
        <v>6295.5</v>
      </c>
      <c r="K110" s="231">
        <v>6067</v>
      </c>
      <c r="L110" s="231">
        <v>5873.05</v>
      </c>
      <c r="M110" s="231">
        <v>0.17981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364.85</v>
      </c>
      <c r="D111" s="232">
        <v>363.5</v>
      </c>
      <c r="E111" s="232">
        <v>357.55</v>
      </c>
      <c r="F111" s="232">
        <v>350.25</v>
      </c>
      <c r="G111" s="232">
        <v>344.3</v>
      </c>
      <c r="H111" s="232">
        <v>370.8</v>
      </c>
      <c r="I111" s="232">
        <v>376.75000000000006</v>
      </c>
      <c r="J111" s="232">
        <v>384.05</v>
      </c>
      <c r="K111" s="231">
        <v>369.45</v>
      </c>
      <c r="L111" s="231">
        <v>356.2</v>
      </c>
      <c r="M111" s="231">
        <v>0.57879999999999998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303.7</v>
      </c>
      <c r="D112" s="232">
        <v>302.43333333333334</v>
      </c>
      <c r="E112" s="232">
        <v>299.36666666666667</v>
      </c>
      <c r="F112" s="232">
        <v>295.03333333333336</v>
      </c>
      <c r="G112" s="232">
        <v>291.9666666666667</v>
      </c>
      <c r="H112" s="232">
        <v>306.76666666666665</v>
      </c>
      <c r="I112" s="232">
        <v>309.83333333333337</v>
      </c>
      <c r="J112" s="232">
        <v>314.16666666666663</v>
      </c>
      <c r="K112" s="231">
        <v>305.5</v>
      </c>
      <c r="L112" s="231">
        <v>298.10000000000002</v>
      </c>
      <c r="M112" s="231">
        <v>6.8428599999999999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419.35</v>
      </c>
      <c r="D113" s="232">
        <v>418.51666666666671</v>
      </c>
      <c r="E113" s="232">
        <v>413.68333333333339</v>
      </c>
      <c r="F113" s="232">
        <v>408.01666666666671</v>
      </c>
      <c r="G113" s="232">
        <v>403.18333333333339</v>
      </c>
      <c r="H113" s="232">
        <v>424.18333333333339</v>
      </c>
      <c r="I113" s="232">
        <v>429.01666666666677</v>
      </c>
      <c r="J113" s="232">
        <v>434.68333333333339</v>
      </c>
      <c r="K113" s="231">
        <v>423.35</v>
      </c>
      <c r="L113" s="231">
        <v>412.85</v>
      </c>
      <c r="M113" s="231">
        <v>12.09451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599.85</v>
      </c>
      <c r="D114" s="232">
        <v>601.1</v>
      </c>
      <c r="E114" s="232">
        <v>595.20000000000005</v>
      </c>
      <c r="F114" s="232">
        <v>590.55000000000007</v>
      </c>
      <c r="G114" s="232">
        <v>584.65000000000009</v>
      </c>
      <c r="H114" s="232">
        <v>605.75</v>
      </c>
      <c r="I114" s="232">
        <v>611.64999999999986</v>
      </c>
      <c r="J114" s="232">
        <v>616.29999999999995</v>
      </c>
      <c r="K114" s="231">
        <v>607</v>
      </c>
      <c r="L114" s="231">
        <v>596.45000000000005</v>
      </c>
      <c r="M114" s="231">
        <v>0.38649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782.65</v>
      </c>
      <c r="D115" s="232">
        <v>779.86666666666667</v>
      </c>
      <c r="E115" s="232">
        <v>774.7833333333333</v>
      </c>
      <c r="F115" s="232">
        <v>766.91666666666663</v>
      </c>
      <c r="G115" s="232">
        <v>761.83333333333326</v>
      </c>
      <c r="H115" s="232">
        <v>787.73333333333335</v>
      </c>
      <c r="I115" s="232">
        <v>792.81666666666661</v>
      </c>
      <c r="J115" s="232">
        <v>800.68333333333339</v>
      </c>
      <c r="K115" s="231">
        <v>784.95</v>
      </c>
      <c r="L115" s="231">
        <v>772</v>
      </c>
      <c r="M115" s="231">
        <v>6.5749199999999997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1030.8</v>
      </c>
      <c r="D116" s="232">
        <v>1026.7833333333333</v>
      </c>
      <c r="E116" s="232">
        <v>1020.1166666666666</v>
      </c>
      <c r="F116" s="232">
        <v>1009.4333333333333</v>
      </c>
      <c r="G116" s="232">
        <v>1002.7666666666665</v>
      </c>
      <c r="H116" s="232">
        <v>1037.4666666666667</v>
      </c>
      <c r="I116" s="232">
        <v>1044.1333333333337</v>
      </c>
      <c r="J116" s="232">
        <v>1054.8166666666666</v>
      </c>
      <c r="K116" s="231">
        <v>1033.45</v>
      </c>
      <c r="L116" s="231">
        <v>1016.1</v>
      </c>
      <c r="M116" s="231">
        <v>6.6292400000000002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137.85</v>
      </c>
      <c r="D117" s="232">
        <v>137.68333333333334</v>
      </c>
      <c r="E117" s="232">
        <v>135.36666666666667</v>
      </c>
      <c r="F117" s="232">
        <v>132.88333333333333</v>
      </c>
      <c r="G117" s="232">
        <v>130.56666666666666</v>
      </c>
      <c r="H117" s="232">
        <v>140.16666666666669</v>
      </c>
      <c r="I117" s="232">
        <v>142.48333333333335</v>
      </c>
      <c r="J117" s="232">
        <v>144.9666666666667</v>
      </c>
      <c r="K117" s="231">
        <v>140</v>
      </c>
      <c r="L117" s="231">
        <v>135.19999999999999</v>
      </c>
      <c r="M117" s="231">
        <v>72.901560000000003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1445.55</v>
      </c>
      <c r="D118" s="232">
        <v>1444.8166666666666</v>
      </c>
      <c r="E118" s="232">
        <v>1430.7333333333331</v>
      </c>
      <c r="F118" s="232">
        <v>1415.9166666666665</v>
      </c>
      <c r="G118" s="232">
        <v>1401.833333333333</v>
      </c>
      <c r="H118" s="232">
        <v>1459.6333333333332</v>
      </c>
      <c r="I118" s="232">
        <v>1473.7166666666667</v>
      </c>
      <c r="J118" s="232">
        <v>1488.5333333333333</v>
      </c>
      <c r="K118" s="231">
        <v>1458.9</v>
      </c>
      <c r="L118" s="231">
        <v>1430</v>
      </c>
      <c r="M118" s="231">
        <v>0.21623000000000001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212.9</v>
      </c>
      <c r="D119" s="232">
        <v>212.33333333333334</v>
      </c>
      <c r="E119" s="232">
        <v>210.86666666666667</v>
      </c>
      <c r="F119" s="232">
        <v>208.83333333333334</v>
      </c>
      <c r="G119" s="232">
        <v>207.36666666666667</v>
      </c>
      <c r="H119" s="232">
        <v>214.36666666666667</v>
      </c>
      <c r="I119" s="232">
        <v>215.83333333333331</v>
      </c>
      <c r="J119" s="232">
        <v>217.86666666666667</v>
      </c>
      <c r="K119" s="231">
        <v>213.8</v>
      </c>
      <c r="L119" s="231">
        <v>210.3</v>
      </c>
      <c r="M119" s="231">
        <v>96.128839999999997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492.95</v>
      </c>
      <c r="D120" s="232">
        <v>492.34999999999997</v>
      </c>
      <c r="E120" s="232">
        <v>485.74999999999994</v>
      </c>
      <c r="F120" s="232">
        <v>478.54999999999995</v>
      </c>
      <c r="G120" s="232">
        <v>471.94999999999993</v>
      </c>
      <c r="H120" s="232">
        <v>499.54999999999995</v>
      </c>
      <c r="I120" s="232">
        <v>506.15</v>
      </c>
      <c r="J120" s="232">
        <v>513.34999999999991</v>
      </c>
      <c r="K120" s="231">
        <v>498.95</v>
      </c>
      <c r="L120" s="231">
        <v>485.15</v>
      </c>
      <c r="M120" s="231">
        <v>5.7657299999999996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4115</v>
      </c>
      <c r="D121" s="232">
        <v>4101.6500000000005</v>
      </c>
      <c r="E121" s="232">
        <v>4078.3500000000013</v>
      </c>
      <c r="F121" s="232">
        <v>4041.7000000000007</v>
      </c>
      <c r="G121" s="232">
        <v>4018.4000000000015</v>
      </c>
      <c r="H121" s="232">
        <v>4138.3000000000011</v>
      </c>
      <c r="I121" s="232">
        <v>4161.6000000000004</v>
      </c>
      <c r="J121" s="232">
        <v>4198.2500000000009</v>
      </c>
      <c r="K121" s="231">
        <v>4124.95</v>
      </c>
      <c r="L121" s="231">
        <v>4065</v>
      </c>
      <c r="M121" s="231">
        <v>3.7451400000000001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1458.65</v>
      </c>
      <c r="D122" s="232">
        <v>1452.2666666666667</v>
      </c>
      <c r="E122" s="232">
        <v>1444.3833333333332</v>
      </c>
      <c r="F122" s="232">
        <v>1430.1166666666666</v>
      </c>
      <c r="G122" s="232">
        <v>1422.2333333333331</v>
      </c>
      <c r="H122" s="232">
        <v>1466.5333333333333</v>
      </c>
      <c r="I122" s="232">
        <v>1474.416666666667</v>
      </c>
      <c r="J122" s="232">
        <v>1488.6833333333334</v>
      </c>
      <c r="K122" s="231">
        <v>1460.15</v>
      </c>
      <c r="L122" s="231">
        <v>1438</v>
      </c>
      <c r="M122" s="231">
        <v>1.1045799999999999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2289.8000000000002</v>
      </c>
      <c r="D123" s="232">
        <v>2279.7166666666667</v>
      </c>
      <c r="E123" s="232">
        <v>2253.4333333333334</v>
      </c>
      <c r="F123" s="232">
        <v>2217.0666666666666</v>
      </c>
      <c r="G123" s="232">
        <v>2190.7833333333333</v>
      </c>
      <c r="H123" s="232">
        <v>2316.0833333333335</v>
      </c>
      <c r="I123" s="232">
        <v>2342.3666666666672</v>
      </c>
      <c r="J123" s="232">
        <v>2378.7333333333336</v>
      </c>
      <c r="K123" s="231">
        <v>2306</v>
      </c>
      <c r="L123" s="231">
        <v>2243.35</v>
      </c>
      <c r="M123" s="231">
        <v>0.83216999999999997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621.25</v>
      </c>
      <c r="D124" s="232">
        <v>620.16666666666663</v>
      </c>
      <c r="E124" s="232">
        <v>616.43333333333328</v>
      </c>
      <c r="F124" s="232">
        <v>611.61666666666667</v>
      </c>
      <c r="G124" s="232">
        <v>607.88333333333333</v>
      </c>
      <c r="H124" s="232">
        <v>624.98333333333323</v>
      </c>
      <c r="I124" s="232">
        <v>628.71666666666658</v>
      </c>
      <c r="J124" s="232">
        <v>633.53333333333319</v>
      </c>
      <c r="K124" s="231">
        <v>623.9</v>
      </c>
      <c r="L124" s="231">
        <v>615.35</v>
      </c>
      <c r="M124" s="231">
        <v>9.0480699999999992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912.95</v>
      </c>
      <c r="D125" s="232">
        <v>911.25</v>
      </c>
      <c r="E125" s="232">
        <v>904.75</v>
      </c>
      <c r="F125" s="232">
        <v>896.55</v>
      </c>
      <c r="G125" s="232">
        <v>890.05</v>
      </c>
      <c r="H125" s="232">
        <v>919.45</v>
      </c>
      <c r="I125" s="232">
        <v>925.95</v>
      </c>
      <c r="J125" s="232">
        <v>934.15000000000009</v>
      </c>
      <c r="K125" s="231">
        <v>917.75</v>
      </c>
      <c r="L125" s="231">
        <v>903.05</v>
      </c>
      <c r="M125" s="231">
        <v>1.9736400000000001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931.1</v>
      </c>
      <c r="D126" s="232">
        <v>921.91666666666663</v>
      </c>
      <c r="E126" s="232">
        <v>907.83333333333326</v>
      </c>
      <c r="F126" s="232">
        <v>884.56666666666661</v>
      </c>
      <c r="G126" s="232">
        <v>870.48333333333323</v>
      </c>
      <c r="H126" s="232">
        <v>945.18333333333328</v>
      </c>
      <c r="I126" s="232">
        <v>959.26666666666654</v>
      </c>
      <c r="J126" s="232">
        <v>982.5333333333333</v>
      </c>
      <c r="K126" s="231">
        <v>936</v>
      </c>
      <c r="L126" s="231">
        <v>898.65</v>
      </c>
      <c r="M126" s="231">
        <v>0.40570000000000001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305.05</v>
      </c>
      <c r="D127" s="232">
        <v>302.61666666666667</v>
      </c>
      <c r="E127" s="232">
        <v>298.93333333333334</v>
      </c>
      <c r="F127" s="232">
        <v>292.81666666666666</v>
      </c>
      <c r="G127" s="232">
        <v>289.13333333333333</v>
      </c>
      <c r="H127" s="232">
        <v>308.73333333333335</v>
      </c>
      <c r="I127" s="232">
        <v>312.41666666666674</v>
      </c>
      <c r="J127" s="232">
        <v>318.53333333333336</v>
      </c>
      <c r="K127" s="231">
        <v>306.3</v>
      </c>
      <c r="L127" s="231">
        <v>296.5</v>
      </c>
      <c r="M127" s="231">
        <v>20.523050000000001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1628.8</v>
      </c>
      <c r="D128" s="232">
        <v>1617.95</v>
      </c>
      <c r="E128" s="232">
        <v>1602.9</v>
      </c>
      <c r="F128" s="232">
        <v>1577</v>
      </c>
      <c r="G128" s="232">
        <v>1561.95</v>
      </c>
      <c r="H128" s="232">
        <v>1643.8500000000001</v>
      </c>
      <c r="I128" s="232">
        <v>1658.8999999999999</v>
      </c>
      <c r="J128" s="232">
        <v>1684.8000000000002</v>
      </c>
      <c r="K128" s="231">
        <v>1633</v>
      </c>
      <c r="L128" s="231">
        <v>1592.05</v>
      </c>
      <c r="M128" s="231">
        <v>6.1076199999999998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917.05</v>
      </c>
      <c r="D129" s="232">
        <v>922.58333333333337</v>
      </c>
      <c r="E129" s="232">
        <v>903.16666666666674</v>
      </c>
      <c r="F129" s="232">
        <v>889.28333333333342</v>
      </c>
      <c r="G129" s="232">
        <v>869.86666666666679</v>
      </c>
      <c r="H129" s="232">
        <v>936.4666666666667</v>
      </c>
      <c r="I129" s="232">
        <v>955.88333333333344</v>
      </c>
      <c r="J129" s="232">
        <v>969.76666666666665</v>
      </c>
      <c r="K129" s="231">
        <v>942</v>
      </c>
      <c r="L129" s="231">
        <v>908.7</v>
      </c>
      <c r="M129" s="231">
        <v>2.2763300000000002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862.75</v>
      </c>
      <c r="D130" s="232">
        <v>858.56666666666661</v>
      </c>
      <c r="E130" s="232">
        <v>852.13333333333321</v>
      </c>
      <c r="F130" s="232">
        <v>841.51666666666665</v>
      </c>
      <c r="G130" s="232">
        <v>835.08333333333326</v>
      </c>
      <c r="H130" s="232">
        <v>869.18333333333317</v>
      </c>
      <c r="I130" s="232">
        <v>875.61666666666656</v>
      </c>
      <c r="J130" s="232">
        <v>886.23333333333312</v>
      </c>
      <c r="K130" s="231">
        <v>865</v>
      </c>
      <c r="L130" s="231">
        <v>847.95</v>
      </c>
      <c r="M130" s="231">
        <v>0.15021000000000001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361</v>
      </c>
      <c r="D131" s="232">
        <v>357.76666666666665</v>
      </c>
      <c r="E131" s="232">
        <v>353.43333333333328</v>
      </c>
      <c r="F131" s="232">
        <v>345.86666666666662</v>
      </c>
      <c r="G131" s="232">
        <v>341.53333333333325</v>
      </c>
      <c r="H131" s="232">
        <v>365.33333333333331</v>
      </c>
      <c r="I131" s="232">
        <v>369.66666666666669</v>
      </c>
      <c r="J131" s="232">
        <v>377.23333333333335</v>
      </c>
      <c r="K131" s="231">
        <v>362.1</v>
      </c>
      <c r="L131" s="231">
        <v>350.2</v>
      </c>
      <c r="M131" s="231">
        <v>25.480730000000001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534.85</v>
      </c>
      <c r="D132" s="232">
        <v>531.7833333333333</v>
      </c>
      <c r="E132" s="232">
        <v>527.06666666666661</v>
      </c>
      <c r="F132" s="232">
        <v>519.2833333333333</v>
      </c>
      <c r="G132" s="232">
        <v>514.56666666666661</v>
      </c>
      <c r="H132" s="232">
        <v>539.56666666666661</v>
      </c>
      <c r="I132" s="232">
        <v>544.2833333333333</v>
      </c>
      <c r="J132" s="232">
        <v>552.06666666666661</v>
      </c>
      <c r="K132" s="231">
        <v>536.5</v>
      </c>
      <c r="L132" s="231">
        <v>524</v>
      </c>
      <c r="M132" s="231">
        <v>15.305759999999999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1920.35</v>
      </c>
      <c r="D133" s="232">
        <v>1911.3500000000001</v>
      </c>
      <c r="E133" s="232">
        <v>1895.0000000000002</v>
      </c>
      <c r="F133" s="232">
        <v>1869.65</v>
      </c>
      <c r="G133" s="232">
        <v>1853.3000000000002</v>
      </c>
      <c r="H133" s="232">
        <v>1936.7000000000003</v>
      </c>
      <c r="I133" s="232">
        <v>1953.0500000000002</v>
      </c>
      <c r="J133" s="232">
        <v>1978.4000000000003</v>
      </c>
      <c r="K133" s="231">
        <v>1927.7</v>
      </c>
      <c r="L133" s="231">
        <v>1886</v>
      </c>
      <c r="M133" s="231">
        <v>2.0828199999999999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613.75</v>
      </c>
      <c r="D134" s="232">
        <v>615.31666666666672</v>
      </c>
      <c r="E134" s="232">
        <v>609.98333333333346</v>
      </c>
      <c r="F134" s="232">
        <v>606.2166666666667</v>
      </c>
      <c r="G134" s="232">
        <v>600.88333333333344</v>
      </c>
      <c r="H134" s="232">
        <v>619.08333333333348</v>
      </c>
      <c r="I134" s="232">
        <v>624.41666666666674</v>
      </c>
      <c r="J134" s="232">
        <v>628.18333333333351</v>
      </c>
      <c r="K134" s="231">
        <v>620.65</v>
      </c>
      <c r="L134" s="231">
        <v>611.54999999999995</v>
      </c>
      <c r="M134" s="231">
        <v>2.2590699999999999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1797.95</v>
      </c>
      <c r="D135" s="232">
        <v>1785.3166666666666</v>
      </c>
      <c r="E135" s="232">
        <v>1761.6333333333332</v>
      </c>
      <c r="F135" s="232">
        <v>1725.3166666666666</v>
      </c>
      <c r="G135" s="232">
        <v>1701.6333333333332</v>
      </c>
      <c r="H135" s="232">
        <v>1821.6333333333332</v>
      </c>
      <c r="I135" s="232">
        <v>1845.3166666666666</v>
      </c>
      <c r="J135" s="232">
        <v>1881.6333333333332</v>
      </c>
      <c r="K135" s="231">
        <v>1809</v>
      </c>
      <c r="L135" s="231">
        <v>1749</v>
      </c>
      <c r="M135" s="231">
        <v>4.46448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319.89999999999998</v>
      </c>
      <c r="D136" s="232">
        <v>319.7</v>
      </c>
      <c r="E136" s="232">
        <v>316.89999999999998</v>
      </c>
      <c r="F136" s="232">
        <v>313.89999999999998</v>
      </c>
      <c r="G136" s="232">
        <v>311.09999999999997</v>
      </c>
      <c r="H136" s="232">
        <v>322.7</v>
      </c>
      <c r="I136" s="232">
        <v>325.50000000000006</v>
      </c>
      <c r="J136" s="232">
        <v>328.5</v>
      </c>
      <c r="K136" s="231">
        <v>322.5</v>
      </c>
      <c r="L136" s="231">
        <v>316.7</v>
      </c>
      <c r="M136" s="231">
        <v>5.9859499999999999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203.6</v>
      </c>
      <c r="D137" s="232">
        <v>203.0333333333333</v>
      </c>
      <c r="E137" s="232">
        <v>201.61666666666662</v>
      </c>
      <c r="F137" s="232">
        <v>199.63333333333333</v>
      </c>
      <c r="G137" s="232">
        <v>198.21666666666664</v>
      </c>
      <c r="H137" s="232">
        <v>205.01666666666659</v>
      </c>
      <c r="I137" s="232">
        <v>206.43333333333328</v>
      </c>
      <c r="J137" s="232">
        <v>208.41666666666657</v>
      </c>
      <c r="K137" s="231">
        <v>204.45</v>
      </c>
      <c r="L137" s="231">
        <v>201.05</v>
      </c>
      <c r="M137" s="231">
        <v>13.266360000000001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153.05000000000001</v>
      </c>
      <c r="D138" s="232">
        <v>152.96666666666667</v>
      </c>
      <c r="E138" s="232">
        <v>152.08333333333334</v>
      </c>
      <c r="F138" s="232">
        <v>151.11666666666667</v>
      </c>
      <c r="G138" s="232">
        <v>150.23333333333335</v>
      </c>
      <c r="H138" s="232">
        <v>153.93333333333334</v>
      </c>
      <c r="I138" s="232">
        <v>154.81666666666666</v>
      </c>
      <c r="J138" s="232">
        <v>155.78333333333333</v>
      </c>
      <c r="K138" s="231">
        <v>153.85</v>
      </c>
      <c r="L138" s="231">
        <v>152</v>
      </c>
      <c r="M138" s="231">
        <v>10.45567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33.35</v>
      </c>
      <c r="D139" s="232">
        <v>33.333333333333336</v>
      </c>
      <c r="E139" s="232">
        <v>32.866666666666674</v>
      </c>
      <c r="F139" s="232">
        <v>32.38333333333334</v>
      </c>
      <c r="G139" s="232">
        <v>31.916666666666679</v>
      </c>
      <c r="H139" s="232">
        <v>33.81666666666667</v>
      </c>
      <c r="I139" s="232">
        <v>34.283333333333324</v>
      </c>
      <c r="J139" s="232">
        <v>34.766666666666666</v>
      </c>
      <c r="K139" s="231">
        <v>33.799999999999997</v>
      </c>
      <c r="L139" s="231">
        <v>32.85</v>
      </c>
      <c r="M139" s="231">
        <v>16.15766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209.65</v>
      </c>
      <c r="D140" s="232">
        <v>210.31666666666669</v>
      </c>
      <c r="E140" s="232">
        <v>208.28333333333339</v>
      </c>
      <c r="F140" s="232">
        <v>206.91666666666669</v>
      </c>
      <c r="G140" s="232">
        <v>204.88333333333338</v>
      </c>
      <c r="H140" s="232">
        <v>211.68333333333339</v>
      </c>
      <c r="I140" s="232">
        <v>213.7166666666667</v>
      </c>
      <c r="J140" s="232">
        <v>215.0833333333334</v>
      </c>
      <c r="K140" s="231">
        <v>212.35</v>
      </c>
      <c r="L140" s="231">
        <v>208.95</v>
      </c>
      <c r="M140" s="231">
        <v>1.1551899999999999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2822.55</v>
      </c>
      <c r="D141" s="232">
        <v>2807.1333333333332</v>
      </c>
      <c r="E141" s="232">
        <v>2787.4166666666665</v>
      </c>
      <c r="F141" s="232">
        <v>2752.2833333333333</v>
      </c>
      <c r="G141" s="232">
        <v>2732.5666666666666</v>
      </c>
      <c r="H141" s="232">
        <v>2842.2666666666664</v>
      </c>
      <c r="I141" s="232">
        <v>2861.9833333333336</v>
      </c>
      <c r="J141" s="232">
        <v>2897.1166666666663</v>
      </c>
      <c r="K141" s="231">
        <v>2826.85</v>
      </c>
      <c r="L141" s="231">
        <v>2772</v>
      </c>
      <c r="M141" s="231">
        <v>2.1409799999999999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2701.55</v>
      </c>
      <c r="D142" s="232">
        <v>2690.4166666666665</v>
      </c>
      <c r="E142" s="232">
        <v>2662.333333333333</v>
      </c>
      <c r="F142" s="232">
        <v>2623.1166666666663</v>
      </c>
      <c r="G142" s="232">
        <v>2595.0333333333328</v>
      </c>
      <c r="H142" s="232">
        <v>2729.6333333333332</v>
      </c>
      <c r="I142" s="232">
        <v>2757.7166666666662</v>
      </c>
      <c r="J142" s="232">
        <v>2796.9333333333334</v>
      </c>
      <c r="K142" s="231">
        <v>2718.5</v>
      </c>
      <c r="L142" s="231">
        <v>2651.2</v>
      </c>
      <c r="M142" s="231">
        <v>2.26606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1964.45</v>
      </c>
      <c r="D143" s="232">
        <v>1970.5</v>
      </c>
      <c r="E143" s="232">
        <v>1951</v>
      </c>
      <c r="F143" s="232">
        <v>1937.55</v>
      </c>
      <c r="G143" s="232">
        <v>1918.05</v>
      </c>
      <c r="H143" s="232">
        <v>1983.95</v>
      </c>
      <c r="I143" s="232">
        <v>2003.45</v>
      </c>
      <c r="J143" s="232">
        <v>2016.9</v>
      </c>
      <c r="K143" s="231">
        <v>1990</v>
      </c>
      <c r="L143" s="231">
        <v>1957.05</v>
      </c>
      <c r="M143" s="231">
        <v>0.79625999999999997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4519.8500000000004</v>
      </c>
      <c r="D144" s="232">
        <v>4529.083333333333</v>
      </c>
      <c r="E144" s="232">
        <v>4494.9666666666662</v>
      </c>
      <c r="F144" s="232">
        <v>4470.083333333333</v>
      </c>
      <c r="G144" s="232">
        <v>4435.9666666666662</v>
      </c>
      <c r="H144" s="232">
        <v>4553.9666666666662</v>
      </c>
      <c r="I144" s="232">
        <v>4588.083333333333</v>
      </c>
      <c r="J144" s="232">
        <v>4612.9666666666662</v>
      </c>
      <c r="K144" s="231">
        <v>4563.2</v>
      </c>
      <c r="L144" s="231">
        <v>4504.2</v>
      </c>
      <c r="M144" s="231">
        <v>2.5673699999999999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522.1</v>
      </c>
      <c r="D145" s="232">
        <v>520.08333333333337</v>
      </c>
      <c r="E145" s="232">
        <v>513.66666666666674</v>
      </c>
      <c r="F145" s="232">
        <v>505.23333333333335</v>
      </c>
      <c r="G145" s="232">
        <v>498.81666666666672</v>
      </c>
      <c r="H145" s="232">
        <v>528.51666666666677</v>
      </c>
      <c r="I145" s="232">
        <v>534.93333333333351</v>
      </c>
      <c r="J145" s="232">
        <v>543.36666666666679</v>
      </c>
      <c r="K145" s="231">
        <v>526.5</v>
      </c>
      <c r="L145" s="231">
        <v>511.65</v>
      </c>
      <c r="M145" s="231">
        <v>2.0388999999999999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164.6</v>
      </c>
      <c r="D146" s="232">
        <v>164.36666666666667</v>
      </c>
      <c r="E146" s="232">
        <v>162.73333333333335</v>
      </c>
      <c r="F146" s="232">
        <v>160.86666666666667</v>
      </c>
      <c r="G146" s="232">
        <v>159.23333333333335</v>
      </c>
      <c r="H146" s="232">
        <v>166.23333333333335</v>
      </c>
      <c r="I146" s="232">
        <v>167.86666666666667</v>
      </c>
      <c r="J146" s="232">
        <v>169.73333333333335</v>
      </c>
      <c r="K146" s="231">
        <v>166</v>
      </c>
      <c r="L146" s="231">
        <v>162.5</v>
      </c>
      <c r="M146" s="231">
        <v>1.9812399999999999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157.05000000000001</v>
      </c>
      <c r="D147" s="232">
        <v>155.98333333333335</v>
      </c>
      <c r="E147" s="232">
        <v>153.9666666666667</v>
      </c>
      <c r="F147" s="232">
        <v>150.88333333333335</v>
      </c>
      <c r="G147" s="232">
        <v>148.8666666666667</v>
      </c>
      <c r="H147" s="232">
        <v>159.06666666666669</v>
      </c>
      <c r="I147" s="232">
        <v>161.08333333333334</v>
      </c>
      <c r="J147" s="232">
        <v>164.16666666666669</v>
      </c>
      <c r="K147" s="231">
        <v>158</v>
      </c>
      <c r="L147" s="231">
        <v>152.9</v>
      </c>
      <c r="M147" s="231">
        <v>2.4695999999999998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49.6</v>
      </c>
      <c r="D148" s="232">
        <v>49.916666666666664</v>
      </c>
      <c r="E148" s="232">
        <v>48.883333333333326</v>
      </c>
      <c r="F148" s="232">
        <v>48.166666666666664</v>
      </c>
      <c r="G148" s="232">
        <v>47.133333333333326</v>
      </c>
      <c r="H148" s="232">
        <v>50.633333333333326</v>
      </c>
      <c r="I148" s="232">
        <v>51.666666666666671</v>
      </c>
      <c r="J148" s="232">
        <v>52.383333333333326</v>
      </c>
      <c r="K148" s="231">
        <v>50.95</v>
      </c>
      <c r="L148" s="231">
        <v>49.2</v>
      </c>
      <c r="M148" s="231">
        <v>147.13323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65.2</v>
      </c>
      <c r="D149" s="232">
        <v>65.116666666666674</v>
      </c>
      <c r="E149" s="232">
        <v>64.633333333333354</v>
      </c>
      <c r="F149" s="232">
        <v>64.066666666666677</v>
      </c>
      <c r="G149" s="232">
        <v>63.583333333333357</v>
      </c>
      <c r="H149" s="232">
        <v>65.683333333333351</v>
      </c>
      <c r="I149" s="232">
        <v>66.166666666666671</v>
      </c>
      <c r="J149" s="232">
        <v>66.733333333333348</v>
      </c>
      <c r="K149" s="231">
        <v>65.599999999999994</v>
      </c>
      <c r="L149" s="231">
        <v>64.55</v>
      </c>
      <c r="M149" s="231">
        <v>4.35792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3311.15</v>
      </c>
      <c r="D150" s="232">
        <v>3285.3666666666668</v>
      </c>
      <c r="E150" s="232">
        <v>3228.7833333333338</v>
      </c>
      <c r="F150" s="232">
        <v>3146.416666666667</v>
      </c>
      <c r="G150" s="232">
        <v>3089.8333333333339</v>
      </c>
      <c r="H150" s="232">
        <v>3367.7333333333336</v>
      </c>
      <c r="I150" s="232">
        <v>3424.3166666666666</v>
      </c>
      <c r="J150" s="232">
        <v>3506.6833333333334</v>
      </c>
      <c r="K150" s="231">
        <v>3341.95</v>
      </c>
      <c r="L150" s="231">
        <v>3203</v>
      </c>
      <c r="M150" s="231">
        <v>20.934920000000002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441.8</v>
      </c>
      <c r="D151" s="232">
        <v>444.41666666666669</v>
      </c>
      <c r="E151" s="232">
        <v>432.43333333333339</v>
      </c>
      <c r="F151" s="232">
        <v>423.06666666666672</v>
      </c>
      <c r="G151" s="232">
        <v>411.08333333333343</v>
      </c>
      <c r="H151" s="232">
        <v>453.78333333333336</v>
      </c>
      <c r="I151" s="232">
        <v>465.76666666666659</v>
      </c>
      <c r="J151" s="232">
        <v>475.13333333333333</v>
      </c>
      <c r="K151" s="231">
        <v>456.4</v>
      </c>
      <c r="L151" s="231">
        <v>435.05</v>
      </c>
      <c r="M151" s="231">
        <v>2.86883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389.65</v>
      </c>
      <c r="D152" s="232">
        <v>392.68333333333334</v>
      </c>
      <c r="E152" s="232">
        <v>383.9666666666667</v>
      </c>
      <c r="F152" s="232">
        <v>378.28333333333336</v>
      </c>
      <c r="G152" s="232">
        <v>369.56666666666672</v>
      </c>
      <c r="H152" s="232">
        <v>398.36666666666667</v>
      </c>
      <c r="I152" s="232">
        <v>407.08333333333326</v>
      </c>
      <c r="J152" s="232">
        <v>412.76666666666665</v>
      </c>
      <c r="K152" s="231">
        <v>401.4</v>
      </c>
      <c r="L152" s="231">
        <v>387</v>
      </c>
      <c r="M152" s="231">
        <v>6.0210499999999998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1348.15</v>
      </c>
      <c r="D153" s="232">
        <v>1347.9833333333333</v>
      </c>
      <c r="E153" s="232">
        <v>1327.9666666666667</v>
      </c>
      <c r="F153" s="232">
        <v>1307.7833333333333</v>
      </c>
      <c r="G153" s="232">
        <v>1287.7666666666667</v>
      </c>
      <c r="H153" s="232">
        <v>1368.1666666666667</v>
      </c>
      <c r="I153" s="232">
        <v>1388.1833333333336</v>
      </c>
      <c r="J153" s="232">
        <v>1408.3666666666668</v>
      </c>
      <c r="K153" s="231">
        <v>1368</v>
      </c>
      <c r="L153" s="231">
        <v>1327.8</v>
      </c>
      <c r="M153" s="231">
        <v>0.20924999999999999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76.400000000000006</v>
      </c>
      <c r="D154" s="232">
        <v>76.7</v>
      </c>
      <c r="E154" s="232">
        <v>75.5</v>
      </c>
      <c r="F154" s="232">
        <v>74.599999999999994</v>
      </c>
      <c r="G154" s="232">
        <v>73.399999999999991</v>
      </c>
      <c r="H154" s="232">
        <v>77.600000000000009</v>
      </c>
      <c r="I154" s="232">
        <v>78.800000000000026</v>
      </c>
      <c r="J154" s="232">
        <v>79.700000000000017</v>
      </c>
      <c r="K154" s="231">
        <v>77.900000000000006</v>
      </c>
      <c r="L154" s="231">
        <v>75.8</v>
      </c>
      <c r="M154" s="231">
        <v>11.25409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58.8</v>
      </c>
      <c r="D155" s="232">
        <v>58.866666666666667</v>
      </c>
      <c r="E155" s="232">
        <v>58.233333333333334</v>
      </c>
      <c r="F155" s="232">
        <v>57.666666666666664</v>
      </c>
      <c r="G155" s="232">
        <v>57.033333333333331</v>
      </c>
      <c r="H155" s="232">
        <v>59.433333333333337</v>
      </c>
      <c r="I155" s="232">
        <v>60.066666666666677</v>
      </c>
      <c r="J155" s="232">
        <v>60.63333333333334</v>
      </c>
      <c r="K155" s="231">
        <v>59.5</v>
      </c>
      <c r="L155" s="231">
        <v>58.3</v>
      </c>
      <c r="M155" s="231">
        <v>15.27229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2043.65</v>
      </c>
      <c r="D156" s="232">
        <v>2036.5333333333335</v>
      </c>
      <c r="E156" s="232">
        <v>1998.2666666666669</v>
      </c>
      <c r="F156" s="232">
        <v>1952.8833333333334</v>
      </c>
      <c r="G156" s="232">
        <v>1914.6166666666668</v>
      </c>
      <c r="H156" s="232">
        <v>2081.916666666667</v>
      </c>
      <c r="I156" s="232">
        <v>2120.1833333333338</v>
      </c>
      <c r="J156" s="232">
        <v>2165.5666666666671</v>
      </c>
      <c r="K156" s="231">
        <v>2074.8000000000002</v>
      </c>
      <c r="L156" s="231">
        <v>1991.15</v>
      </c>
      <c r="M156" s="231">
        <v>4.4611400000000003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181.4</v>
      </c>
      <c r="D157" s="232">
        <v>181.23333333333335</v>
      </c>
      <c r="E157" s="232">
        <v>179.6166666666667</v>
      </c>
      <c r="F157" s="232">
        <v>177.83333333333334</v>
      </c>
      <c r="G157" s="232">
        <v>176.2166666666667</v>
      </c>
      <c r="H157" s="232">
        <v>183.01666666666671</v>
      </c>
      <c r="I157" s="232">
        <v>184.63333333333338</v>
      </c>
      <c r="J157" s="232">
        <v>186.41666666666671</v>
      </c>
      <c r="K157" s="231">
        <v>182.85</v>
      </c>
      <c r="L157" s="231">
        <v>179.45</v>
      </c>
      <c r="M157" s="231">
        <v>11.91296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266.7</v>
      </c>
      <c r="D158" s="232">
        <v>265.41666666666669</v>
      </c>
      <c r="E158" s="232">
        <v>263.23333333333335</v>
      </c>
      <c r="F158" s="232">
        <v>259.76666666666665</v>
      </c>
      <c r="G158" s="232">
        <v>257.58333333333331</v>
      </c>
      <c r="H158" s="232">
        <v>268.88333333333338</v>
      </c>
      <c r="I158" s="232">
        <v>271.06666666666666</v>
      </c>
      <c r="J158" s="232">
        <v>274.53333333333342</v>
      </c>
      <c r="K158" s="231">
        <v>267.60000000000002</v>
      </c>
      <c r="L158" s="231">
        <v>261.95</v>
      </c>
      <c r="M158" s="231">
        <v>0.43970999999999999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142.94999999999999</v>
      </c>
      <c r="D159" s="232">
        <v>142.98333333333332</v>
      </c>
      <c r="E159" s="232">
        <v>140.26666666666665</v>
      </c>
      <c r="F159" s="232">
        <v>137.58333333333334</v>
      </c>
      <c r="G159" s="232">
        <v>134.86666666666667</v>
      </c>
      <c r="H159" s="232">
        <v>145.66666666666663</v>
      </c>
      <c r="I159" s="232">
        <v>148.38333333333327</v>
      </c>
      <c r="J159" s="232">
        <v>151.06666666666661</v>
      </c>
      <c r="K159" s="231">
        <v>145.69999999999999</v>
      </c>
      <c r="L159" s="231">
        <v>140.30000000000001</v>
      </c>
      <c r="M159" s="231">
        <v>54.898099999999999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129.65</v>
      </c>
      <c r="D160" s="232">
        <v>129.51666666666668</v>
      </c>
      <c r="E160" s="232">
        <v>128.68333333333337</v>
      </c>
      <c r="F160" s="232">
        <v>127.7166666666667</v>
      </c>
      <c r="G160" s="232">
        <v>126.88333333333338</v>
      </c>
      <c r="H160" s="232">
        <v>130.48333333333335</v>
      </c>
      <c r="I160" s="232">
        <v>131.31666666666666</v>
      </c>
      <c r="J160" s="232">
        <v>132.28333333333333</v>
      </c>
      <c r="K160" s="231">
        <v>130.35</v>
      </c>
      <c r="L160" s="231">
        <v>128.55000000000001</v>
      </c>
      <c r="M160" s="231">
        <v>62.669440000000002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253.8</v>
      </c>
      <c r="D161" s="232">
        <v>255.88333333333335</v>
      </c>
      <c r="E161" s="232">
        <v>249.91666666666669</v>
      </c>
      <c r="F161" s="232">
        <v>246.03333333333333</v>
      </c>
      <c r="G161" s="232">
        <v>240.06666666666666</v>
      </c>
      <c r="H161" s="232">
        <v>259.76666666666671</v>
      </c>
      <c r="I161" s="232">
        <v>265.73333333333335</v>
      </c>
      <c r="J161" s="232">
        <v>269.61666666666673</v>
      </c>
      <c r="K161" s="231">
        <v>261.85000000000002</v>
      </c>
      <c r="L161" s="231">
        <v>252</v>
      </c>
      <c r="M161" s="231">
        <v>6.8176600000000001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4775.8</v>
      </c>
      <c r="D162" s="232">
        <v>4691.5999999999995</v>
      </c>
      <c r="E162" s="232">
        <v>4584.1999999999989</v>
      </c>
      <c r="F162" s="232">
        <v>4392.5999999999995</v>
      </c>
      <c r="G162" s="232">
        <v>4285.1999999999989</v>
      </c>
      <c r="H162" s="232">
        <v>4883.1999999999989</v>
      </c>
      <c r="I162" s="232">
        <v>4990.5999999999985</v>
      </c>
      <c r="J162" s="232">
        <v>5182.1999999999989</v>
      </c>
      <c r="K162" s="231">
        <v>4799</v>
      </c>
      <c r="L162" s="231">
        <v>4500</v>
      </c>
      <c r="M162" s="231">
        <v>2.2068699999999999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671.6</v>
      </c>
      <c r="D163" s="232">
        <v>659.86666666666667</v>
      </c>
      <c r="E163" s="232">
        <v>619.73333333333335</v>
      </c>
      <c r="F163" s="232">
        <v>567.86666666666667</v>
      </c>
      <c r="G163" s="232">
        <v>527.73333333333335</v>
      </c>
      <c r="H163" s="232">
        <v>711.73333333333335</v>
      </c>
      <c r="I163" s="232">
        <v>751.86666666666679</v>
      </c>
      <c r="J163" s="232">
        <v>803.73333333333335</v>
      </c>
      <c r="K163" s="231">
        <v>700</v>
      </c>
      <c r="L163" s="231">
        <v>608</v>
      </c>
      <c r="M163" s="231">
        <v>39.84807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179</v>
      </c>
      <c r="D164" s="232">
        <v>180.03333333333333</v>
      </c>
      <c r="E164" s="232">
        <v>176.56666666666666</v>
      </c>
      <c r="F164" s="232">
        <v>174.13333333333333</v>
      </c>
      <c r="G164" s="232">
        <v>170.66666666666666</v>
      </c>
      <c r="H164" s="232">
        <v>182.46666666666667</v>
      </c>
      <c r="I164" s="232">
        <v>185.93333333333331</v>
      </c>
      <c r="J164" s="232">
        <v>188.36666666666667</v>
      </c>
      <c r="K164" s="231">
        <v>183.5</v>
      </c>
      <c r="L164" s="231">
        <v>177.6</v>
      </c>
      <c r="M164" s="231">
        <v>7.8068900000000001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119.7</v>
      </c>
      <c r="D165" s="232">
        <v>119.16666666666667</v>
      </c>
      <c r="E165" s="232">
        <v>117.83333333333334</v>
      </c>
      <c r="F165" s="232">
        <v>115.96666666666667</v>
      </c>
      <c r="G165" s="232">
        <v>114.63333333333334</v>
      </c>
      <c r="H165" s="232">
        <v>121.03333333333335</v>
      </c>
      <c r="I165" s="232">
        <v>122.36666666666669</v>
      </c>
      <c r="J165" s="232">
        <v>124.23333333333335</v>
      </c>
      <c r="K165" s="231">
        <v>120.5</v>
      </c>
      <c r="L165" s="231">
        <v>117.3</v>
      </c>
      <c r="M165" s="231">
        <v>18.609570000000001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269.7</v>
      </c>
      <c r="D166" s="232">
        <v>270.31666666666666</v>
      </c>
      <c r="E166" s="232">
        <v>266.63333333333333</v>
      </c>
      <c r="F166" s="232">
        <v>263.56666666666666</v>
      </c>
      <c r="G166" s="232">
        <v>259.88333333333333</v>
      </c>
      <c r="H166" s="232">
        <v>273.38333333333333</v>
      </c>
      <c r="I166" s="232">
        <v>277.06666666666661</v>
      </c>
      <c r="J166" s="232">
        <v>280.13333333333333</v>
      </c>
      <c r="K166" s="231">
        <v>274</v>
      </c>
      <c r="L166" s="231">
        <v>267.25</v>
      </c>
      <c r="M166" s="231">
        <v>6.6622899999999996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1182.3499999999999</v>
      </c>
      <c r="D167" s="232">
        <v>1191.8500000000001</v>
      </c>
      <c r="E167" s="232">
        <v>1157.5000000000002</v>
      </c>
      <c r="F167" s="232">
        <v>1132.6500000000001</v>
      </c>
      <c r="G167" s="232">
        <v>1098.3000000000002</v>
      </c>
      <c r="H167" s="232">
        <v>1216.7000000000003</v>
      </c>
      <c r="I167" s="232">
        <v>1251.0500000000002</v>
      </c>
      <c r="J167" s="232">
        <v>1275.9000000000003</v>
      </c>
      <c r="K167" s="231">
        <v>1226.2</v>
      </c>
      <c r="L167" s="231">
        <v>1167</v>
      </c>
      <c r="M167" s="231">
        <v>0.42213000000000001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95.3</v>
      </c>
      <c r="D168" s="232">
        <v>95.149999999999991</v>
      </c>
      <c r="E168" s="232">
        <v>94.649999999999977</v>
      </c>
      <c r="F168" s="232">
        <v>93.999999999999986</v>
      </c>
      <c r="G168" s="232">
        <v>93.499999999999972</v>
      </c>
      <c r="H168" s="232">
        <v>95.799999999999983</v>
      </c>
      <c r="I168" s="232">
        <v>96.300000000000011</v>
      </c>
      <c r="J168" s="232">
        <v>96.949999999999989</v>
      </c>
      <c r="K168" s="231">
        <v>95.65</v>
      </c>
      <c r="L168" s="231">
        <v>94.5</v>
      </c>
      <c r="M168" s="231">
        <v>68.879109999999997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1559.15</v>
      </c>
      <c r="D169" s="232">
        <v>1556.4666666666665</v>
      </c>
      <c r="E169" s="232">
        <v>1547.4333333333329</v>
      </c>
      <c r="F169" s="232">
        <v>1535.7166666666665</v>
      </c>
      <c r="G169" s="232">
        <v>1526.6833333333329</v>
      </c>
      <c r="H169" s="232">
        <v>1568.1833333333329</v>
      </c>
      <c r="I169" s="232">
        <v>1577.2166666666662</v>
      </c>
      <c r="J169" s="232">
        <v>1588.9333333333329</v>
      </c>
      <c r="K169" s="231">
        <v>1565.5</v>
      </c>
      <c r="L169" s="231">
        <v>1544.75</v>
      </c>
      <c r="M169" s="231">
        <v>0.49260999999999999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38.4</v>
      </c>
      <c r="D170" s="232">
        <v>38.533333333333331</v>
      </c>
      <c r="E170" s="232">
        <v>37.966666666666661</v>
      </c>
      <c r="F170" s="232">
        <v>37.533333333333331</v>
      </c>
      <c r="G170" s="232">
        <v>36.966666666666661</v>
      </c>
      <c r="H170" s="232">
        <v>38.966666666666661</v>
      </c>
      <c r="I170" s="232">
        <v>39.533333333333324</v>
      </c>
      <c r="J170" s="232">
        <v>39.966666666666661</v>
      </c>
      <c r="K170" s="231">
        <v>39.1</v>
      </c>
      <c r="L170" s="231">
        <v>38.1</v>
      </c>
      <c r="M170" s="231">
        <v>101.37218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2448.1</v>
      </c>
      <c r="D171" s="232">
        <v>2435.75</v>
      </c>
      <c r="E171" s="232">
        <v>2413.35</v>
      </c>
      <c r="F171" s="232">
        <v>2378.6</v>
      </c>
      <c r="G171" s="232">
        <v>2356.1999999999998</v>
      </c>
      <c r="H171" s="232">
        <v>2470.5</v>
      </c>
      <c r="I171" s="232">
        <v>2492.8999999999996</v>
      </c>
      <c r="J171" s="232">
        <v>2527.65</v>
      </c>
      <c r="K171" s="231">
        <v>2458.15</v>
      </c>
      <c r="L171" s="231">
        <v>2401</v>
      </c>
      <c r="M171" s="231">
        <v>0.30352000000000001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2852.5</v>
      </c>
      <c r="D172" s="232">
        <v>2830.0666666666671</v>
      </c>
      <c r="E172" s="232">
        <v>2785.233333333334</v>
      </c>
      <c r="F172" s="232">
        <v>2717.9666666666672</v>
      </c>
      <c r="G172" s="232">
        <v>2673.1333333333341</v>
      </c>
      <c r="H172" s="232">
        <v>2897.3333333333339</v>
      </c>
      <c r="I172" s="232">
        <v>2942.166666666667</v>
      </c>
      <c r="J172" s="232">
        <v>3009.4333333333338</v>
      </c>
      <c r="K172" s="231">
        <v>2874.9</v>
      </c>
      <c r="L172" s="231">
        <v>2762.8</v>
      </c>
      <c r="M172" s="231">
        <v>9.5570000000000002E-2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156.75</v>
      </c>
      <c r="D173" s="232">
        <v>152.73333333333335</v>
      </c>
      <c r="E173" s="232">
        <v>145.8666666666667</v>
      </c>
      <c r="F173" s="232">
        <v>134.98333333333335</v>
      </c>
      <c r="G173" s="232">
        <v>128.1166666666667</v>
      </c>
      <c r="H173" s="232">
        <v>163.6166666666667</v>
      </c>
      <c r="I173" s="232">
        <v>170.48333333333338</v>
      </c>
      <c r="J173" s="232">
        <v>181.3666666666667</v>
      </c>
      <c r="K173" s="231">
        <v>159.6</v>
      </c>
      <c r="L173" s="231">
        <v>141.85</v>
      </c>
      <c r="M173" s="231">
        <v>86.632710000000003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1339.4</v>
      </c>
      <c r="D174" s="232">
        <v>1343.3</v>
      </c>
      <c r="E174" s="232">
        <v>1318.6</v>
      </c>
      <c r="F174" s="232">
        <v>1297.8</v>
      </c>
      <c r="G174" s="232">
        <v>1273.0999999999999</v>
      </c>
      <c r="H174" s="232">
        <v>1364.1</v>
      </c>
      <c r="I174" s="232">
        <v>1388.8000000000002</v>
      </c>
      <c r="J174" s="232">
        <v>1409.6</v>
      </c>
      <c r="K174" s="231">
        <v>1368</v>
      </c>
      <c r="L174" s="231">
        <v>1322.5</v>
      </c>
      <c r="M174" s="231">
        <v>2.48705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1249.75</v>
      </c>
      <c r="D175" s="232">
        <v>1249.6666666666667</v>
      </c>
      <c r="E175" s="232">
        <v>1235.3333333333335</v>
      </c>
      <c r="F175" s="232">
        <v>1220.9166666666667</v>
      </c>
      <c r="G175" s="232">
        <v>1206.5833333333335</v>
      </c>
      <c r="H175" s="232">
        <v>1264.0833333333335</v>
      </c>
      <c r="I175" s="232">
        <v>1278.416666666667</v>
      </c>
      <c r="J175" s="232">
        <v>1292.8333333333335</v>
      </c>
      <c r="K175" s="231">
        <v>1264</v>
      </c>
      <c r="L175" s="231">
        <v>1235.25</v>
      </c>
      <c r="M175" s="231">
        <v>0.66488999999999998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429.65</v>
      </c>
      <c r="D176" s="232">
        <v>425.2166666666667</v>
      </c>
      <c r="E176" s="232">
        <v>419.88333333333338</v>
      </c>
      <c r="F176" s="232">
        <v>410.11666666666667</v>
      </c>
      <c r="G176" s="232">
        <v>404.78333333333336</v>
      </c>
      <c r="H176" s="232">
        <v>434.98333333333341</v>
      </c>
      <c r="I176" s="232">
        <v>440.31666666666666</v>
      </c>
      <c r="J176" s="232">
        <v>450.08333333333343</v>
      </c>
      <c r="K176" s="231">
        <v>430.55</v>
      </c>
      <c r="L176" s="231">
        <v>415.45</v>
      </c>
      <c r="M176" s="231">
        <v>19.705629999999999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989.2</v>
      </c>
      <c r="D177" s="232">
        <v>998.7166666666667</v>
      </c>
      <c r="E177" s="232">
        <v>973.43333333333339</v>
      </c>
      <c r="F177" s="232">
        <v>957.66666666666674</v>
      </c>
      <c r="G177" s="232">
        <v>932.38333333333344</v>
      </c>
      <c r="H177" s="232">
        <v>1014.4833333333333</v>
      </c>
      <c r="I177" s="232">
        <v>1039.7666666666667</v>
      </c>
      <c r="J177" s="232">
        <v>1055.5333333333333</v>
      </c>
      <c r="K177" s="231">
        <v>1024</v>
      </c>
      <c r="L177" s="231">
        <v>982.95</v>
      </c>
      <c r="M177" s="231">
        <v>0.26449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1762.95</v>
      </c>
      <c r="D178" s="232">
        <v>1736.8166666666666</v>
      </c>
      <c r="E178" s="232">
        <v>1701.1333333333332</v>
      </c>
      <c r="F178" s="232">
        <v>1639.3166666666666</v>
      </c>
      <c r="G178" s="232">
        <v>1603.6333333333332</v>
      </c>
      <c r="H178" s="232">
        <v>1798.6333333333332</v>
      </c>
      <c r="I178" s="232">
        <v>1834.3166666666666</v>
      </c>
      <c r="J178" s="232">
        <v>1896.1333333333332</v>
      </c>
      <c r="K178" s="231">
        <v>1772.5</v>
      </c>
      <c r="L178" s="231">
        <v>1675</v>
      </c>
      <c r="M178" s="231">
        <v>1.66334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444.7</v>
      </c>
      <c r="D179" s="232">
        <v>445.91666666666669</v>
      </c>
      <c r="E179" s="232">
        <v>441.83333333333337</v>
      </c>
      <c r="F179" s="232">
        <v>438.9666666666667</v>
      </c>
      <c r="G179" s="232">
        <v>434.88333333333338</v>
      </c>
      <c r="H179" s="232">
        <v>448.78333333333336</v>
      </c>
      <c r="I179" s="232">
        <v>452.86666666666673</v>
      </c>
      <c r="J179" s="232">
        <v>455.73333333333335</v>
      </c>
      <c r="K179" s="231">
        <v>450</v>
      </c>
      <c r="L179" s="231">
        <v>443.05</v>
      </c>
      <c r="M179" s="231">
        <v>0.54584999999999995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935.5</v>
      </c>
      <c r="D180" s="232">
        <v>932.5</v>
      </c>
      <c r="E180" s="232">
        <v>927.15</v>
      </c>
      <c r="F180" s="232">
        <v>918.8</v>
      </c>
      <c r="G180" s="232">
        <v>913.44999999999993</v>
      </c>
      <c r="H180" s="232">
        <v>940.85</v>
      </c>
      <c r="I180" s="232">
        <v>946.19999999999993</v>
      </c>
      <c r="J180" s="232">
        <v>954.55000000000007</v>
      </c>
      <c r="K180" s="231">
        <v>937.85</v>
      </c>
      <c r="L180" s="231">
        <v>924.15</v>
      </c>
      <c r="M180" s="231">
        <v>5.6471799999999996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424</v>
      </c>
      <c r="D181" s="232">
        <v>423.43333333333339</v>
      </c>
      <c r="E181" s="232">
        <v>421.1666666666668</v>
      </c>
      <c r="F181" s="232">
        <v>418.33333333333343</v>
      </c>
      <c r="G181" s="232">
        <v>416.06666666666683</v>
      </c>
      <c r="H181" s="232">
        <v>426.26666666666677</v>
      </c>
      <c r="I181" s="232">
        <v>428.53333333333342</v>
      </c>
      <c r="J181" s="232">
        <v>431.36666666666673</v>
      </c>
      <c r="K181" s="231">
        <v>425.7</v>
      </c>
      <c r="L181" s="231">
        <v>420.6</v>
      </c>
      <c r="M181" s="231">
        <v>1.52745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1170.55</v>
      </c>
      <c r="D182" s="232">
        <v>1162.3</v>
      </c>
      <c r="E182" s="232">
        <v>1151.3499999999999</v>
      </c>
      <c r="F182" s="232">
        <v>1132.1499999999999</v>
      </c>
      <c r="G182" s="232">
        <v>1121.1999999999998</v>
      </c>
      <c r="H182" s="232">
        <v>1181.5</v>
      </c>
      <c r="I182" s="232">
        <v>1192.4500000000003</v>
      </c>
      <c r="J182" s="232">
        <v>1211.6500000000001</v>
      </c>
      <c r="K182" s="231">
        <v>1173.25</v>
      </c>
      <c r="L182" s="231">
        <v>1143.0999999999999</v>
      </c>
      <c r="M182" s="231">
        <v>5.7707699999999997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290.25</v>
      </c>
      <c r="D183" s="232">
        <v>288.91666666666669</v>
      </c>
      <c r="E183" s="232">
        <v>286.88333333333338</v>
      </c>
      <c r="F183" s="232">
        <v>283.51666666666671</v>
      </c>
      <c r="G183" s="232">
        <v>281.48333333333341</v>
      </c>
      <c r="H183" s="232">
        <v>292.28333333333336</v>
      </c>
      <c r="I183" s="232">
        <v>294.31666666666666</v>
      </c>
      <c r="J183" s="232">
        <v>297.68333333333334</v>
      </c>
      <c r="K183" s="231">
        <v>290.95</v>
      </c>
      <c r="L183" s="231">
        <v>285.55</v>
      </c>
      <c r="M183" s="231">
        <v>3.9805100000000002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317.14999999999998</v>
      </c>
      <c r="D184" s="232">
        <v>318.48333333333335</v>
      </c>
      <c r="E184" s="232">
        <v>314.16666666666669</v>
      </c>
      <c r="F184" s="232">
        <v>311.18333333333334</v>
      </c>
      <c r="G184" s="232">
        <v>306.86666666666667</v>
      </c>
      <c r="H184" s="232">
        <v>321.4666666666667</v>
      </c>
      <c r="I184" s="232">
        <v>325.7833333333333</v>
      </c>
      <c r="J184" s="232">
        <v>328.76666666666671</v>
      </c>
      <c r="K184" s="231">
        <v>322.8</v>
      </c>
      <c r="L184" s="231">
        <v>315.5</v>
      </c>
      <c r="M184" s="231">
        <v>4.1235200000000001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1626.15</v>
      </c>
      <c r="D185" s="232">
        <v>1621.4333333333334</v>
      </c>
      <c r="E185" s="232">
        <v>1602.8666666666668</v>
      </c>
      <c r="F185" s="232">
        <v>1579.5833333333335</v>
      </c>
      <c r="G185" s="232">
        <v>1561.0166666666669</v>
      </c>
      <c r="H185" s="232">
        <v>1644.7166666666667</v>
      </c>
      <c r="I185" s="232">
        <v>1663.2833333333333</v>
      </c>
      <c r="J185" s="232">
        <v>1686.5666666666666</v>
      </c>
      <c r="K185" s="231">
        <v>1640</v>
      </c>
      <c r="L185" s="231">
        <v>1598.15</v>
      </c>
      <c r="M185" s="231">
        <v>6.4198500000000003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568.45000000000005</v>
      </c>
      <c r="D186" s="232">
        <v>567.68333333333339</v>
      </c>
      <c r="E186" s="232">
        <v>558.51666666666677</v>
      </c>
      <c r="F186" s="232">
        <v>548.58333333333337</v>
      </c>
      <c r="G186" s="232">
        <v>539.41666666666674</v>
      </c>
      <c r="H186" s="232">
        <v>577.61666666666679</v>
      </c>
      <c r="I186" s="232">
        <v>586.7833333333333</v>
      </c>
      <c r="J186" s="232">
        <v>596.71666666666681</v>
      </c>
      <c r="K186" s="231">
        <v>576.85</v>
      </c>
      <c r="L186" s="231">
        <v>557.75</v>
      </c>
      <c r="M186" s="231">
        <v>3.0444499999999999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292.3</v>
      </c>
      <c r="D187" s="232">
        <v>291.03333333333336</v>
      </c>
      <c r="E187" s="232">
        <v>284.26666666666671</v>
      </c>
      <c r="F187" s="232">
        <v>276.23333333333335</v>
      </c>
      <c r="G187" s="232">
        <v>269.4666666666667</v>
      </c>
      <c r="H187" s="232">
        <v>299.06666666666672</v>
      </c>
      <c r="I187" s="232">
        <v>305.83333333333337</v>
      </c>
      <c r="J187" s="232">
        <v>313.86666666666673</v>
      </c>
      <c r="K187" s="231">
        <v>297.8</v>
      </c>
      <c r="L187" s="231">
        <v>283</v>
      </c>
      <c r="M187" s="231">
        <v>2.9659900000000001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1966.5</v>
      </c>
      <c r="D188" s="232">
        <v>1962.0333333333335</v>
      </c>
      <c r="E188" s="232">
        <v>1930.4666666666672</v>
      </c>
      <c r="F188" s="232">
        <v>1894.4333333333336</v>
      </c>
      <c r="G188" s="232">
        <v>1862.8666666666672</v>
      </c>
      <c r="H188" s="232">
        <v>1998.0666666666671</v>
      </c>
      <c r="I188" s="232">
        <v>2029.6333333333332</v>
      </c>
      <c r="J188" s="232">
        <v>2065.666666666667</v>
      </c>
      <c r="K188" s="231">
        <v>1993.6</v>
      </c>
      <c r="L188" s="231">
        <v>1926</v>
      </c>
      <c r="M188" s="231">
        <v>0.44263000000000002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643.75</v>
      </c>
      <c r="D189" s="232">
        <v>644.91666666666663</v>
      </c>
      <c r="E189" s="232">
        <v>638.83333333333326</v>
      </c>
      <c r="F189" s="232">
        <v>633.91666666666663</v>
      </c>
      <c r="G189" s="232">
        <v>627.83333333333326</v>
      </c>
      <c r="H189" s="232">
        <v>649.83333333333326</v>
      </c>
      <c r="I189" s="232">
        <v>655.91666666666652</v>
      </c>
      <c r="J189" s="232">
        <v>660.83333333333326</v>
      </c>
      <c r="K189" s="231">
        <v>651</v>
      </c>
      <c r="L189" s="231">
        <v>640</v>
      </c>
      <c r="M189" s="231">
        <v>0.40543000000000001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226.35</v>
      </c>
      <c r="D190" s="232">
        <v>227.38333333333335</v>
      </c>
      <c r="E190" s="232">
        <v>224.51666666666671</v>
      </c>
      <c r="F190" s="232">
        <v>222.68333333333337</v>
      </c>
      <c r="G190" s="232">
        <v>219.81666666666672</v>
      </c>
      <c r="H190" s="232">
        <v>229.2166666666667</v>
      </c>
      <c r="I190" s="232">
        <v>232.08333333333331</v>
      </c>
      <c r="J190" s="232">
        <v>233.91666666666669</v>
      </c>
      <c r="K190" s="231">
        <v>230.25</v>
      </c>
      <c r="L190" s="231">
        <v>225.55</v>
      </c>
      <c r="M190" s="231">
        <v>1.8193699999999999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2859</v>
      </c>
      <c r="D191" s="232">
        <v>2863.4</v>
      </c>
      <c r="E191" s="232">
        <v>2838.1000000000004</v>
      </c>
      <c r="F191" s="232">
        <v>2817.2000000000003</v>
      </c>
      <c r="G191" s="232">
        <v>2791.9000000000005</v>
      </c>
      <c r="H191" s="232">
        <v>2884.3</v>
      </c>
      <c r="I191" s="232">
        <v>2909.6000000000004</v>
      </c>
      <c r="J191" s="232">
        <v>2930.5</v>
      </c>
      <c r="K191" s="231">
        <v>2888.7</v>
      </c>
      <c r="L191" s="231">
        <v>2842.5</v>
      </c>
      <c r="M191" s="231">
        <v>0.78685000000000005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483.25</v>
      </c>
      <c r="D192" s="232">
        <v>480.81666666666666</v>
      </c>
      <c r="E192" s="232">
        <v>474.93333333333334</v>
      </c>
      <c r="F192" s="232">
        <v>466.61666666666667</v>
      </c>
      <c r="G192" s="232">
        <v>460.73333333333335</v>
      </c>
      <c r="H192" s="232">
        <v>489.13333333333333</v>
      </c>
      <c r="I192" s="232">
        <v>495.01666666666665</v>
      </c>
      <c r="J192" s="232">
        <v>503.33333333333331</v>
      </c>
      <c r="K192" s="231">
        <v>486.7</v>
      </c>
      <c r="L192" s="231">
        <v>472.5</v>
      </c>
      <c r="M192" s="231">
        <v>8.6364300000000007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535.85</v>
      </c>
      <c r="D193" s="232">
        <v>533.7833333333333</v>
      </c>
      <c r="E193" s="232">
        <v>529.56666666666661</v>
      </c>
      <c r="F193" s="232">
        <v>523.2833333333333</v>
      </c>
      <c r="G193" s="232">
        <v>519.06666666666661</v>
      </c>
      <c r="H193" s="232">
        <v>540.06666666666661</v>
      </c>
      <c r="I193" s="232">
        <v>544.2833333333333</v>
      </c>
      <c r="J193" s="232">
        <v>550.56666666666661</v>
      </c>
      <c r="K193" s="231">
        <v>538</v>
      </c>
      <c r="L193" s="231">
        <v>527.5</v>
      </c>
      <c r="M193" s="231">
        <v>4.1913799999999997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98.45</v>
      </c>
      <c r="D194" s="232">
        <v>97.983333333333334</v>
      </c>
      <c r="E194" s="232">
        <v>96.016666666666666</v>
      </c>
      <c r="F194" s="232">
        <v>93.583333333333329</v>
      </c>
      <c r="G194" s="232">
        <v>91.61666666666666</v>
      </c>
      <c r="H194" s="232">
        <v>100.41666666666667</v>
      </c>
      <c r="I194" s="232">
        <v>102.38333333333334</v>
      </c>
      <c r="J194" s="232">
        <v>104.81666666666668</v>
      </c>
      <c r="K194" s="231">
        <v>99.95</v>
      </c>
      <c r="L194" s="231">
        <v>95.55</v>
      </c>
      <c r="M194" s="231">
        <v>18.81494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128.1</v>
      </c>
      <c r="D195" s="232">
        <v>127.83333333333333</v>
      </c>
      <c r="E195" s="232">
        <v>126.36666666666665</v>
      </c>
      <c r="F195" s="232">
        <v>124.63333333333331</v>
      </c>
      <c r="G195" s="232">
        <v>123.16666666666663</v>
      </c>
      <c r="H195" s="232">
        <v>129.56666666666666</v>
      </c>
      <c r="I195" s="232">
        <v>131.03333333333333</v>
      </c>
      <c r="J195" s="232">
        <v>132.76666666666668</v>
      </c>
      <c r="K195" s="231">
        <v>129.30000000000001</v>
      </c>
      <c r="L195" s="231">
        <v>126.1</v>
      </c>
      <c r="M195" s="231">
        <v>12.74776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269.45</v>
      </c>
      <c r="D196" s="232">
        <v>271.55</v>
      </c>
      <c r="E196" s="232">
        <v>263.5</v>
      </c>
      <c r="F196" s="232">
        <v>257.55</v>
      </c>
      <c r="G196" s="232">
        <v>249.5</v>
      </c>
      <c r="H196" s="232">
        <v>277.5</v>
      </c>
      <c r="I196" s="232">
        <v>285.55000000000007</v>
      </c>
      <c r="J196" s="232">
        <v>291.5</v>
      </c>
      <c r="K196" s="231">
        <v>279.60000000000002</v>
      </c>
      <c r="L196" s="231">
        <v>265.60000000000002</v>
      </c>
      <c r="M196" s="231">
        <v>10.14406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997.85</v>
      </c>
      <c r="D197" s="232">
        <v>992.19999999999993</v>
      </c>
      <c r="E197" s="232">
        <v>980.64999999999986</v>
      </c>
      <c r="F197" s="232">
        <v>963.44999999999993</v>
      </c>
      <c r="G197" s="232">
        <v>951.89999999999986</v>
      </c>
      <c r="H197" s="232">
        <v>1009.3999999999999</v>
      </c>
      <c r="I197" s="232">
        <v>1020.9499999999998</v>
      </c>
      <c r="J197" s="232">
        <v>1038.1499999999999</v>
      </c>
      <c r="K197" s="231">
        <v>1003.75</v>
      </c>
      <c r="L197" s="231">
        <v>975</v>
      </c>
      <c r="M197" s="231">
        <v>0.99604999999999999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1132.9000000000001</v>
      </c>
      <c r="D198" s="232">
        <v>1129.0333333333333</v>
      </c>
      <c r="E198" s="232">
        <v>1123.4666666666667</v>
      </c>
      <c r="F198" s="232">
        <v>1114.0333333333333</v>
      </c>
      <c r="G198" s="232">
        <v>1108.4666666666667</v>
      </c>
      <c r="H198" s="232">
        <v>1138.4666666666667</v>
      </c>
      <c r="I198" s="232">
        <v>1144.0333333333333</v>
      </c>
      <c r="J198" s="232">
        <v>1153.4666666666667</v>
      </c>
      <c r="K198" s="231">
        <v>1134.5999999999999</v>
      </c>
      <c r="L198" s="231">
        <v>1119.5999999999999</v>
      </c>
      <c r="M198" s="231">
        <v>16.489540000000002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1903.25</v>
      </c>
      <c r="D199" s="232">
        <v>1897.7333333333333</v>
      </c>
      <c r="E199" s="232">
        <v>1887.5166666666667</v>
      </c>
      <c r="F199" s="232">
        <v>1871.7833333333333</v>
      </c>
      <c r="G199" s="232">
        <v>1861.5666666666666</v>
      </c>
      <c r="H199" s="232">
        <v>1913.4666666666667</v>
      </c>
      <c r="I199" s="232">
        <v>1923.6833333333334</v>
      </c>
      <c r="J199" s="232">
        <v>1939.4166666666667</v>
      </c>
      <c r="K199" s="231">
        <v>1907.95</v>
      </c>
      <c r="L199" s="231">
        <v>1882</v>
      </c>
      <c r="M199" s="231">
        <v>0.89727000000000001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1670.3</v>
      </c>
      <c r="D200" s="232">
        <v>1668.3500000000001</v>
      </c>
      <c r="E200" s="232">
        <v>1658.7000000000003</v>
      </c>
      <c r="F200" s="232">
        <v>1647.1000000000001</v>
      </c>
      <c r="G200" s="232">
        <v>1637.4500000000003</v>
      </c>
      <c r="H200" s="232">
        <v>1679.9500000000003</v>
      </c>
      <c r="I200" s="232">
        <v>1689.6000000000004</v>
      </c>
      <c r="J200" s="232">
        <v>1701.2000000000003</v>
      </c>
      <c r="K200" s="231">
        <v>1678</v>
      </c>
      <c r="L200" s="231">
        <v>1656.75</v>
      </c>
      <c r="M200" s="231">
        <v>57.193559999999998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519.1</v>
      </c>
      <c r="D201" s="232">
        <v>516.25</v>
      </c>
      <c r="E201" s="232">
        <v>512.5</v>
      </c>
      <c r="F201" s="232">
        <v>505.9</v>
      </c>
      <c r="G201" s="232">
        <v>502.15</v>
      </c>
      <c r="H201" s="232">
        <v>522.85</v>
      </c>
      <c r="I201" s="232">
        <v>526.6</v>
      </c>
      <c r="J201" s="232">
        <v>533.20000000000005</v>
      </c>
      <c r="K201" s="231">
        <v>520</v>
      </c>
      <c r="L201" s="231">
        <v>509.65</v>
      </c>
      <c r="M201" s="231">
        <v>24.974240000000002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68.8</v>
      </c>
      <c r="D202" s="232">
        <v>68.666666666666671</v>
      </c>
      <c r="E202" s="232">
        <v>67.833333333333343</v>
      </c>
      <c r="F202" s="232">
        <v>66.866666666666674</v>
      </c>
      <c r="G202" s="232">
        <v>66.033333333333346</v>
      </c>
      <c r="H202" s="232">
        <v>69.63333333333334</v>
      </c>
      <c r="I202" s="232">
        <v>70.466666666666683</v>
      </c>
      <c r="J202" s="232">
        <v>71.433333333333337</v>
      </c>
      <c r="K202" s="231">
        <v>69.5</v>
      </c>
      <c r="L202" s="231">
        <v>67.7</v>
      </c>
      <c r="M202" s="231">
        <v>38.266739999999999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554.75</v>
      </c>
      <c r="D203" s="232">
        <v>553.83333333333337</v>
      </c>
      <c r="E203" s="232">
        <v>549.06666666666672</v>
      </c>
      <c r="F203" s="232">
        <v>543.38333333333333</v>
      </c>
      <c r="G203" s="232">
        <v>538.61666666666667</v>
      </c>
      <c r="H203" s="232">
        <v>559.51666666666677</v>
      </c>
      <c r="I203" s="232">
        <v>564.28333333333342</v>
      </c>
      <c r="J203" s="232">
        <v>569.96666666666681</v>
      </c>
      <c r="K203" s="231">
        <v>558.6</v>
      </c>
      <c r="L203" s="231">
        <v>548.15</v>
      </c>
      <c r="M203" s="231">
        <v>0.16875999999999999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835.7</v>
      </c>
      <c r="D204" s="232">
        <v>834.93333333333339</v>
      </c>
      <c r="E204" s="232">
        <v>830.91666666666674</v>
      </c>
      <c r="F204" s="232">
        <v>826.13333333333333</v>
      </c>
      <c r="G204" s="232">
        <v>822.11666666666667</v>
      </c>
      <c r="H204" s="232">
        <v>839.71666666666681</v>
      </c>
      <c r="I204" s="232">
        <v>843.73333333333346</v>
      </c>
      <c r="J204" s="232">
        <v>848.51666666666688</v>
      </c>
      <c r="K204" s="231">
        <v>838.95</v>
      </c>
      <c r="L204" s="231">
        <v>830.15</v>
      </c>
      <c r="M204" s="231">
        <v>1.05141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884.5</v>
      </c>
      <c r="D205" s="232">
        <v>883.25</v>
      </c>
      <c r="E205" s="232">
        <v>878.75</v>
      </c>
      <c r="F205" s="232">
        <v>873</v>
      </c>
      <c r="G205" s="232">
        <v>868.5</v>
      </c>
      <c r="H205" s="232">
        <v>889</v>
      </c>
      <c r="I205" s="232">
        <v>893.5</v>
      </c>
      <c r="J205" s="232">
        <v>899.25</v>
      </c>
      <c r="K205" s="231">
        <v>887.75</v>
      </c>
      <c r="L205" s="231">
        <v>877.5</v>
      </c>
      <c r="M205" s="231">
        <v>5.8099999999999999E-2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1218.1500000000001</v>
      </c>
      <c r="D206" s="232">
        <v>1209.9666666666667</v>
      </c>
      <c r="E206" s="232">
        <v>1198.1833333333334</v>
      </c>
      <c r="F206" s="232">
        <v>1178.2166666666667</v>
      </c>
      <c r="G206" s="232">
        <v>1166.4333333333334</v>
      </c>
      <c r="H206" s="232">
        <v>1229.9333333333334</v>
      </c>
      <c r="I206" s="232">
        <v>1241.7166666666667</v>
      </c>
      <c r="J206" s="232">
        <v>1261.6833333333334</v>
      </c>
      <c r="K206" s="231">
        <v>1221.75</v>
      </c>
      <c r="L206" s="231">
        <v>1190</v>
      </c>
      <c r="M206" s="231">
        <v>7.2852300000000003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2572</v>
      </c>
      <c r="D207" s="232">
        <v>2561.3333333333335</v>
      </c>
      <c r="E207" s="232">
        <v>2547.666666666667</v>
      </c>
      <c r="F207" s="232">
        <v>2523.3333333333335</v>
      </c>
      <c r="G207" s="232">
        <v>2509.666666666667</v>
      </c>
      <c r="H207" s="232">
        <v>2585.666666666667</v>
      </c>
      <c r="I207" s="232">
        <v>2599.3333333333339</v>
      </c>
      <c r="J207" s="232">
        <v>2623.666666666667</v>
      </c>
      <c r="K207" s="231">
        <v>2575</v>
      </c>
      <c r="L207" s="231">
        <v>2537</v>
      </c>
      <c r="M207" s="231">
        <v>6.4336700000000002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310.25</v>
      </c>
      <c r="D208" s="232">
        <v>314.73333333333335</v>
      </c>
      <c r="E208" s="232">
        <v>302.06666666666672</v>
      </c>
      <c r="F208" s="232">
        <v>293.88333333333338</v>
      </c>
      <c r="G208" s="232">
        <v>281.21666666666675</v>
      </c>
      <c r="H208" s="232">
        <v>322.91666666666669</v>
      </c>
      <c r="I208" s="232">
        <v>335.58333333333331</v>
      </c>
      <c r="J208" s="232">
        <v>343.76666666666665</v>
      </c>
      <c r="K208" s="231">
        <v>327.39999999999998</v>
      </c>
      <c r="L208" s="231">
        <v>306.55</v>
      </c>
      <c r="M208" s="231">
        <v>3.7636400000000001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433.95</v>
      </c>
      <c r="D209" s="232">
        <v>433.93333333333339</v>
      </c>
      <c r="E209" s="232">
        <v>430.61666666666679</v>
      </c>
      <c r="F209" s="232">
        <v>427.28333333333342</v>
      </c>
      <c r="G209" s="232">
        <v>423.96666666666681</v>
      </c>
      <c r="H209" s="232">
        <v>437.26666666666677</v>
      </c>
      <c r="I209" s="232">
        <v>440.58333333333337</v>
      </c>
      <c r="J209" s="232">
        <v>443.91666666666674</v>
      </c>
      <c r="K209" s="231">
        <v>437.25</v>
      </c>
      <c r="L209" s="231">
        <v>430.6</v>
      </c>
      <c r="M209" s="231">
        <v>36.234499999999997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1301.45</v>
      </c>
      <c r="D210" s="232">
        <v>1300.3499999999999</v>
      </c>
      <c r="E210" s="232">
        <v>1293.6999999999998</v>
      </c>
      <c r="F210" s="232">
        <v>1285.9499999999998</v>
      </c>
      <c r="G210" s="232">
        <v>1279.2999999999997</v>
      </c>
      <c r="H210" s="232">
        <v>1308.0999999999999</v>
      </c>
      <c r="I210" s="232">
        <v>1314.75</v>
      </c>
      <c r="J210" s="232">
        <v>1322.5</v>
      </c>
      <c r="K210" s="231">
        <v>1307</v>
      </c>
      <c r="L210" s="231">
        <v>1292.5999999999999</v>
      </c>
      <c r="M210" s="231">
        <v>0.25789000000000001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2482.5500000000002</v>
      </c>
      <c r="D211" s="232">
        <v>2477.8166666666666</v>
      </c>
      <c r="E211" s="232">
        <v>2460.6833333333334</v>
      </c>
      <c r="F211" s="232">
        <v>2438.8166666666666</v>
      </c>
      <c r="G211" s="232">
        <v>2421.6833333333334</v>
      </c>
      <c r="H211" s="232">
        <v>2499.6833333333334</v>
      </c>
      <c r="I211" s="232">
        <v>2516.8166666666666</v>
      </c>
      <c r="J211" s="232">
        <v>2538.6833333333334</v>
      </c>
      <c r="K211" s="231">
        <v>2494.9499999999998</v>
      </c>
      <c r="L211" s="231">
        <v>2455.9499999999998</v>
      </c>
      <c r="M211" s="231">
        <v>6.4802900000000001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106.7</v>
      </c>
      <c r="D212" s="232">
        <v>106.5</v>
      </c>
      <c r="E212" s="232">
        <v>105.45</v>
      </c>
      <c r="F212" s="232">
        <v>104.2</v>
      </c>
      <c r="G212" s="232">
        <v>103.15</v>
      </c>
      <c r="H212" s="232">
        <v>107.75</v>
      </c>
      <c r="I212" s="232">
        <v>108.80000000000001</v>
      </c>
      <c r="J212" s="232">
        <v>110.05</v>
      </c>
      <c r="K212" s="231">
        <v>107.55</v>
      </c>
      <c r="L212" s="231">
        <v>105.25</v>
      </c>
      <c r="M212" s="231">
        <v>19.594930000000002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235.05</v>
      </c>
      <c r="D213" s="232">
        <v>234.11666666666667</v>
      </c>
      <c r="E213" s="232">
        <v>232.73333333333335</v>
      </c>
      <c r="F213" s="232">
        <v>230.41666666666669</v>
      </c>
      <c r="G213" s="232">
        <v>229.03333333333336</v>
      </c>
      <c r="H213" s="232">
        <v>236.43333333333334</v>
      </c>
      <c r="I213" s="232">
        <v>237.81666666666666</v>
      </c>
      <c r="J213" s="232">
        <v>240.13333333333333</v>
      </c>
      <c r="K213" s="231">
        <v>235.5</v>
      </c>
      <c r="L213" s="231">
        <v>231.8</v>
      </c>
      <c r="M213" s="231">
        <v>11.86525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2548.4499999999998</v>
      </c>
      <c r="D214" s="232">
        <v>2552.4166666666665</v>
      </c>
      <c r="E214" s="232">
        <v>2533.0333333333328</v>
      </c>
      <c r="F214" s="232">
        <v>2517.6166666666663</v>
      </c>
      <c r="G214" s="232">
        <v>2498.2333333333327</v>
      </c>
      <c r="H214" s="232">
        <v>2567.833333333333</v>
      </c>
      <c r="I214" s="232">
        <v>2587.2166666666672</v>
      </c>
      <c r="J214" s="232">
        <v>2602.6333333333332</v>
      </c>
      <c r="K214" s="231">
        <v>2571.8000000000002</v>
      </c>
      <c r="L214" s="231">
        <v>2537</v>
      </c>
      <c r="M214" s="231">
        <v>20.091339999999999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322.75</v>
      </c>
      <c r="D215" s="232">
        <v>323.51666666666671</v>
      </c>
      <c r="E215" s="232">
        <v>320.08333333333343</v>
      </c>
      <c r="F215" s="232">
        <v>317.41666666666674</v>
      </c>
      <c r="G215" s="232">
        <v>313.98333333333346</v>
      </c>
      <c r="H215" s="232">
        <v>326.18333333333339</v>
      </c>
      <c r="I215" s="232">
        <v>329.61666666666667</v>
      </c>
      <c r="J215" s="232">
        <v>332.28333333333336</v>
      </c>
      <c r="K215" s="231">
        <v>326.95</v>
      </c>
      <c r="L215" s="231">
        <v>320.85000000000002</v>
      </c>
      <c r="M215" s="231">
        <v>2.6804899999999998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2990.4</v>
      </c>
      <c r="D216" s="232">
        <v>2981.2666666666664</v>
      </c>
      <c r="E216" s="232">
        <v>2934.5333333333328</v>
      </c>
      <c r="F216" s="232">
        <v>2878.6666666666665</v>
      </c>
      <c r="G216" s="232">
        <v>2831.9333333333329</v>
      </c>
      <c r="H216" s="232">
        <v>3037.1333333333328</v>
      </c>
      <c r="I216" s="232">
        <v>3083.8666666666663</v>
      </c>
      <c r="J216" s="232">
        <v>3139.7333333333327</v>
      </c>
      <c r="K216" s="231">
        <v>3028</v>
      </c>
      <c r="L216" s="231">
        <v>2925.4</v>
      </c>
      <c r="M216" s="231">
        <v>0.54559000000000002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748</v>
      </c>
      <c r="D217" s="232">
        <v>745.35</v>
      </c>
      <c r="E217" s="232">
        <v>737.7</v>
      </c>
      <c r="F217" s="232">
        <v>727.4</v>
      </c>
      <c r="G217" s="232">
        <v>719.75</v>
      </c>
      <c r="H217" s="232">
        <v>755.65000000000009</v>
      </c>
      <c r="I217" s="232">
        <v>763.3</v>
      </c>
      <c r="J217" s="232">
        <v>773.60000000000014</v>
      </c>
      <c r="K217" s="231">
        <v>753</v>
      </c>
      <c r="L217" s="231">
        <v>735.05</v>
      </c>
      <c r="M217" s="231">
        <v>0.37419000000000002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37299.9</v>
      </c>
      <c r="D218" s="232">
        <v>37536.85</v>
      </c>
      <c r="E218" s="232">
        <v>36973.75</v>
      </c>
      <c r="F218" s="232">
        <v>36647.599999999999</v>
      </c>
      <c r="G218" s="232">
        <v>36084.5</v>
      </c>
      <c r="H218" s="232">
        <v>37863</v>
      </c>
      <c r="I218" s="232">
        <v>38426.099999999991</v>
      </c>
      <c r="J218" s="232">
        <v>38752.25</v>
      </c>
      <c r="K218" s="231">
        <v>38099.949999999997</v>
      </c>
      <c r="L218" s="231">
        <v>37210.699999999997</v>
      </c>
      <c r="M218" s="231">
        <v>6.2140000000000001E-2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44.7</v>
      </c>
      <c r="D219" s="232">
        <v>44.716666666666669</v>
      </c>
      <c r="E219" s="232">
        <v>44.13333333333334</v>
      </c>
      <c r="F219" s="232">
        <v>43.56666666666667</v>
      </c>
      <c r="G219" s="232">
        <v>42.983333333333341</v>
      </c>
      <c r="H219" s="232">
        <v>45.283333333333339</v>
      </c>
      <c r="I219" s="232">
        <v>45.866666666666667</v>
      </c>
      <c r="J219" s="232">
        <v>46.433333333333337</v>
      </c>
      <c r="K219" s="231">
        <v>45.3</v>
      </c>
      <c r="L219" s="231">
        <v>44.15</v>
      </c>
      <c r="M219" s="231">
        <v>27.182739999999999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2703.9</v>
      </c>
      <c r="D220" s="232">
        <v>2701.9666666666667</v>
      </c>
      <c r="E220" s="232">
        <v>2685.0833333333335</v>
      </c>
      <c r="F220" s="232">
        <v>2666.2666666666669</v>
      </c>
      <c r="G220" s="232">
        <v>2649.3833333333337</v>
      </c>
      <c r="H220" s="232">
        <v>2720.7833333333333</v>
      </c>
      <c r="I220" s="232">
        <v>2737.6666666666665</v>
      </c>
      <c r="J220" s="232">
        <v>2756.4833333333331</v>
      </c>
      <c r="K220" s="231">
        <v>2718.85</v>
      </c>
      <c r="L220" s="231">
        <v>2683.15</v>
      </c>
      <c r="M220" s="231">
        <v>33.671500000000002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870.8</v>
      </c>
      <c r="D221" s="232">
        <v>868.2166666666667</v>
      </c>
      <c r="E221" s="232">
        <v>863.18333333333339</v>
      </c>
      <c r="F221" s="232">
        <v>855.56666666666672</v>
      </c>
      <c r="G221" s="232">
        <v>850.53333333333342</v>
      </c>
      <c r="H221" s="232">
        <v>875.83333333333337</v>
      </c>
      <c r="I221" s="232">
        <v>880.86666666666667</v>
      </c>
      <c r="J221" s="232">
        <v>888.48333333333335</v>
      </c>
      <c r="K221" s="231">
        <v>873.25</v>
      </c>
      <c r="L221" s="231">
        <v>860.6</v>
      </c>
      <c r="M221" s="231">
        <v>120.70287999999999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1135.2</v>
      </c>
      <c r="D222" s="232">
        <v>1135.3999999999999</v>
      </c>
      <c r="E222" s="232">
        <v>1126.9999999999998</v>
      </c>
      <c r="F222" s="232">
        <v>1118.8</v>
      </c>
      <c r="G222" s="232">
        <v>1110.3999999999999</v>
      </c>
      <c r="H222" s="232">
        <v>1143.5999999999997</v>
      </c>
      <c r="I222" s="232">
        <v>1151.9999999999998</v>
      </c>
      <c r="J222" s="232">
        <v>1160.1999999999996</v>
      </c>
      <c r="K222" s="231">
        <v>1143.8</v>
      </c>
      <c r="L222" s="231">
        <v>1127.2</v>
      </c>
      <c r="M222" s="231">
        <v>3.0676299999999999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438.75</v>
      </c>
      <c r="D223" s="232">
        <v>437.16666666666669</v>
      </c>
      <c r="E223" s="232">
        <v>434.53333333333336</v>
      </c>
      <c r="F223" s="232">
        <v>430.31666666666666</v>
      </c>
      <c r="G223" s="232">
        <v>427.68333333333334</v>
      </c>
      <c r="H223" s="232">
        <v>441.38333333333338</v>
      </c>
      <c r="I223" s="232">
        <v>444.01666666666671</v>
      </c>
      <c r="J223" s="232">
        <v>448.23333333333341</v>
      </c>
      <c r="K223" s="231">
        <v>439.8</v>
      </c>
      <c r="L223" s="231">
        <v>432.95</v>
      </c>
      <c r="M223" s="231">
        <v>15.302429999999999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474</v>
      </c>
      <c r="D224" s="232">
        <v>470.63333333333338</v>
      </c>
      <c r="E224" s="232">
        <v>462.36666666666679</v>
      </c>
      <c r="F224" s="232">
        <v>450.73333333333341</v>
      </c>
      <c r="G224" s="232">
        <v>442.46666666666681</v>
      </c>
      <c r="H224" s="232">
        <v>482.26666666666677</v>
      </c>
      <c r="I224" s="232">
        <v>490.5333333333333</v>
      </c>
      <c r="J224" s="232">
        <v>502.16666666666674</v>
      </c>
      <c r="K224" s="231">
        <v>478.9</v>
      </c>
      <c r="L224" s="231">
        <v>459</v>
      </c>
      <c r="M224" s="231">
        <v>2.0026999999999999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48.8</v>
      </c>
      <c r="D225" s="232">
        <v>48.633333333333333</v>
      </c>
      <c r="E225" s="232">
        <v>48.316666666666663</v>
      </c>
      <c r="F225" s="232">
        <v>47.833333333333329</v>
      </c>
      <c r="G225" s="232">
        <v>47.516666666666659</v>
      </c>
      <c r="H225" s="232">
        <v>49.116666666666667</v>
      </c>
      <c r="I225" s="232">
        <v>49.433333333333344</v>
      </c>
      <c r="J225" s="232">
        <v>49.916666666666671</v>
      </c>
      <c r="K225" s="231">
        <v>48.95</v>
      </c>
      <c r="L225" s="231">
        <v>48.15</v>
      </c>
      <c r="M225" s="231">
        <v>34.65502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57.5</v>
      </c>
      <c r="D226" s="232">
        <v>57.29999999999999</v>
      </c>
      <c r="E226" s="232">
        <v>56.999999999999979</v>
      </c>
      <c r="F226" s="232">
        <v>56.499999999999986</v>
      </c>
      <c r="G226" s="232">
        <v>56.199999999999974</v>
      </c>
      <c r="H226" s="232">
        <v>57.799999999999983</v>
      </c>
      <c r="I226" s="232">
        <v>58.099999999999994</v>
      </c>
      <c r="J226" s="232">
        <v>58.599999999999987</v>
      </c>
      <c r="K226" s="231">
        <v>57.6</v>
      </c>
      <c r="L226" s="231">
        <v>56.8</v>
      </c>
      <c r="M226" s="231">
        <v>172.37521000000001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77.150000000000006</v>
      </c>
      <c r="D227" s="232">
        <v>77.083333333333329</v>
      </c>
      <c r="E227" s="232">
        <v>76.36666666666666</v>
      </c>
      <c r="F227" s="232">
        <v>75.583333333333329</v>
      </c>
      <c r="G227" s="232">
        <v>74.86666666666666</v>
      </c>
      <c r="H227" s="232">
        <v>77.86666666666666</v>
      </c>
      <c r="I227" s="232">
        <v>78.583333333333329</v>
      </c>
      <c r="J227" s="232">
        <v>79.36666666666666</v>
      </c>
      <c r="K227" s="231">
        <v>77.8</v>
      </c>
      <c r="L227" s="231">
        <v>76.3</v>
      </c>
      <c r="M227" s="231">
        <v>72.656229999999994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834.25</v>
      </c>
      <c r="D228" s="232">
        <v>831.15</v>
      </c>
      <c r="E228" s="232">
        <v>824.19999999999993</v>
      </c>
      <c r="F228" s="232">
        <v>814.15</v>
      </c>
      <c r="G228" s="232">
        <v>807.19999999999993</v>
      </c>
      <c r="H228" s="232">
        <v>841.19999999999993</v>
      </c>
      <c r="I228" s="232">
        <v>848.15</v>
      </c>
      <c r="J228" s="232">
        <v>858.19999999999993</v>
      </c>
      <c r="K228" s="231">
        <v>838.1</v>
      </c>
      <c r="L228" s="231">
        <v>821.1</v>
      </c>
      <c r="M228" s="231">
        <v>5.7189999999999998E-2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453.7</v>
      </c>
      <c r="D229" s="232">
        <v>455.85000000000008</v>
      </c>
      <c r="E229" s="232">
        <v>447.95000000000016</v>
      </c>
      <c r="F229" s="232">
        <v>442.2000000000001</v>
      </c>
      <c r="G229" s="232">
        <v>434.30000000000018</v>
      </c>
      <c r="H229" s="232">
        <v>461.60000000000014</v>
      </c>
      <c r="I229" s="232">
        <v>469.50000000000011</v>
      </c>
      <c r="J229" s="232">
        <v>475.25000000000011</v>
      </c>
      <c r="K229" s="231">
        <v>463.75</v>
      </c>
      <c r="L229" s="231">
        <v>450.1</v>
      </c>
      <c r="M229" s="231">
        <v>5.6641000000000004</v>
      </c>
      <c r="N229" s="1"/>
      <c r="O229" s="1"/>
    </row>
    <row r="230" spans="1:15" ht="12.75" customHeight="1">
      <c r="A230" s="30">
        <v>220</v>
      </c>
      <c r="B230" s="217" t="s">
        <v>892</v>
      </c>
      <c r="C230" s="231">
        <v>1839</v>
      </c>
      <c r="D230" s="232">
        <v>1844.2833333333335</v>
      </c>
      <c r="E230" s="232">
        <v>1828.616666666667</v>
      </c>
      <c r="F230" s="232">
        <v>1818.2333333333336</v>
      </c>
      <c r="G230" s="232">
        <v>1802.5666666666671</v>
      </c>
      <c r="H230" s="232">
        <v>1854.666666666667</v>
      </c>
      <c r="I230" s="232">
        <v>1870.3333333333335</v>
      </c>
      <c r="J230" s="232">
        <v>1880.7166666666669</v>
      </c>
      <c r="K230" s="231">
        <v>1859.95</v>
      </c>
      <c r="L230" s="231">
        <v>1833.9</v>
      </c>
      <c r="M230" s="231">
        <v>0.13728000000000001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291.64999999999998</v>
      </c>
      <c r="D231" s="232">
        <v>291.2</v>
      </c>
      <c r="E231" s="232">
        <v>288</v>
      </c>
      <c r="F231" s="232">
        <v>284.35000000000002</v>
      </c>
      <c r="G231" s="232">
        <v>281.15000000000003</v>
      </c>
      <c r="H231" s="232">
        <v>294.84999999999997</v>
      </c>
      <c r="I231" s="232">
        <v>298.0499999999999</v>
      </c>
      <c r="J231" s="232">
        <v>301.69999999999993</v>
      </c>
      <c r="K231" s="231">
        <v>294.39999999999998</v>
      </c>
      <c r="L231" s="231">
        <v>287.55</v>
      </c>
      <c r="M231" s="231">
        <v>8.0381499999999999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382.2</v>
      </c>
      <c r="D232" s="232">
        <v>381.2</v>
      </c>
      <c r="E232" s="232">
        <v>379.54999999999995</v>
      </c>
      <c r="F232" s="232">
        <v>376.9</v>
      </c>
      <c r="G232" s="232">
        <v>375.24999999999994</v>
      </c>
      <c r="H232" s="232">
        <v>383.84999999999997</v>
      </c>
      <c r="I232" s="232">
        <v>385.49999999999994</v>
      </c>
      <c r="J232" s="232">
        <v>388.15</v>
      </c>
      <c r="K232" s="231">
        <v>382.85</v>
      </c>
      <c r="L232" s="231">
        <v>378.55</v>
      </c>
      <c r="M232" s="231">
        <v>122.09350000000001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98.8</v>
      </c>
      <c r="D233" s="232">
        <v>98.90000000000002</v>
      </c>
      <c r="E233" s="232">
        <v>98.05000000000004</v>
      </c>
      <c r="F233" s="232">
        <v>97.300000000000026</v>
      </c>
      <c r="G233" s="232">
        <v>96.450000000000045</v>
      </c>
      <c r="H233" s="232">
        <v>99.650000000000034</v>
      </c>
      <c r="I233" s="232">
        <v>100.50000000000003</v>
      </c>
      <c r="J233" s="232">
        <v>101.25000000000003</v>
      </c>
      <c r="K233" s="231">
        <v>99.75</v>
      </c>
      <c r="L233" s="231">
        <v>98.15</v>
      </c>
      <c r="M233" s="231">
        <v>0.76807999999999998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195.8</v>
      </c>
      <c r="D234" s="232">
        <v>195.6</v>
      </c>
      <c r="E234" s="232">
        <v>193.6</v>
      </c>
      <c r="F234" s="232">
        <v>191.4</v>
      </c>
      <c r="G234" s="232">
        <v>189.4</v>
      </c>
      <c r="H234" s="232">
        <v>197.79999999999998</v>
      </c>
      <c r="I234" s="232">
        <v>199.79999999999998</v>
      </c>
      <c r="J234" s="232">
        <v>201.99999999999997</v>
      </c>
      <c r="K234" s="231">
        <v>197.6</v>
      </c>
      <c r="L234" s="231">
        <v>193.4</v>
      </c>
      <c r="M234" s="231">
        <v>26.33642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116.95</v>
      </c>
      <c r="D235" s="232">
        <v>113.83333333333333</v>
      </c>
      <c r="E235" s="232">
        <v>110.06666666666666</v>
      </c>
      <c r="F235" s="232">
        <v>103.18333333333334</v>
      </c>
      <c r="G235" s="232">
        <v>99.416666666666671</v>
      </c>
      <c r="H235" s="232">
        <v>120.71666666666665</v>
      </c>
      <c r="I235" s="232">
        <v>124.48333333333333</v>
      </c>
      <c r="J235" s="232">
        <v>131.36666666666665</v>
      </c>
      <c r="K235" s="231">
        <v>117.6</v>
      </c>
      <c r="L235" s="231">
        <v>106.95</v>
      </c>
      <c r="M235" s="231">
        <v>179.96637999999999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57.85</v>
      </c>
      <c r="D236" s="232">
        <v>57.583333333333336</v>
      </c>
      <c r="E236" s="232">
        <v>55.866666666666674</v>
      </c>
      <c r="F236" s="232">
        <v>53.88333333333334</v>
      </c>
      <c r="G236" s="232">
        <v>52.166666666666679</v>
      </c>
      <c r="H236" s="232">
        <v>59.56666666666667</v>
      </c>
      <c r="I236" s="232">
        <v>61.283333333333324</v>
      </c>
      <c r="J236" s="232">
        <v>63.266666666666666</v>
      </c>
      <c r="K236" s="231">
        <v>59.3</v>
      </c>
      <c r="L236" s="231">
        <v>55.6</v>
      </c>
      <c r="M236" s="231">
        <v>140.92504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4743.3999999999996</v>
      </c>
      <c r="D237" s="232">
        <v>4766.55</v>
      </c>
      <c r="E237" s="232">
        <v>4676.8500000000004</v>
      </c>
      <c r="F237" s="232">
        <v>4610.3</v>
      </c>
      <c r="G237" s="232">
        <v>4520.6000000000004</v>
      </c>
      <c r="H237" s="232">
        <v>4833.1000000000004</v>
      </c>
      <c r="I237" s="232">
        <v>4922.7999999999993</v>
      </c>
      <c r="J237" s="232">
        <v>4989.3500000000004</v>
      </c>
      <c r="K237" s="231">
        <v>4856.25</v>
      </c>
      <c r="L237" s="231">
        <v>4700</v>
      </c>
      <c r="M237" s="231">
        <v>0.98919999999999997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288.55</v>
      </c>
      <c r="D238" s="232">
        <v>288.13333333333338</v>
      </c>
      <c r="E238" s="232">
        <v>284.46666666666675</v>
      </c>
      <c r="F238" s="232">
        <v>280.38333333333338</v>
      </c>
      <c r="G238" s="232">
        <v>276.71666666666675</v>
      </c>
      <c r="H238" s="232">
        <v>292.21666666666675</v>
      </c>
      <c r="I238" s="232">
        <v>295.88333333333338</v>
      </c>
      <c r="J238" s="232">
        <v>299.96666666666675</v>
      </c>
      <c r="K238" s="231">
        <v>291.8</v>
      </c>
      <c r="L238" s="231">
        <v>284.05</v>
      </c>
      <c r="M238" s="231">
        <v>5.81135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134.35</v>
      </c>
      <c r="D239" s="232">
        <v>134.44999999999999</v>
      </c>
      <c r="E239" s="232">
        <v>133.09999999999997</v>
      </c>
      <c r="F239" s="232">
        <v>131.84999999999997</v>
      </c>
      <c r="G239" s="232">
        <v>130.49999999999994</v>
      </c>
      <c r="H239" s="232">
        <v>135.69999999999999</v>
      </c>
      <c r="I239" s="232">
        <v>137.05000000000001</v>
      </c>
      <c r="J239" s="232">
        <v>138.30000000000001</v>
      </c>
      <c r="K239" s="231">
        <v>135.80000000000001</v>
      </c>
      <c r="L239" s="231">
        <v>133.19999999999999</v>
      </c>
      <c r="M239" s="231">
        <v>46.14181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315.05</v>
      </c>
      <c r="D240" s="232">
        <v>314.71666666666664</v>
      </c>
      <c r="E240" s="232">
        <v>311.98333333333329</v>
      </c>
      <c r="F240" s="232">
        <v>308.91666666666663</v>
      </c>
      <c r="G240" s="232">
        <v>306.18333333333328</v>
      </c>
      <c r="H240" s="232">
        <v>317.7833333333333</v>
      </c>
      <c r="I240" s="232">
        <v>320.51666666666665</v>
      </c>
      <c r="J240" s="232">
        <v>323.58333333333331</v>
      </c>
      <c r="K240" s="231">
        <v>317.45</v>
      </c>
      <c r="L240" s="231">
        <v>311.64999999999998</v>
      </c>
      <c r="M240" s="231">
        <v>13.533340000000001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79.5</v>
      </c>
      <c r="D241" s="232">
        <v>79.233333333333334</v>
      </c>
      <c r="E241" s="232">
        <v>78.716666666666669</v>
      </c>
      <c r="F241" s="232">
        <v>77.933333333333337</v>
      </c>
      <c r="G241" s="232">
        <v>77.416666666666671</v>
      </c>
      <c r="H241" s="232">
        <v>80.016666666666666</v>
      </c>
      <c r="I241" s="232">
        <v>80.533333333333346</v>
      </c>
      <c r="J241" s="232">
        <v>81.316666666666663</v>
      </c>
      <c r="K241" s="231">
        <v>79.75</v>
      </c>
      <c r="L241" s="231">
        <v>78.45</v>
      </c>
      <c r="M241" s="231">
        <v>36.86045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26.15</v>
      </c>
      <c r="D242" s="232">
        <v>26.2</v>
      </c>
      <c r="E242" s="232">
        <v>25.9</v>
      </c>
      <c r="F242" s="232">
        <v>25.65</v>
      </c>
      <c r="G242" s="232">
        <v>25.349999999999998</v>
      </c>
      <c r="H242" s="232">
        <v>26.45</v>
      </c>
      <c r="I242" s="232">
        <v>26.750000000000004</v>
      </c>
      <c r="J242" s="232">
        <v>27</v>
      </c>
      <c r="K242" s="231">
        <v>26.5</v>
      </c>
      <c r="L242" s="231">
        <v>25.95</v>
      </c>
      <c r="M242" s="231">
        <v>113.21969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647.25</v>
      </c>
      <c r="D243" s="232">
        <v>642.08333333333337</v>
      </c>
      <c r="E243" s="232">
        <v>636.16666666666674</v>
      </c>
      <c r="F243" s="232">
        <v>625.08333333333337</v>
      </c>
      <c r="G243" s="232">
        <v>619.16666666666674</v>
      </c>
      <c r="H243" s="232">
        <v>653.16666666666674</v>
      </c>
      <c r="I243" s="232">
        <v>659.08333333333348</v>
      </c>
      <c r="J243" s="232">
        <v>670.16666666666674</v>
      </c>
      <c r="K243" s="231">
        <v>648</v>
      </c>
      <c r="L243" s="231">
        <v>631</v>
      </c>
      <c r="M243" s="231">
        <v>8.2624300000000002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29.8</v>
      </c>
      <c r="D244" s="232">
        <v>29.566666666666666</v>
      </c>
      <c r="E244" s="232">
        <v>29.033333333333331</v>
      </c>
      <c r="F244" s="232">
        <v>28.266666666666666</v>
      </c>
      <c r="G244" s="232">
        <v>27.733333333333331</v>
      </c>
      <c r="H244" s="232">
        <v>30.333333333333332</v>
      </c>
      <c r="I244" s="232">
        <v>30.866666666666671</v>
      </c>
      <c r="J244" s="232">
        <v>31.633333333333333</v>
      </c>
      <c r="K244" s="231">
        <v>30.1</v>
      </c>
      <c r="L244" s="231">
        <v>28.8</v>
      </c>
      <c r="M244" s="231">
        <v>1084.61456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1081</v>
      </c>
      <c r="D245" s="232">
        <v>1078.6666666666667</v>
      </c>
      <c r="E245" s="232">
        <v>1072.3333333333335</v>
      </c>
      <c r="F245" s="232">
        <v>1063.6666666666667</v>
      </c>
      <c r="G245" s="232">
        <v>1057.3333333333335</v>
      </c>
      <c r="H245" s="232">
        <v>1087.3333333333335</v>
      </c>
      <c r="I245" s="232">
        <v>1093.666666666667</v>
      </c>
      <c r="J245" s="232">
        <v>1102.3333333333335</v>
      </c>
      <c r="K245" s="231">
        <v>1085</v>
      </c>
      <c r="L245" s="231">
        <v>1070</v>
      </c>
      <c r="M245" s="231">
        <v>0.37844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372.3</v>
      </c>
      <c r="D246" s="232">
        <v>372.0333333333333</v>
      </c>
      <c r="E246" s="232">
        <v>366.36666666666662</v>
      </c>
      <c r="F246" s="232">
        <v>360.43333333333334</v>
      </c>
      <c r="G246" s="232">
        <v>354.76666666666665</v>
      </c>
      <c r="H246" s="232">
        <v>377.96666666666658</v>
      </c>
      <c r="I246" s="232">
        <v>383.63333333333333</v>
      </c>
      <c r="J246" s="232">
        <v>389.56666666666655</v>
      </c>
      <c r="K246" s="231">
        <v>377.7</v>
      </c>
      <c r="L246" s="231">
        <v>366.1</v>
      </c>
      <c r="M246" s="231">
        <v>1.94452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435.4</v>
      </c>
      <c r="D247" s="232">
        <v>433.2166666666667</v>
      </c>
      <c r="E247" s="232">
        <v>429.83333333333337</v>
      </c>
      <c r="F247" s="232">
        <v>424.26666666666665</v>
      </c>
      <c r="G247" s="232">
        <v>420.88333333333333</v>
      </c>
      <c r="H247" s="232">
        <v>438.78333333333342</v>
      </c>
      <c r="I247" s="232">
        <v>442.16666666666674</v>
      </c>
      <c r="J247" s="232">
        <v>447.73333333333346</v>
      </c>
      <c r="K247" s="231">
        <v>436.6</v>
      </c>
      <c r="L247" s="231">
        <v>427.65</v>
      </c>
      <c r="M247" s="231">
        <v>18.46368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169.7</v>
      </c>
      <c r="D248" s="232">
        <v>168.43333333333331</v>
      </c>
      <c r="E248" s="232">
        <v>166.26666666666662</v>
      </c>
      <c r="F248" s="232">
        <v>162.83333333333331</v>
      </c>
      <c r="G248" s="232">
        <v>160.66666666666663</v>
      </c>
      <c r="H248" s="232">
        <v>171.86666666666662</v>
      </c>
      <c r="I248" s="232">
        <v>174.0333333333333</v>
      </c>
      <c r="J248" s="232">
        <v>177.46666666666661</v>
      </c>
      <c r="K248" s="231">
        <v>170.6</v>
      </c>
      <c r="L248" s="231">
        <v>165</v>
      </c>
      <c r="M248" s="231">
        <v>39.987520000000004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1149.5999999999999</v>
      </c>
      <c r="D249" s="232">
        <v>1151.6833333333334</v>
      </c>
      <c r="E249" s="232">
        <v>1142.9166666666667</v>
      </c>
      <c r="F249" s="232">
        <v>1136.2333333333333</v>
      </c>
      <c r="G249" s="232">
        <v>1127.4666666666667</v>
      </c>
      <c r="H249" s="232">
        <v>1158.3666666666668</v>
      </c>
      <c r="I249" s="232">
        <v>1167.1333333333332</v>
      </c>
      <c r="J249" s="232">
        <v>1173.8166666666668</v>
      </c>
      <c r="K249" s="231">
        <v>1160.45</v>
      </c>
      <c r="L249" s="231">
        <v>1145</v>
      </c>
      <c r="M249" s="231">
        <v>20.501580000000001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16.100000000000001</v>
      </c>
      <c r="D250" s="232">
        <v>16.200000000000003</v>
      </c>
      <c r="E250" s="232">
        <v>15.850000000000005</v>
      </c>
      <c r="F250" s="232">
        <v>15.600000000000001</v>
      </c>
      <c r="G250" s="232">
        <v>15.250000000000004</v>
      </c>
      <c r="H250" s="232">
        <v>16.450000000000006</v>
      </c>
      <c r="I250" s="232">
        <v>16.8</v>
      </c>
      <c r="J250" s="232">
        <v>17.050000000000008</v>
      </c>
      <c r="K250" s="231">
        <v>16.55</v>
      </c>
      <c r="L250" s="231">
        <v>15.95</v>
      </c>
      <c r="M250" s="231">
        <v>255.27977999999999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3576.1</v>
      </c>
      <c r="D251" s="232">
        <v>3546.5</v>
      </c>
      <c r="E251" s="232">
        <v>3508.6</v>
      </c>
      <c r="F251" s="232">
        <v>3441.1</v>
      </c>
      <c r="G251" s="232">
        <v>3403.2</v>
      </c>
      <c r="H251" s="232">
        <v>3614</v>
      </c>
      <c r="I251" s="232">
        <v>3651.8999999999996</v>
      </c>
      <c r="J251" s="232">
        <v>3719.4</v>
      </c>
      <c r="K251" s="231">
        <v>3584.4</v>
      </c>
      <c r="L251" s="231">
        <v>3479</v>
      </c>
      <c r="M251" s="231">
        <v>4.3240100000000004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1597.05</v>
      </c>
      <c r="D252" s="232">
        <v>1590.6833333333334</v>
      </c>
      <c r="E252" s="232">
        <v>1582.3666666666668</v>
      </c>
      <c r="F252" s="232">
        <v>1567.6833333333334</v>
      </c>
      <c r="G252" s="232">
        <v>1559.3666666666668</v>
      </c>
      <c r="H252" s="232">
        <v>1605.3666666666668</v>
      </c>
      <c r="I252" s="232">
        <v>1613.6833333333334</v>
      </c>
      <c r="J252" s="232">
        <v>1628.3666666666668</v>
      </c>
      <c r="K252" s="231">
        <v>1599</v>
      </c>
      <c r="L252" s="231">
        <v>1576</v>
      </c>
      <c r="M252" s="231">
        <v>34.657470000000004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505.75</v>
      </c>
      <c r="D253" s="232">
        <v>505.98333333333335</v>
      </c>
      <c r="E253" s="232">
        <v>497.56666666666672</v>
      </c>
      <c r="F253" s="232">
        <v>489.38333333333338</v>
      </c>
      <c r="G253" s="232">
        <v>480.96666666666675</v>
      </c>
      <c r="H253" s="232">
        <v>514.16666666666674</v>
      </c>
      <c r="I253" s="232">
        <v>522.58333333333326</v>
      </c>
      <c r="J253" s="232">
        <v>530.76666666666665</v>
      </c>
      <c r="K253" s="231">
        <v>514.4</v>
      </c>
      <c r="L253" s="231">
        <v>497.8</v>
      </c>
      <c r="M253" s="231">
        <v>1.94563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463.65</v>
      </c>
      <c r="D254" s="232">
        <v>460.98333333333335</v>
      </c>
      <c r="E254" s="232">
        <v>456.41666666666669</v>
      </c>
      <c r="F254" s="232">
        <v>449.18333333333334</v>
      </c>
      <c r="G254" s="232">
        <v>444.61666666666667</v>
      </c>
      <c r="H254" s="232">
        <v>468.2166666666667</v>
      </c>
      <c r="I254" s="232">
        <v>472.7833333333333</v>
      </c>
      <c r="J254" s="232">
        <v>480.01666666666671</v>
      </c>
      <c r="K254" s="231">
        <v>465.55</v>
      </c>
      <c r="L254" s="231">
        <v>453.75</v>
      </c>
      <c r="M254" s="231">
        <v>2.3284099999999999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1986.05</v>
      </c>
      <c r="D255" s="232">
        <v>1997</v>
      </c>
      <c r="E255" s="232">
        <v>1957.6</v>
      </c>
      <c r="F255" s="232">
        <v>1929.1499999999999</v>
      </c>
      <c r="G255" s="232">
        <v>1889.7499999999998</v>
      </c>
      <c r="H255" s="232">
        <v>2025.45</v>
      </c>
      <c r="I255" s="232">
        <v>2064.8500000000004</v>
      </c>
      <c r="J255" s="232">
        <v>2093.3000000000002</v>
      </c>
      <c r="K255" s="231">
        <v>2036.4</v>
      </c>
      <c r="L255" s="231">
        <v>1968.55</v>
      </c>
      <c r="M255" s="231">
        <v>14.65671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843.55</v>
      </c>
      <c r="D256" s="232">
        <v>843.55000000000007</v>
      </c>
      <c r="E256" s="232">
        <v>835.10000000000014</v>
      </c>
      <c r="F256" s="232">
        <v>826.65000000000009</v>
      </c>
      <c r="G256" s="232">
        <v>818.20000000000016</v>
      </c>
      <c r="H256" s="232">
        <v>852.00000000000011</v>
      </c>
      <c r="I256" s="232">
        <v>860.45000000000016</v>
      </c>
      <c r="J256" s="232">
        <v>868.90000000000009</v>
      </c>
      <c r="K256" s="231">
        <v>852</v>
      </c>
      <c r="L256" s="231">
        <v>835.1</v>
      </c>
      <c r="M256" s="231">
        <v>3.2726099999999998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1960.3</v>
      </c>
      <c r="D257" s="232">
        <v>1955.55</v>
      </c>
      <c r="E257" s="232">
        <v>1930.3</v>
      </c>
      <c r="F257" s="232">
        <v>1900.3</v>
      </c>
      <c r="G257" s="232">
        <v>1875.05</v>
      </c>
      <c r="H257" s="232">
        <v>1985.55</v>
      </c>
      <c r="I257" s="232">
        <v>2010.8</v>
      </c>
      <c r="J257" s="232">
        <v>2040.8</v>
      </c>
      <c r="K257" s="231">
        <v>1980.8</v>
      </c>
      <c r="L257" s="231">
        <v>1925.55</v>
      </c>
      <c r="M257" s="231">
        <v>0.28602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2765.35</v>
      </c>
      <c r="D258" s="232">
        <v>2754.6833333333329</v>
      </c>
      <c r="E258" s="232">
        <v>2732.6166666666659</v>
      </c>
      <c r="F258" s="232">
        <v>2699.8833333333328</v>
      </c>
      <c r="G258" s="232">
        <v>2677.8166666666657</v>
      </c>
      <c r="H258" s="232">
        <v>2787.4166666666661</v>
      </c>
      <c r="I258" s="232">
        <v>2809.4833333333327</v>
      </c>
      <c r="J258" s="232">
        <v>2842.2166666666662</v>
      </c>
      <c r="K258" s="231">
        <v>2776.75</v>
      </c>
      <c r="L258" s="231">
        <v>2721.95</v>
      </c>
      <c r="M258" s="231">
        <v>2.1516700000000002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527.25</v>
      </c>
      <c r="D259" s="232">
        <v>527.08333333333337</v>
      </c>
      <c r="E259" s="232">
        <v>518.4666666666667</v>
      </c>
      <c r="F259" s="232">
        <v>509.68333333333328</v>
      </c>
      <c r="G259" s="232">
        <v>501.06666666666661</v>
      </c>
      <c r="H259" s="232">
        <v>535.86666666666679</v>
      </c>
      <c r="I259" s="232">
        <v>544.48333333333335</v>
      </c>
      <c r="J259" s="232">
        <v>553.26666666666688</v>
      </c>
      <c r="K259" s="231">
        <v>535.70000000000005</v>
      </c>
      <c r="L259" s="231">
        <v>518.29999999999995</v>
      </c>
      <c r="M259" s="231">
        <v>3.0970800000000001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758.25</v>
      </c>
      <c r="D260" s="232">
        <v>753.85</v>
      </c>
      <c r="E260" s="232">
        <v>746.7</v>
      </c>
      <c r="F260" s="232">
        <v>735.15</v>
      </c>
      <c r="G260" s="232">
        <v>728</v>
      </c>
      <c r="H260" s="232">
        <v>765.40000000000009</v>
      </c>
      <c r="I260" s="232">
        <v>772.55</v>
      </c>
      <c r="J260" s="232">
        <v>784.10000000000014</v>
      </c>
      <c r="K260" s="231">
        <v>761</v>
      </c>
      <c r="L260" s="231">
        <v>742.3</v>
      </c>
      <c r="M260" s="231">
        <v>0.85546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393.85</v>
      </c>
      <c r="D261" s="232">
        <v>391.55</v>
      </c>
      <c r="E261" s="232">
        <v>388.3</v>
      </c>
      <c r="F261" s="232">
        <v>382.75</v>
      </c>
      <c r="G261" s="232">
        <v>379.5</v>
      </c>
      <c r="H261" s="232">
        <v>397.1</v>
      </c>
      <c r="I261" s="232">
        <v>400.35</v>
      </c>
      <c r="J261" s="232">
        <v>405.90000000000003</v>
      </c>
      <c r="K261" s="231">
        <v>394.8</v>
      </c>
      <c r="L261" s="231">
        <v>386</v>
      </c>
      <c r="M261" s="231">
        <v>4.48447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63.05</v>
      </c>
      <c r="D262" s="232">
        <v>63.066666666666663</v>
      </c>
      <c r="E262" s="232">
        <v>62.533333333333324</v>
      </c>
      <c r="F262" s="232">
        <v>62.016666666666659</v>
      </c>
      <c r="G262" s="232">
        <v>61.48333333333332</v>
      </c>
      <c r="H262" s="232">
        <v>63.583333333333329</v>
      </c>
      <c r="I262" s="232">
        <v>64.11666666666666</v>
      </c>
      <c r="J262" s="232">
        <v>64.633333333333326</v>
      </c>
      <c r="K262" s="231">
        <v>63.6</v>
      </c>
      <c r="L262" s="231">
        <v>62.55</v>
      </c>
      <c r="M262" s="231">
        <v>3.8884699999999999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227.65</v>
      </c>
      <c r="D263" s="232">
        <v>226.35</v>
      </c>
      <c r="E263" s="232">
        <v>223.29999999999998</v>
      </c>
      <c r="F263" s="232">
        <v>218.95</v>
      </c>
      <c r="G263" s="232">
        <v>215.89999999999998</v>
      </c>
      <c r="H263" s="232">
        <v>230.7</v>
      </c>
      <c r="I263" s="232">
        <v>233.75</v>
      </c>
      <c r="J263" s="232">
        <v>238.1</v>
      </c>
      <c r="K263" s="231">
        <v>229.4</v>
      </c>
      <c r="L263" s="231">
        <v>222</v>
      </c>
      <c r="M263" s="231">
        <v>7.7632300000000001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727.15</v>
      </c>
      <c r="D264" s="232">
        <v>725.2833333333333</v>
      </c>
      <c r="E264" s="232">
        <v>721.96666666666658</v>
      </c>
      <c r="F264" s="232">
        <v>716.7833333333333</v>
      </c>
      <c r="G264" s="232">
        <v>713.46666666666658</v>
      </c>
      <c r="H264" s="232">
        <v>730.46666666666658</v>
      </c>
      <c r="I264" s="232">
        <v>733.78333333333319</v>
      </c>
      <c r="J264" s="232">
        <v>738.96666666666658</v>
      </c>
      <c r="K264" s="231">
        <v>728.6</v>
      </c>
      <c r="L264" s="231">
        <v>720.1</v>
      </c>
      <c r="M264" s="231">
        <v>8.5937199999999994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105.15</v>
      </c>
      <c r="D265" s="232">
        <v>104.75</v>
      </c>
      <c r="E265" s="232">
        <v>104.1</v>
      </c>
      <c r="F265" s="232">
        <v>103.05</v>
      </c>
      <c r="G265" s="232">
        <v>102.39999999999999</v>
      </c>
      <c r="H265" s="232">
        <v>105.8</v>
      </c>
      <c r="I265" s="232">
        <v>106.45</v>
      </c>
      <c r="J265" s="232">
        <v>107.5</v>
      </c>
      <c r="K265" s="231">
        <v>105.4</v>
      </c>
      <c r="L265" s="231">
        <v>103.7</v>
      </c>
      <c r="M265" s="231">
        <v>1.9135800000000001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256</v>
      </c>
      <c r="D266" s="232">
        <v>254.20000000000002</v>
      </c>
      <c r="E266" s="232">
        <v>249.20000000000005</v>
      </c>
      <c r="F266" s="232">
        <v>242.40000000000003</v>
      </c>
      <c r="G266" s="232">
        <v>237.40000000000006</v>
      </c>
      <c r="H266" s="232">
        <v>261</v>
      </c>
      <c r="I266" s="232">
        <v>266</v>
      </c>
      <c r="J266" s="232">
        <v>272.8</v>
      </c>
      <c r="K266" s="231">
        <v>259.2</v>
      </c>
      <c r="L266" s="231">
        <v>247.4</v>
      </c>
      <c r="M266" s="231">
        <v>5.8416399999999999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587.6</v>
      </c>
      <c r="D267" s="232">
        <v>588.86666666666667</v>
      </c>
      <c r="E267" s="232">
        <v>581.23333333333335</v>
      </c>
      <c r="F267" s="232">
        <v>574.86666666666667</v>
      </c>
      <c r="G267" s="232">
        <v>567.23333333333335</v>
      </c>
      <c r="H267" s="232">
        <v>595.23333333333335</v>
      </c>
      <c r="I267" s="232">
        <v>602.86666666666679</v>
      </c>
      <c r="J267" s="232">
        <v>609.23333333333335</v>
      </c>
      <c r="K267" s="231">
        <v>596.5</v>
      </c>
      <c r="L267" s="231">
        <v>582.5</v>
      </c>
      <c r="M267" s="231">
        <v>14.35993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454.25</v>
      </c>
      <c r="D268" s="232">
        <v>452.51666666666665</v>
      </c>
      <c r="E268" s="232">
        <v>448.48333333333329</v>
      </c>
      <c r="F268" s="232">
        <v>442.71666666666664</v>
      </c>
      <c r="G268" s="232">
        <v>438.68333333333328</v>
      </c>
      <c r="H268" s="232">
        <v>458.2833333333333</v>
      </c>
      <c r="I268" s="232">
        <v>462.31666666666661</v>
      </c>
      <c r="J268" s="232">
        <v>468.08333333333331</v>
      </c>
      <c r="K268" s="231">
        <v>456.55</v>
      </c>
      <c r="L268" s="231">
        <v>446.75</v>
      </c>
      <c r="M268" s="231">
        <v>13.24967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456.1</v>
      </c>
      <c r="D269" s="232">
        <v>457.0333333333333</v>
      </c>
      <c r="E269" s="232">
        <v>450.61666666666662</v>
      </c>
      <c r="F269" s="232">
        <v>445.13333333333333</v>
      </c>
      <c r="G269" s="232">
        <v>438.71666666666664</v>
      </c>
      <c r="H269" s="232">
        <v>462.51666666666659</v>
      </c>
      <c r="I269" s="232">
        <v>468.93333333333334</v>
      </c>
      <c r="J269" s="232">
        <v>474.41666666666657</v>
      </c>
      <c r="K269" s="231">
        <v>463.45</v>
      </c>
      <c r="L269" s="231">
        <v>451.55</v>
      </c>
      <c r="M269" s="231">
        <v>1.3919699999999999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313.05</v>
      </c>
      <c r="D270" s="232">
        <v>313.43333333333334</v>
      </c>
      <c r="E270" s="232">
        <v>310.51666666666665</v>
      </c>
      <c r="F270" s="232">
        <v>307.98333333333329</v>
      </c>
      <c r="G270" s="232">
        <v>305.06666666666661</v>
      </c>
      <c r="H270" s="232">
        <v>315.9666666666667</v>
      </c>
      <c r="I270" s="232">
        <v>318.88333333333333</v>
      </c>
      <c r="J270" s="232">
        <v>321.41666666666674</v>
      </c>
      <c r="K270" s="231">
        <v>316.35000000000002</v>
      </c>
      <c r="L270" s="231">
        <v>310.89999999999998</v>
      </c>
      <c r="M270" s="231">
        <v>0.45483000000000001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635.75</v>
      </c>
      <c r="D271" s="232">
        <v>633.98333333333335</v>
      </c>
      <c r="E271" s="232">
        <v>627.81666666666672</v>
      </c>
      <c r="F271" s="232">
        <v>619.88333333333333</v>
      </c>
      <c r="G271" s="232">
        <v>613.7166666666667</v>
      </c>
      <c r="H271" s="232">
        <v>641.91666666666674</v>
      </c>
      <c r="I271" s="232">
        <v>648.08333333333326</v>
      </c>
      <c r="J271" s="232">
        <v>656.01666666666677</v>
      </c>
      <c r="K271" s="231">
        <v>640.15</v>
      </c>
      <c r="L271" s="231">
        <v>626.04999999999995</v>
      </c>
      <c r="M271" s="231">
        <v>0.88746999999999998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202.65</v>
      </c>
      <c r="D272" s="232">
        <v>202.91666666666666</v>
      </c>
      <c r="E272" s="232">
        <v>201.2833333333333</v>
      </c>
      <c r="F272" s="232">
        <v>199.91666666666666</v>
      </c>
      <c r="G272" s="232">
        <v>198.2833333333333</v>
      </c>
      <c r="H272" s="232">
        <v>204.2833333333333</v>
      </c>
      <c r="I272" s="232">
        <v>205.91666666666669</v>
      </c>
      <c r="J272" s="232">
        <v>207.2833333333333</v>
      </c>
      <c r="K272" s="231">
        <v>204.55</v>
      </c>
      <c r="L272" s="231">
        <v>201.55</v>
      </c>
      <c r="M272" s="231">
        <v>1.2852399999999999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583.15</v>
      </c>
      <c r="D273" s="232">
        <v>573.05000000000007</v>
      </c>
      <c r="E273" s="232">
        <v>561.10000000000014</v>
      </c>
      <c r="F273" s="232">
        <v>539.05000000000007</v>
      </c>
      <c r="G273" s="232">
        <v>527.10000000000014</v>
      </c>
      <c r="H273" s="232">
        <v>595.10000000000014</v>
      </c>
      <c r="I273" s="232">
        <v>607.05000000000018</v>
      </c>
      <c r="J273" s="232">
        <v>629.10000000000014</v>
      </c>
      <c r="K273" s="231">
        <v>585</v>
      </c>
      <c r="L273" s="231">
        <v>551</v>
      </c>
      <c r="M273" s="231">
        <v>3.2528000000000001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1612.55</v>
      </c>
      <c r="D274" s="232">
        <v>1600.5166666666667</v>
      </c>
      <c r="E274" s="232">
        <v>1570.0333333333333</v>
      </c>
      <c r="F274" s="232">
        <v>1527.5166666666667</v>
      </c>
      <c r="G274" s="232">
        <v>1497.0333333333333</v>
      </c>
      <c r="H274" s="232">
        <v>1643.0333333333333</v>
      </c>
      <c r="I274" s="232">
        <v>1673.5166666666664</v>
      </c>
      <c r="J274" s="232">
        <v>1716.0333333333333</v>
      </c>
      <c r="K274" s="231">
        <v>1631</v>
      </c>
      <c r="L274" s="231">
        <v>1558</v>
      </c>
      <c r="M274" s="231">
        <v>2.2018800000000001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253.9</v>
      </c>
      <c r="D275" s="232">
        <v>254.83333333333334</v>
      </c>
      <c r="E275" s="232">
        <v>252.06666666666666</v>
      </c>
      <c r="F275" s="232">
        <v>250.23333333333332</v>
      </c>
      <c r="G275" s="232">
        <v>247.46666666666664</v>
      </c>
      <c r="H275" s="232">
        <v>256.66666666666669</v>
      </c>
      <c r="I275" s="232">
        <v>259.43333333333339</v>
      </c>
      <c r="J275" s="232">
        <v>261.26666666666671</v>
      </c>
      <c r="K275" s="231">
        <v>257.60000000000002</v>
      </c>
      <c r="L275" s="231">
        <v>253</v>
      </c>
      <c r="M275" s="231">
        <v>4.6242799999999997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844.05</v>
      </c>
      <c r="D276" s="232">
        <v>837.08333333333337</v>
      </c>
      <c r="E276" s="232">
        <v>818.36666666666679</v>
      </c>
      <c r="F276" s="232">
        <v>792.68333333333339</v>
      </c>
      <c r="G276" s="232">
        <v>773.96666666666681</v>
      </c>
      <c r="H276" s="232">
        <v>862.76666666666677</v>
      </c>
      <c r="I276" s="232">
        <v>881.48333333333323</v>
      </c>
      <c r="J276" s="232">
        <v>907.16666666666674</v>
      </c>
      <c r="K276" s="231">
        <v>855.8</v>
      </c>
      <c r="L276" s="231">
        <v>811.4</v>
      </c>
      <c r="M276" s="231">
        <v>21.298850000000002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370</v>
      </c>
      <c r="D277" s="232">
        <v>368.5333333333333</v>
      </c>
      <c r="E277" s="232">
        <v>364.76666666666659</v>
      </c>
      <c r="F277" s="232">
        <v>359.5333333333333</v>
      </c>
      <c r="G277" s="232">
        <v>355.76666666666659</v>
      </c>
      <c r="H277" s="232">
        <v>373.76666666666659</v>
      </c>
      <c r="I277" s="232">
        <v>377.53333333333325</v>
      </c>
      <c r="J277" s="232">
        <v>382.76666666666659</v>
      </c>
      <c r="K277" s="231">
        <v>372.3</v>
      </c>
      <c r="L277" s="231">
        <v>363.3</v>
      </c>
      <c r="M277" s="231">
        <v>1.5511999999999999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1081.45</v>
      </c>
      <c r="D278" s="232">
        <v>1085.4666666666667</v>
      </c>
      <c r="E278" s="232">
        <v>1074.9833333333333</v>
      </c>
      <c r="F278" s="232">
        <v>1068.5166666666667</v>
      </c>
      <c r="G278" s="232">
        <v>1058.0333333333333</v>
      </c>
      <c r="H278" s="232">
        <v>1091.9333333333334</v>
      </c>
      <c r="I278" s="232">
        <v>1102.416666666667</v>
      </c>
      <c r="J278" s="232">
        <v>1108.8833333333334</v>
      </c>
      <c r="K278" s="231">
        <v>1095.95</v>
      </c>
      <c r="L278" s="231">
        <v>1079</v>
      </c>
      <c r="M278" s="231">
        <v>0.43458000000000002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498.2</v>
      </c>
      <c r="D279" s="232">
        <v>495.76666666666671</v>
      </c>
      <c r="E279" s="232">
        <v>491.53333333333342</v>
      </c>
      <c r="F279" s="232">
        <v>484.86666666666673</v>
      </c>
      <c r="G279" s="232">
        <v>480.63333333333344</v>
      </c>
      <c r="H279" s="232">
        <v>502.43333333333339</v>
      </c>
      <c r="I279" s="232">
        <v>506.66666666666663</v>
      </c>
      <c r="J279" s="232">
        <v>513.33333333333337</v>
      </c>
      <c r="K279" s="231">
        <v>500</v>
      </c>
      <c r="L279" s="231">
        <v>489.1</v>
      </c>
      <c r="M279" s="231">
        <v>1.62121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109.75</v>
      </c>
      <c r="D280" s="232">
        <v>109.76666666666667</v>
      </c>
      <c r="E280" s="232">
        <v>106.53333333333333</v>
      </c>
      <c r="F280" s="232">
        <v>103.31666666666666</v>
      </c>
      <c r="G280" s="232">
        <v>100.08333333333333</v>
      </c>
      <c r="H280" s="232">
        <v>112.98333333333333</v>
      </c>
      <c r="I280" s="232">
        <v>116.21666666666665</v>
      </c>
      <c r="J280" s="232">
        <v>119.43333333333334</v>
      </c>
      <c r="K280" s="231">
        <v>113</v>
      </c>
      <c r="L280" s="231">
        <v>106.55</v>
      </c>
      <c r="M280" s="231">
        <v>47.376100000000001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414.9</v>
      </c>
      <c r="D281" s="232">
        <v>414.25</v>
      </c>
      <c r="E281" s="232">
        <v>412.15</v>
      </c>
      <c r="F281" s="232">
        <v>409.4</v>
      </c>
      <c r="G281" s="232">
        <v>407.29999999999995</v>
      </c>
      <c r="H281" s="232">
        <v>417</v>
      </c>
      <c r="I281" s="232">
        <v>419.1</v>
      </c>
      <c r="J281" s="232">
        <v>421.85</v>
      </c>
      <c r="K281" s="231">
        <v>416.35</v>
      </c>
      <c r="L281" s="231">
        <v>411.5</v>
      </c>
      <c r="M281" s="231">
        <v>0.42786999999999997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104.45</v>
      </c>
      <c r="D282" s="232">
        <v>104.43333333333334</v>
      </c>
      <c r="E282" s="232">
        <v>103.51666666666668</v>
      </c>
      <c r="F282" s="232">
        <v>102.58333333333334</v>
      </c>
      <c r="G282" s="232">
        <v>101.66666666666669</v>
      </c>
      <c r="H282" s="232">
        <v>105.36666666666667</v>
      </c>
      <c r="I282" s="232">
        <v>106.28333333333333</v>
      </c>
      <c r="J282" s="232">
        <v>107.21666666666667</v>
      </c>
      <c r="K282" s="231">
        <v>105.35</v>
      </c>
      <c r="L282" s="231">
        <v>103.5</v>
      </c>
      <c r="M282" s="231">
        <v>10.98122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478.9</v>
      </c>
      <c r="D283" s="232">
        <v>477.36666666666662</v>
      </c>
      <c r="E283" s="232">
        <v>472.73333333333323</v>
      </c>
      <c r="F283" s="232">
        <v>466.56666666666661</v>
      </c>
      <c r="G283" s="232">
        <v>461.93333333333322</v>
      </c>
      <c r="H283" s="232">
        <v>483.53333333333325</v>
      </c>
      <c r="I283" s="232">
        <v>488.16666666666657</v>
      </c>
      <c r="J283" s="232">
        <v>494.33333333333326</v>
      </c>
      <c r="K283" s="231">
        <v>482</v>
      </c>
      <c r="L283" s="231">
        <v>471.2</v>
      </c>
      <c r="M283" s="231">
        <v>1.4470499999999999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1785.5</v>
      </c>
      <c r="D284" s="232">
        <v>1778.5833333333333</v>
      </c>
      <c r="E284" s="232">
        <v>1767.1666666666665</v>
      </c>
      <c r="F284" s="232">
        <v>1748.8333333333333</v>
      </c>
      <c r="G284" s="232">
        <v>1737.4166666666665</v>
      </c>
      <c r="H284" s="232">
        <v>1796.9166666666665</v>
      </c>
      <c r="I284" s="232">
        <v>1808.333333333333</v>
      </c>
      <c r="J284" s="232">
        <v>1826.6666666666665</v>
      </c>
      <c r="K284" s="231">
        <v>1790</v>
      </c>
      <c r="L284" s="231">
        <v>1760.25</v>
      </c>
      <c r="M284" s="231">
        <v>24.092919999999999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1432.15</v>
      </c>
      <c r="D285" s="232">
        <v>1431</v>
      </c>
      <c r="E285" s="232">
        <v>1422.15</v>
      </c>
      <c r="F285" s="232">
        <v>1412.15</v>
      </c>
      <c r="G285" s="232">
        <v>1403.3000000000002</v>
      </c>
      <c r="H285" s="232">
        <v>1441</v>
      </c>
      <c r="I285" s="232">
        <v>1449.85</v>
      </c>
      <c r="J285" s="232">
        <v>1459.85</v>
      </c>
      <c r="K285" s="231">
        <v>1439.85</v>
      </c>
      <c r="L285" s="231">
        <v>1421</v>
      </c>
      <c r="M285" s="231">
        <v>0.11658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94.5</v>
      </c>
      <c r="D286" s="232">
        <v>94.149999999999991</v>
      </c>
      <c r="E286" s="232">
        <v>93.649999999999977</v>
      </c>
      <c r="F286" s="232">
        <v>92.799999999999983</v>
      </c>
      <c r="G286" s="232">
        <v>92.299999999999969</v>
      </c>
      <c r="H286" s="232">
        <v>94.999999999999986</v>
      </c>
      <c r="I286" s="232">
        <v>95.500000000000014</v>
      </c>
      <c r="J286" s="232">
        <v>96.35</v>
      </c>
      <c r="K286" s="231">
        <v>94.65</v>
      </c>
      <c r="L286" s="231">
        <v>93.3</v>
      </c>
      <c r="M286" s="231">
        <v>29.04674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3621.5</v>
      </c>
      <c r="D287" s="232">
        <v>3612.8333333333335</v>
      </c>
      <c r="E287" s="232">
        <v>3584.666666666667</v>
      </c>
      <c r="F287" s="232">
        <v>3547.8333333333335</v>
      </c>
      <c r="G287" s="232">
        <v>3519.666666666667</v>
      </c>
      <c r="H287" s="232">
        <v>3649.666666666667</v>
      </c>
      <c r="I287" s="232">
        <v>3677.8333333333339</v>
      </c>
      <c r="J287" s="232">
        <v>3714.666666666667</v>
      </c>
      <c r="K287" s="231">
        <v>3641</v>
      </c>
      <c r="L287" s="231">
        <v>3576</v>
      </c>
      <c r="M287" s="231">
        <v>0.89924999999999999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372.7</v>
      </c>
      <c r="D288" s="232">
        <v>371.9666666666667</v>
      </c>
      <c r="E288" s="232">
        <v>369.73333333333341</v>
      </c>
      <c r="F288" s="232">
        <v>366.76666666666671</v>
      </c>
      <c r="G288" s="232">
        <v>364.53333333333342</v>
      </c>
      <c r="H288" s="232">
        <v>374.93333333333339</v>
      </c>
      <c r="I288" s="232">
        <v>377.16666666666674</v>
      </c>
      <c r="J288" s="232">
        <v>380.13333333333338</v>
      </c>
      <c r="K288" s="231">
        <v>374.2</v>
      </c>
      <c r="L288" s="231">
        <v>369</v>
      </c>
      <c r="M288" s="231">
        <v>12.976039999999999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11390.7</v>
      </c>
      <c r="D289" s="232">
        <v>11360.766666666668</v>
      </c>
      <c r="E289" s="232">
        <v>11296.533333333336</v>
      </c>
      <c r="F289" s="232">
        <v>11202.366666666669</v>
      </c>
      <c r="G289" s="232">
        <v>11138.133333333337</v>
      </c>
      <c r="H289" s="232">
        <v>11454.933333333336</v>
      </c>
      <c r="I289" s="232">
        <v>11519.16666666667</v>
      </c>
      <c r="J289" s="232">
        <v>11613.333333333336</v>
      </c>
      <c r="K289" s="231">
        <v>11425</v>
      </c>
      <c r="L289" s="231">
        <v>11266.6</v>
      </c>
      <c r="M289" s="231">
        <v>1.7819999999999999E-2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4742.8500000000004</v>
      </c>
      <c r="D290" s="232">
        <v>4692.95</v>
      </c>
      <c r="E290" s="232">
        <v>4636.8999999999996</v>
      </c>
      <c r="F290" s="232">
        <v>4530.95</v>
      </c>
      <c r="G290" s="232">
        <v>4474.8999999999996</v>
      </c>
      <c r="H290" s="232">
        <v>4798.8999999999996</v>
      </c>
      <c r="I290" s="232">
        <v>4854.9500000000007</v>
      </c>
      <c r="J290" s="232">
        <v>4960.8999999999996</v>
      </c>
      <c r="K290" s="231">
        <v>4749</v>
      </c>
      <c r="L290" s="231">
        <v>4587</v>
      </c>
      <c r="M290" s="231">
        <v>4.8824800000000002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2175.0500000000002</v>
      </c>
      <c r="D291" s="232">
        <v>2173.3833333333332</v>
      </c>
      <c r="E291" s="232">
        <v>2158.9166666666665</v>
      </c>
      <c r="F291" s="232">
        <v>2142.7833333333333</v>
      </c>
      <c r="G291" s="232">
        <v>2128.3166666666666</v>
      </c>
      <c r="H291" s="232">
        <v>2189.5166666666664</v>
      </c>
      <c r="I291" s="232">
        <v>2203.9833333333336</v>
      </c>
      <c r="J291" s="232">
        <v>2220.1166666666663</v>
      </c>
      <c r="K291" s="231">
        <v>2187.85</v>
      </c>
      <c r="L291" s="231">
        <v>2157.25</v>
      </c>
      <c r="M291" s="231">
        <v>19.463439999999999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360.5</v>
      </c>
      <c r="D292" s="232">
        <v>359.9666666666667</v>
      </c>
      <c r="E292" s="232">
        <v>357.28333333333342</v>
      </c>
      <c r="F292" s="232">
        <v>354.06666666666672</v>
      </c>
      <c r="G292" s="232">
        <v>351.38333333333344</v>
      </c>
      <c r="H292" s="232">
        <v>363.18333333333339</v>
      </c>
      <c r="I292" s="232">
        <v>365.86666666666667</v>
      </c>
      <c r="J292" s="232">
        <v>369.08333333333337</v>
      </c>
      <c r="K292" s="231">
        <v>362.65</v>
      </c>
      <c r="L292" s="231">
        <v>356.75</v>
      </c>
      <c r="M292" s="231">
        <v>1.1444300000000001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334.75</v>
      </c>
      <c r="D293" s="232">
        <v>332.76666666666665</v>
      </c>
      <c r="E293" s="232">
        <v>330.0333333333333</v>
      </c>
      <c r="F293" s="232">
        <v>325.31666666666666</v>
      </c>
      <c r="G293" s="232">
        <v>322.58333333333331</v>
      </c>
      <c r="H293" s="232">
        <v>337.48333333333329</v>
      </c>
      <c r="I293" s="232">
        <v>340.21666666666664</v>
      </c>
      <c r="J293" s="232">
        <v>344.93333333333328</v>
      </c>
      <c r="K293" s="231">
        <v>335.5</v>
      </c>
      <c r="L293" s="231">
        <v>328.05</v>
      </c>
      <c r="M293" s="231">
        <v>6.4162800000000004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263.8</v>
      </c>
      <c r="D294" s="232">
        <v>263.61666666666662</v>
      </c>
      <c r="E294" s="232">
        <v>262.23333333333323</v>
      </c>
      <c r="F294" s="232">
        <v>260.66666666666663</v>
      </c>
      <c r="G294" s="232">
        <v>259.28333333333325</v>
      </c>
      <c r="H294" s="232">
        <v>265.18333333333322</v>
      </c>
      <c r="I294" s="232">
        <v>266.56666666666655</v>
      </c>
      <c r="J294" s="232">
        <v>268.13333333333321</v>
      </c>
      <c r="K294" s="231">
        <v>265</v>
      </c>
      <c r="L294" s="231">
        <v>262.05</v>
      </c>
      <c r="M294" s="231">
        <v>1.87182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601</v>
      </c>
      <c r="D295" s="232">
        <v>600.01666666666677</v>
      </c>
      <c r="E295" s="232">
        <v>596.08333333333348</v>
      </c>
      <c r="F295" s="232">
        <v>591.16666666666674</v>
      </c>
      <c r="G295" s="232">
        <v>587.23333333333346</v>
      </c>
      <c r="H295" s="232">
        <v>604.93333333333351</v>
      </c>
      <c r="I295" s="232">
        <v>608.86666666666667</v>
      </c>
      <c r="J295" s="232">
        <v>613.78333333333353</v>
      </c>
      <c r="K295" s="231">
        <v>603.95000000000005</v>
      </c>
      <c r="L295" s="231">
        <v>595.1</v>
      </c>
      <c r="M295" s="231">
        <v>9.3387799999999999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3622.05</v>
      </c>
      <c r="D296" s="232">
        <v>3590.1999999999994</v>
      </c>
      <c r="E296" s="232">
        <v>3505.2999999999988</v>
      </c>
      <c r="F296" s="232">
        <v>3388.5499999999993</v>
      </c>
      <c r="G296" s="232">
        <v>3303.6499999999987</v>
      </c>
      <c r="H296" s="232">
        <v>3706.9499999999989</v>
      </c>
      <c r="I296" s="232">
        <v>3791.8499999999995</v>
      </c>
      <c r="J296" s="232">
        <v>3908.599999999999</v>
      </c>
      <c r="K296" s="231">
        <v>3675.1</v>
      </c>
      <c r="L296" s="231">
        <v>3473.45</v>
      </c>
      <c r="M296" s="231">
        <v>1.56115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669.1</v>
      </c>
      <c r="D297" s="232">
        <v>665.5</v>
      </c>
      <c r="E297" s="232">
        <v>660.45</v>
      </c>
      <c r="F297" s="232">
        <v>651.80000000000007</v>
      </c>
      <c r="G297" s="232">
        <v>646.75000000000011</v>
      </c>
      <c r="H297" s="232">
        <v>674.15</v>
      </c>
      <c r="I297" s="232">
        <v>679.19999999999993</v>
      </c>
      <c r="J297" s="232">
        <v>687.84999999999991</v>
      </c>
      <c r="K297" s="231">
        <v>670.55</v>
      </c>
      <c r="L297" s="231">
        <v>656.85</v>
      </c>
      <c r="M297" s="231">
        <v>8.20913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1371.95</v>
      </c>
      <c r="D298" s="232">
        <v>1372.3</v>
      </c>
      <c r="E298" s="232">
        <v>1364.6</v>
      </c>
      <c r="F298" s="232">
        <v>1357.25</v>
      </c>
      <c r="G298" s="232">
        <v>1349.55</v>
      </c>
      <c r="H298" s="232">
        <v>1379.6499999999999</v>
      </c>
      <c r="I298" s="232">
        <v>1387.3500000000001</v>
      </c>
      <c r="J298" s="232">
        <v>1394.6999999999998</v>
      </c>
      <c r="K298" s="231">
        <v>1380</v>
      </c>
      <c r="L298" s="231">
        <v>1364.95</v>
      </c>
      <c r="M298" s="231">
        <v>0.18214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32.35</v>
      </c>
      <c r="D299" s="232">
        <v>32.383333333333333</v>
      </c>
      <c r="E299" s="232">
        <v>32.166666666666664</v>
      </c>
      <c r="F299" s="232">
        <v>31.983333333333334</v>
      </c>
      <c r="G299" s="232">
        <v>31.766666666666666</v>
      </c>
      <c r="H299" s="232">
        <v>32.566666666666663</v>
      </c>
      <c r="I299" s="232">
        <v>32.783333333333331</v>
      </c>
      <c r="J299" s="232">
        <v>32.966666666666661</v>
      </c>
      <c r="K299" s="231">
        <v>32.6</v>
      </c>
      <c r="L299" s="231">
        <v>32.200000000000003</v>
      </c>
      <c r="M299" s="231">
        <v>3.4171399999999998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154.85</v>
      </c>
      <c r="D300" s="232">
        <v>154.73333333333332</v>
      </c>
      <c r="E300" s="232">
        <v>154.31666666666663</v>
      </c>
      <c r="F300" s="232">
        <v>153.7833333333333</v>
      </c>
      <c r="G300" s="232">
        <v>153.36666666666662</v>
      </c>
      <c r="H300" s="232">
        <v>155.26666666666665</v>
      </c>
      <c r="I300" s="232">
        <v>155.68333333333334</v>
      </c>
      <c r="J300" s="232">
        <v>156.21666666666667</v>
      </c>
      <c r="K300" s="231">
        <v>155.15</v>
      </c>
      <c r="L300" s="231">
        <v>154.19999999999999</v>
      </c>
      <c r="M300" s="231">
        <v>0.91308999999999996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88855.45</v>
      </c>
      <c r="D301" s="232">
        <v>88659.883333333346</v>
      </c>
      <c r="E301" s="232">
        <v>88245.566666666695</v>
      </c>
      <c r="F301" s="232">
        <v>87635.683333333349</v>
      </c>
      <c r="G301" s="232">
        <v>87221.366666666698</v>
      </c>
      <c r="H301" s="232">
        <v>89269.766666666692</v>
      </c>
      <c r="I301" s="232">
        <v>89684.083333333343</v>
      </c>
      <c r="J301" s="232">
        <v>90293.966666666689</v>
      </c>
      <c r="K301" s="231">
        <v>89074.2</v>
      </c>
      <c r="L301" s="231">
        <v>88050</v>
      </c>
      <c r="M301" s="231">
        <v>6.123E-2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1719.4</v>
      </c>
      <c r="D302" s="232">
        <v>1716.9333333333334</v>
      </c>
      <c r="E302" s="232">
        <v>1702.4666666666667</v>
      </c>
      <c r="F302" s="232">
        <v>1685.5333333333333</v>
      </c>
      <c r="G302" s="232">
        <v>1671.0666666666666</v>
      </c>
      <c r="H302" s="232">
        <v>1733.8666666666668</v>
      </c>
      <c r="I302" s="232">
        <v>1748.3333333333335</v>
      </c>
      <c r="J302" s="232">
        <v>1765.2666666666669</v>
      </c>
      <c r="K302" s="231">
        <v>1731.4</v>
      </c>
      <c r="L302" s="231">
        <v>1700</v>
      </c>
      <c r="M302" s="231">
        <v>0.60253000000000001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973.2</v>
      </c>
      <c r="D303" s="232">
        <v>971.01666666666677</v>
      </c>
      <c r="E303" s="232">
        <v>965.18333333333351</v>
      </c>
      <c r="F303" s="232">
        <v>957.16666666666674</v>
      </c>
      <c r="G303" s="232">
        <v>951.33333333333348</v>
      </c>
      <c r="H303" s="232">
        <v>979.03333333333353</v>
      </c>
      <c r="I303" s="232">
        <v>984.86666666666679</v>
      </c>
      <c r="J303" s="232">
        <v>992.88333333333355</v>
      </c>
      <c r="K303" s="231">
        <v>976.85</v>
      </c>
      <c r="L303" s="231">
        <v>963</v>
      </c>
      <c r="M303" s="231">
        <v>0.57372999999999996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904.3</v>
      </c>
      <c r="D304" s="232">
        <v>900.25</v>
      </c>
      <c r="E304" s="232">
        <v>893.05</v>
      </c>
      <c r="F304" s="232">
        <v>881.8</v>
      </c>
      <c r="G304" s="232">
        <v>874.59999999999991</v>
      </c>
      <c r="H304" s="232">
        <v>911.5</v>
      </c>
      <c r="I304" s="232">
        <v>918.7</v>
      </c>
      <c r="J304" s="232">
        <v>929.95</v>
      </c>
      <c r="K304" s="231">
        <v>907.45</v>
      </c>
      <c r="L304" s="231">
        <v>889</v>
      </c>
      <c r="M304" s="231">
        <v>4.2965200000000001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262.89999999999998</v>
      </c>
      <c r="D305" s="232">
        <v>262.16666666666669</v>
      </c>
      <c r="E305" s="232">
        <v>260.33333333333337</v>
      </c>
      <c r="F305" s="232">
        <v>257.76666666666671</v>
      </c>
      <c r="G305" s="232">
        <v>255.93333333333339</v>
      </c>
      <c r="H305" s="232">
        <v>264.73333333333335</v>
      </c>
      <c r="I305" s="232">
        <v>266.56666666666672</v>
      </c>
      <c r="J305" s="232">
        <v>269.13333333333333</v>
      </c>
      <c r="K305" s="231">
        <v>264</v>
      </c>
      <c r="L305" s="231">
        <v>259.60000000000002</v>
      </c>
      <c r="M305" s="231">
        <v>13.78706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1379.35</v>
      </c>
      <c r="D306" s="232">
        <v>1374.1833333333334</v>
      </c>
      <c r="E306" s="232">
        <v>1365.2166666666667</v>
      </c>
      <c r="F306" s="232">
        <v>1351.0833333333333</v>
      </c>
      <c r="G306" s="232">
        <v>1342.1166666666666</v>
      </c>
      <c r="H306" s="232">
        <v>1388.3166666666668</v>
      </c>
      <c r="I306" s="232">
        <v>1397.2833333333335</v>
      </c>
      <c r="J306" s="232">
        <v>1411.416666666667</v>
      </c>
      <c r="K306" s="231">
        <v>1383.15</v>
      </c>
      <c r="L306" s="231">
        <v>1360.05</v>
      </c>
      <c r="M306" s="231">
        <v>20.072140000000001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397.65</v>
      </c>
      <c r="D307" s="232">
        <v>398.7166666666667</v>
      </c>
      <c r="E307" s="232">
        <v>390.43333333333339</v>
      </c>
      <c r="F307" s="232">
        <v>383.2166666666667</v>
      </c>
      <c r="G307" s="232">
        <v>374.93333333333339</v>
      </c>
      <c r="H307" s="232">
        <v>405.93333333333339</v>
      </c>
      <c r="I307" s="232">
        <v>414.2166666666667</v>
      </c>
      <c r="J307" s="232">
        <v>421.43333333333339</v>
      </c>
      <c r="K307" s="231">
        <v>407</v>
      </c>
      <c r="L307" s="231">
        <v>391.5</v>
      </c>
      <c r="M307" s="231">
        <v>5.7563899999999997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279.35000000000002</v>
      </c>
      <c r="D308" s="232">
        <v>275.81666666666666</v>
      </c>
      <c r="E308" s="232">
        <v>271.63333333333333</v>
      </c>
      <c r="F308" s="232">
        <v>263.91666666666669</v>
      </c>
      <c r="G308" s="232">
        <v>259.73333333333335</v>
      </c>
      <c r="H308" s="232">
        <v>283.5333333333333</v>
      </c>
      <c r="I308" s="232">
        <v>287.71666666666658</v>
      </c>
      <c r="J308" s="232">
        <v>295.43333333333328</v>
      </c>
      <c r="K308" s="231">
        <v>280</v>
      </c>
      <c r="L308" s="231">
        <v>268.10000000000002</v>
      </c>
      <c r="M308" s="231">
        <v>2.2326100000000002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385.8</v>
      </c>
      <c r="D309" s="232">
        <v>386.23333333333335</v>
      </c>
      <c r="E309" s="232">
        <v>380.56666666666672</v>
      </c>
      <c r="F309" s="232">
        <v>375.33333333333337</v>
      </c>
      <c r="G309" s="232">
        <v>369.66666666666674</v>
      </c>
      <c r="H309" s="232">
        <v>391.4666666666667</v>
      </c>
      <c r="I309" s="232">
        <v>397.13333333333333</v>
      </c>
      <c r="J309" s="232">
        <v>402.36666666666667</v>
      </c>
      <c r="K309" s="231">
        <v>391.9</v>
      </c>
      <c r="L309" s="231">
        <v>381</v>
      </c>
      <c r="M309" s="231">
        <v>0.70843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377.35</v>
      </c>
      <c r="D310" s="232">
        <v>380.16666666666669</v>
      </c>
      <c r="E310" s="232">
        <v>373.83333333333337</v>
      </c>
      <c r="F310" s="232">
        <v>370.31666666666666</v>
      </c>
      <c r="G310" s="232">
        <v>363.98333333333335</v>
      </c>
      <c r="H310" s="232">
        <v>383.68333333333339</v>
      </c>
      <c r="I310" s="232">
        <v>390.01666666666677</v>
      </c>
      <c r="J310" s="232">
        <v>393.53333333333342</v>
      </c>
      <c r="K310" s="231">
        <v>386.5</v>
      </c>
      <c r="L310" s="231">
        <v>376.65</v>
      </c>
      <c r="M310" s="231">
        <v>1.5825400000000001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112.45</v>
      </c>
      <c r="D311" s="232">
        <v>112.21666666666668</v>
      </c>
      <c r="E311" s="232">
        <v>111.53333333333336</v>
      </c>
      <c r="F311" s="232">
        <v>110.61666666666667</v>
      </c>
      <c r="G311" s="232">
        <v>109.93333333333335</v>
      </c>
      <c r="H311" s="232">
        <v>113.13333333333337</v>
      </c>
      <c r="I311" s="232">
        <v>113.81666666666668</v>
      </c>
      <c r="J311" s="232">
        <v>114.73333333333338</v>
      </c>
      <c r="K311" s="231">
        <v>112.9</v>
      </c>
      <c r="L311" s="231">
        <v>111.3</v>
      </c>
      <c r="M311" s="231">
        <v>24.026479999999999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53.75</v>
      </c>
      <c r="D312" s="232">
        <v>53.449999999999996</v>
      </c>
      <c r="E312" s="232">
        <v>52.849999999999994</v>
      </c>
      <c r="F312" s="232">
        <v>51.949999999999996</v>
      </c>
      <c r="G312" s="232">
        <v>51.349999999999994</v>
      </c>
      <c r="H312" s="232">
        <v>54.349999999999994</v>
      </c>
      <c r="I312" s="232">
        <v>54.95</v>
      </c>
      <c r="J312" s="232">
        <v>55.849999999999994</v>
      </c>
      <c r="K312" s="231">
        <v>54.05</v>
      </c>
      <c r="L312" s="231">
        <v>52.55</v>
      </c>
      <c r="M312" s="231">
        <v>14.182180000000001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493.35</v>
      </c>
      <c r="D313" s="232">
        <v>492.66666666666669</v>
      </c>
      <c r="E313" s="232">
        <v>490.08333333333337</v>
      </c>
      <c r="F313" s="232">
        <v>486.81666666666666</v>
      </c>
      <c r="G313" s="232">
        <v>484.23333333333335</v>
      </c>
      <c r="H313" s="232">
        <v>495.93333333333339</v>
      </c>
      <c r="I313" s="232">
        <v>498.51666666666677</v>
      </c>
      <c r="J313" s="232">
        <v>501.78333333333342</v>
      </c>
      <c r="K313" s="231">
        <v>495.25</v>
      </c>
      <c r="L313" s="231">
        <v>489.4</v>
      </c>
      <c r="M313" s="231">
        <v>8.0409500000000005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8845.35</v>
      </c>
      <c r="D314" s="232">
        <v>8827.6833333333343</v>
      </c>
      <c r="E314" s="232">
        <v>8759.6666666666679</v>
      </c>
      <c r="F314" s="232">
        <v>8673.9833333333336</v>
      </c>
      <c r="G314" s="232">
        <v>8605.9666666666672</v>
      </c>
      <c r="H314" s="232">
        <v>8913.3666666666686</v>
      </c>
      <c r="I314" s="232">
        <v>8981.383333333335</v>
      </c>
      <c r="J314" s="232">
        <v>9067.0666666666693</v>
      </c>
      <c r="K314" s="231">
        <v>8895.7000000000007</v>
      </c>
      <c r="L314" s="231">
        <v>8742</v>
      </c>
      <c r="M314" s="231">
        <v>4.5256800000000004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1537.15</v>
      </c>
      <c r="D315" s="232">
        <v>1541.3833333333334</v>
      </c>
      <c r="E315" s="232">
        <v>1518.8166666666668</v>
      </c>
      <c r="F315" s="232">
        <v>1500.4833333333333</v>
      </c>
      <c r="G315" s="232">
        <v>1477.9166666666667</v>
      </c>
      <c r="H315" s="232">
        <v>1559.7166666666669</v>
      </c>
      <c r="I315" s="232">
        <v>1582.2833333333335</v>
      </c>
      <c r="J315" s="232">
        <v>1600.616666666667</v>
      </c>
      <c r="K315" s="231">
        <v>1563.95</v>
      </c>
      <c r="L315" s="231">
        <v>1523.05</v>
      </c>
      <c r="M315" s="231">
        <v>0.32078000000000001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745.25</v>
      </c>
      <c r="D316" s="232">
        <v>734.41666666666663</v>
      </c>
      <c r="E316" s="232">
        <v>718.43333333333328</v>
      </c>
      <c r="F316" s="232">
        <v>691.61666666666667</v>
      </c>
      <c r="G316" s="232">
        <v>675.63333333333333</v>
      </c>
      <c r="H316" s="232">
        <v>761.23333333333323</v>
      </c>
      <c r="I316" s="232">
        <v>777.21666666666658</v>
      </c>
      <c r="J316" s="232">
        <v>804.03333333333319</v>
      </c>
      <c r="K316" s="231">
        <v>750.4</v>
      </c>
      <c r="L316" s="231">
        <v>707.6</v>
      </c>
      <c r="M316" s="231">
        <v>21.92098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423.55</v>
      </c>
      <c r="D317" s="232">
        <v>423.63333333333338</v>
      </c>
      <c r="E317" s="232">
        <v>421.06666666666678</v>
      </c>
      <c r="F317" s="232">
        <v>418.58333333333337</v>
      </c>
      <c r="G317" s="232">
        <v>416.01666666666677</v>
      </c>
      <c r="H317" s="232">
        <v>426.11666666666679</v>
      </c>
      <c r="I317" s="232">
        <v>428.68333333333339</v>
      </c>
      <c r="J317" s="232">
        <v>431.1666666666668</v>
      </c>
      <c r="K317" s="231">
        <v>426.2</v>
      </c>
      <c r="L317" s="231">
        <v>421.15</v>
      </c>
      <c r="M317" s="231">
        <v>8.4952100000000002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729.95</v>
      </c>
      <c r="D318" s="232">
        <v>725.63333333333333</v>
      </c>
      <c r="E318" s="232">
        <v>711.41666666666663</v>
      </c>
      <c r="F318" s="232">
        <v>692.88333333333333</v>
      </c>
      <c r="G318" s="232">
        <v>678.66666666666663</v>
      </c>
      <c r="H318" s="232">
        <v>744.16666666666663</v>
      </c>
      <c r="I318" s="232">
        <v>758.38333333333333</v>
      </c>
      <c r="J318" s="232">
        <v>776.91666666666663</v>
      </c>
      <c r="K318" s="231">
        <v>739.85</v>
      </c>
      <c r="L318" s="231">
        <v>707.1</v>
      </c>
      <c r="M318" s="231">
        <v>19.034220000000001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654</v>
      </c>
      <c r="D319" s="232">
        <v>656.18333333333339</v>
      </c>
      <c r="E319" s="232">
        <v>645.91666666666674</v>
      </c>
      <c r="F319" s="232">
        <v>637.83333333333337</v>
      </c>
      <c r="G319" s="232">
        <v>627.56666666666672</v>
      </c>
      <c r="H319" s="232">
        <v>664.26666666666677</v>
      </c>
      <c r="I319" s="232">
        <v>674.53333333333342</v>
      </c>
      <c r="J319" s="232">
        <v>682.61666666666679</v>
      </c>
      <c r="K319" s="231">
        <v>666.45</v>
      </c>
      <c r="L319" s="231">
        <v>648.1</v>
      </c>
      <c r="M319" s="231">
        <v>0.16233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837.6</v>
      </c>
      <c r="D320" s="232">
        <v>829.21666666666658</v>
      </c>
      <c r="E320" s="232">
        <v>809.43333333333317</v>
      </c>
      <c r="F320" s="232">
        <v>781.26666666666654</v>
      </c>
      <c r="G320" s="232">
        <v>761.48333333333312</v>
      </c>
      <c r="H320" s="232">
        <v>857.38333333333321</v>
      </c>
      <c r="I320" s="232">
        <v>877.16666666666674</v>
      </c>
      <c r="J320" s="232">
        <v>905.33333333333326</v>
      </c>
      <c r="K320" s="231">
        <v>849</v>
      </c>
      <c r="L320" s="231">
        <v>801.05</v>
      </c>
      <c r="M320" s="231">
        <v>1.99356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1302.25</v>
      </c>
      <c r="D321" s="232">
        <v>1307.4666666666667</v>
      </c>
      <c r="E321" s="232">
        <v>1284.6833333333334</v>
      </c>
      <c r="F321" s="232">
        <v>1267.1166666666668</v>
      </c>
      <c r="G321" s="232">
        <v>1244.3333333333335</v>
      </c>
      <c r="H321" s="232">
        <v>1325.0333333333333</v>
      </c>
      <c r="I321" s="232">
        <v>1347.8166666666666</v>
      </c>
      <c r="J321" s="232">
        <v>1365.3833333333332</v>
      </c>
      <c r="K321" s="231">
        <v>1330.25</v>
      </c>
      <c r="L321" s="231">
        <v>1289.9000000000001</v>
      </c>
      <c r="M321" s="231">
        <v>1.59856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51.7</v>
      </c>
      <c r="D322" s="232">
        <v>51.666666666666664</v>
      </c>
      <c r="E322" s="232">
        <v>51.233333333333327</v>
      </c>
      <c r="F322" s="232">
        <v>50.766666666666666</v>
      </c>
      <c r="G322" s="232">
        <v>50.333333333333329</v>
      </c>
      <c r="H322" s="232">
        <v>52.133333333333326</v>
      </c>
      <c r="I322" s="232">
        <v>52.566666666666663</v>
      </c>
      <c r="J322" s="232">
        <v>53.033333333333324</v>
      </c>
      <c r="K322" s="231">
        <v>52.1</v>
      </c>
      <c r="L322" s="231">
        <v>51.2</v>
      </c>
      <c r="M322" s="231">
        <v>20.176110000000001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655.55</v>
      </c>
      <c r="D323" s="232">
        <v>654.86666666666667</v>
      </c>
      <c r="E323" s="232">
        <v>647.73333333333335</v>
      </c>
      <c r="F323" s="232">
        <v>639.91666666666663</v>
      </c>
      <c r="G323" s="232">
        <v>632.7833333333333</v>
      </c>
      <c r="H323" s="232">
        <v>662.68333333333339</v>
      </c>
      <c r="I323" s="232">
        <v>669.81666666666683</v>
      </c>
      <c r="J323" s="232">
        <v>677.63333333333344</v>
      </c>
      <c r="K323" s="231">
        <v>662</v>
      </c>
      <c r="L323" s="231">
        <v>647.04999999999995</v>
      </c>
      <c r="M323" s="231">
        <v>0.65478000000000003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2158.6999999999998</v>
      </c>
      <c r="D324" s="232">
        <v>2151.3833333333332</v>
      </c>
      <c r="E324" s="232">
        <v>2130.7666666666664</v>
      </c>
      <c r="F324" s="232">
        <v>2102.833333333333</v>
      </c>
      <c r="G324" s="232">
        <v>2082.2166666666662</v>
      </c>
      <c r="H324" s="232">
        <v>2179.3166666666666</v>
      </c>
      <c r="I324" s="232">
        <v>2199.9333333333334</v>
      </c>
      <c r="J324" s="232">
        <v>2227.8666666666668</v>
      </c>
      <c r="K324" s="231">
        <v>2172</v>
      </c>
      <c r="L324" s="231">
        <v>2123.4499999999998</v>
      </c>
      <c r="M324" s="231">
        <v>2.3299099999999999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1348.55</v>
      </c>
      <c r="D325" s="232">
        <v>1368.7333333333333</v>
      </c>
      <c r="E325" s="232">
        <v>1324.0666666666666</v>
      </c>
      <c r="F325" s="232">
        <v>1299.5833333333333</v>
      </c>
      <c r="G325" s="232">
        <v>1254.9166666666665</v>
      </c>
      <c r="H325" s="232">
        <v>1393.2166666666667</v>
      </c>
      <c r="I325" s="232">
        <v>1437.8833333333332</v>
      </c>
      <c r="J325" s="232">
        <v>1462.3666666666668</v>
      </c>
      <c r="K325" s="231">
        <v>1413.4</v>
      </c>
      <c r="L325" s="231">
        <v>1344.25</v>
      </c>
      <c r="M325" s="231">
        <v>4.9862399999999996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998.9</v>
      </c>
      <c r="D326" s="232">
        <v>998.06666666666661</v>
      </c>
      <c r="E326" s="232">
        <v>994.13333333333321</v>
      </c>
      <c r="F326" s="232">
        <v>989.36666666666656</v>
      </c>
      <c r="G326" s="232">
        <v>985.43333333333317</v>
      </c>
      <c r="H326" s="232">
        <v>1002.8333333333333</v>
      </c>
      <c r="I326" s="232">
        <v>1006.7666666666667</v>
      </c>
      <c r="J326" s="232">
        <v>1011.5333333333333</v>
      </c>
      <c r="K326" s="231">
        <v>1002</v>
      </c>
      <c r="L326" s="231">
        <v>993.3</v>
      </c>
      <c r="M326" s="231">
        <v>2.3382299999999998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537.35</v>
      </c>
      <c r="D327" s="232">
        <v>535.01666666666665</v>
      </c>
      <c r="E327" s="232">
        <v>528.13333333333333</v>
      </c>
      <c r="F327" s="232">
        <v>518.91666666666663</v>
      </c>
      <c r="G327" s="232">
        <v>512.0333333333333</v>
      </c>
      <c r="H327" s="232">
        <v>544.23333333333335</v>
      </c>
      <c r="I327" s="232">
        <v>551.11666666666656</v>
      </c>
      <c r="J327" s="232">
        <v>560.33333333333337</v>
      </c>
      <c r="K327" s="231">
        <v>541.9</v>
      </c>
      <c r="L327" s="231">
        <v>525.79999999999995</v>
      </c>
      <c r="M327" s="231">
        <v>2.2500399999999998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34.450000000000003</v>
      </c>
      <c r="D328" s="232">
        <v>34.683333333333337</v>
      </c>
      <c r="E328" s="232">
        <v>34.016666666666673</v>
      </c>
      <c r="F328" s="232">
        <v>33.583333333333336</v>
      </c>
      <c r="G328" s="232">
        <v>32.916666666666671</v>
      </c>
      <c r="H328" s="232">
        <v>35.116666666666674</v>
      </c>
      <c r="I328" s="232">
        <v>35.783333333333331</v>
      </c>
      <c r="J328" s="232">
        <v>36.216666666666676</v>
      </c>
      <c r="K328" s="231">
        <v>35.35</v>
      </c>
      <c r="L328" s="231">
        <v>34.25</v>
      </c>
      <c r="M328" s="231">
        <v>36.569070000000004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92.15</v>
      </c>
      <c r="D329" s="232">
        <v>92.266666666666666</v>
      </c>
      <c r="E329" s="232">
        <v>91.183333333333337</v>
      </c>
      <c r="F329" s="232">
        <v>90.216666666666669</v>
      </c>
      <c r="G329" s="232">
        <v>89.13333333333334</v>
      </c>
      <c r="H329" s="232">
        <v>93.233333333333334</v>
      </c>
      <c r="I329" s="232">
        <v>94.316666666666677</v>
      </c>
      <c r="J329" s="232">
        <v>95.283333333333331</v>
      </c>
      <c r="K329" s="231">
        <v>93.35</v>
      </c>
      <c r="L329" s="231">
        <v>91.3</v>
      </c>
      <c r="M329" s="231">
        <v>23.257210000000001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40.75</v>
      </c>
      <c r="D330" s="232">
        <v>40.6</v>
      </c>
      <c r="E330" s="232">
        <v>40.300000000000004</v>
      </c>
      <c r="F330" s="232">
        <v>39.85</v>
      </c>
      <c r="G330" s="232">
        <v>39.550000000000004</v>
      </c>
      <c r="H330" s="232">
        <v>41.050000000000004</v>
      </c>
      <c r="I330" s="232">
        <v>41.35</v>
      </c>
      <c r="J330" s="232">
        <v>41.800000000000004</v>
      </c>
      <c r="K330" s="231">
        <v>40.9</v>
      </c>
      <c r="L330" s="231">
        <v>40.15</v>
      </c>
      <c r="M330" s="231">
        <v>47.453560000000003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368.15</v>
      </c>
      <c r="D331" s="232">
        <v>363.76666666666665</v>
      </c>
      <c r="E331" s="232">
        <v>357.83333333333331</v>
      </c>
      <c r="F331" s="232">
        <v>347.51666666666665</v>
      </c>
      <c r="G331" s="232">
        <v>341.58333333333331</v>
      </c>
      <c r="H331" s="232">
        <v>374.08333333333331</v>
      </c>
      <c r="I331" s="232">
        <v>380.01666666666671</v>
      </c>
      <c r="J331" s="232">
        <v>390.33333333333331</v>
      </c>
      <c r="K331" s="231">
        <v>369.7</v>
      </c>
      <c r="L331" s="231">
        <v>353.45</v>
      </c>
      <c r="M331" s="231">
        <v>8.3824299999999994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76.3</v>
      </c>
      <c r="D332" s="232">
        <v>76.36666666666666</v>
      </c>
      <c r="E332" s="232">
        <v>75.883333333333326</v>
      </c>
      <c r="F332" s="232">
        <v>75.466666666666669</v>
      </c>
      <c r="G332" s="232">
        <v>74.983333333333334</v>
      </c>
      <c r="H332" s="232">
        <v>76.783333333333317</v>
      </c>
      <c r="I332" s="232">
        <v>77.266666666666637</v>
      </c>
      <c r="J332" s="232">
        <v>77.683333333333309</v>
      </c>
      <c r="K332" s="231">
        <v>76.849999999999994</v>
      </c>
      <c r="L332" s="231">
        <v>75.95</v>
      </c>
      <c r="M332" s="231">
        <v>9.1669400000000003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229.05</v>
      </c>
      <c r="D333" s="232">
        <v>226.31666666666669</v>
      </c>
      <c r="E333" s="232">
        <v>219.73333333333338</v>
      </c>
      <c r="F333" s="232">
        <v>210.41666666666669</v>
      </c>
      <c r="G333" s="232">
        <v>203.83333333333337</v>
      </c>
      <c r="H333" s="232">
        <v>235.63333333333338</v>
      </c>
      <c r="I333" s="232">
        <v>242.2166666666667</v>
      </c>
      <c r="J333" s="232">
        <v>251.53333333333339</v>
      </c>
      <c r="K333" s="231">
        <v>232.9</v>
      </c>
      <c r="L333" s="231">
        <v>217</v>
      </c>
      <c r="M333" s="231">
        <v>7.4625899999999996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165.8</v>
      </c>
      <c r="D334" s="232">
        <v>165.5</v>
      </c>
      <c r="E334" s="232">
        <v>164.5</v>
      </c>
      <c r="F334" s="232">
        <v>163.19999999999999</v>
      </c>
      <c r="G334" s="232">
        <v>162.19999999999999</v>
      </c>
      <c r="H334" s="232">
        <v>166.8</v>
      </c>
      <c r="I334" s="232">
        <v>167.8</v>
      </c>
      <c r="J334" s="232">
        <v>169.10000000000002</v>
      </c>
      <c r="K334" s="231">
        <v>166.5</v>
      </c>
      <c r="L334" s="231">
        <v>164.2</v>
      </c>
      <c r="M334" s="231">
        <v>118.55678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718.75</v>
      </c>
      <c r="D335" s="232">
        <v>720.23333333333323</v>
      </c>
      <c r="E335" s="232">
        <v>713.76666666666642</v>
      </c>
      <c r="F335" s="232">
        <v>708.78333333333319</v>
      </c>
      <c r="G335" s="232">
        <v>702.31666666666638</v>
      </c>
      <c r="H335" s="232">
        <v>725.21666666666647</v>
      </c>
      <c r="I335" s="232">
        <v>731.68333333333339</v>
      </c>
      <c r="J335" s="232">
        <v>736.66666666666652</v>
      </c>
      <c r="K335" s="231">
        <v>726.7</v>
      </c>
      <c r="L335" s="231">
        <v>715.25</v>
      </c>
      <c r="M335" s="231">
        <v>0.57594000000000001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79.099999999999994</v>
      </c>
      <c r="D336" s="232">
        <v>79.116666666666674</v>
      </c>
      <c r="E336" s="232">
        <v>78.283333333333346</v>
      </c>
      <c r="F336" s="232">
        <v>77.466666666666669</v>
      </c>
      <c r="G336" s="232">
        <v>76.63333333333334</v>
      </c>
      <c r="H336" s="232">
        <v>79.933333333333351</v>
      </c>
      <c r="I336" s="232">
        <v>80.766666666666666</v>
      </c>
      <c r="J336" s="232">
        <v>81.583333333333357</v>
      </c>
      <c r="K336" s="231">
        <v>79.95</v>
      </c>
      <c r="L336" s="231">
        <v>78.3</v>
      </c>
      <c r="M336" s="231">
        <v>112.45876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4082.8</v>
      </c>
      <c r="D337" s="232">
        <v>4093.5666666666671</v>
      </c>
      <c r="E337" s="232">
        <v>4050.2833333333338</v>
      </c>
      <c r="F337" s="232">
        <v>4017.7666666666669</v>
      </c>
      <c r="G337" s="232">
        <v>3974.4833333333336</v>
      </c>
      <c r="H337" s="232">
        <v>4126.0833333333339</v>
      </c>
      <c r="I337" s="232">
        <v>4169.3666666666677</v>
      </c>
      <c r="J337" s="232">
        <v>4201.8833333333341</v>
      </c>
      <c r="K337" s="231">
        <v>4136.8500000000004</v>
      </c>
      <c r="L337" s="231">
        <v>4061.05</v>
      </c>
      <c r="M337" s="231">
        <v>2.1384699999999999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542.54999999999995</v>
      </c>
      <c r="D338" s="232">
        <v>544.01666666666665</v>
      </c>
      <c r="E338" s="232">
        <v>539.5333333333333</v>
      </c>
      <c r="F338" s="232">
        <v>536.51666666666665</v>
      </c>
      <c r="G338" s="232">
        <v>532.0333333333333</v>
      </c>
      <c r="H338" s="232">
        <v>547.0333333333333</v>
      </c>
      <c r="I338" s="232">
        <v>551.51666666666665</v>
      </c>
      <c r="J338" s="232">
        <v>554.5333333333333</v>
      </c>
      <c r="K338" s="231">
        <v>548.5</v>
      </c>
      <c r="L338" s="231">
        <v>541</v>
      </c>
      <c r="M338" s="231">
        <v>0.73009000000000002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19260.95</v>
      </c>
      <c r="D339" s="232">
        <v>19163.266666666666</v>
      </c>
      <c r="E339" s="232">
        <v>19027.733333333334</v>
      </c>
      <c r="F339" s="232">
        <v>18794.516666666666</v>
      </c>
      <c r="G339" s="232">
        <v>18658.983333333334</v>
      </c>
      <c r="H339" s="232">
        <v>19396.483333333334</v>
      </c>
      <c r="I339" s="232">
        <v>19532.016666666666</v>
      </c>
      <c r="J339" s="232">
        <v>19765.233333333334</v>
      </c>
      <c r="K339" s="231">
        <v>19298.8</v>
      </c>
      <c r="L339" s="231">
        <v>18930.05</v>
      </c>
      <c r="M339" s="231">
        <v>0.31997999999999999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60.25</v>
      </c>
      <c r="D340" s="232">
        <v>60.333333333333336</v>
      </c>
      <c r="E340" s="232">
        <v>59.916666666666671</v>
      </c>
      <c r="F340" s="232">
        <v>59.583333333333336</v>
      </c>
      <c r="G340" s="232">
        <v>59.166666666666671</v>
      </c>
      <c r="H340" s="232">
        <v>60.666666666666671</v>
      </c>
      <c r="I340" s="232">
        <v>61.083333333333343</v>
      </c>
      <c r="J340" s="232">
        <v>61.416666666666671</v>
      </c>
      <c r="K340" s="231">
        <v>60.75</v>
      </c>
      <c r="L340" s="231">
        <v>60</v>
      </c>
      <c r="M340" s="231">
        <v>7.7821400000000001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226.2</v>
      </c>
      <c r="D341" s="232">
        <v>226.1</v>
      </c>
      <c r="E341" s="232">
        <v>224.7</v>
      </c>
      <c r="F341" s="232">
        <v>223.2</v>
      </c>
      <c r="G341" s="232">
        <v>221.79999999999998</v>
      </c>
      <c r="H341" s="232">
        <v>227.6</v>
      </c>
      <c r="I341" s="232">
        <v>229.00000000000003</v>
      </c>
      <c r="J341" s="232">
        <v>230.5</v>
      </c>
      <c r="K341" s="231">
        <v>227.5</v>
      </c>
      <c r="L341" s="231">
        <v>224.6</v>
      </c>
      <c r="M341" s="231">
        <v>1.9881599999999999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357.05</v>
      </c>
      <c r="D342" s="232">
        <v>358.34999999999997</v>
      </c>
      <c r="E342" s="232">
        <v>353.69999999999993</v>
      </c>
      <c r="F342" s="232">
        <v>350.34999999999997</v>
      </c>
      <c r="G342" s="232">
        <v>345.69999999999993</v>
      </c>
      <c r="H342" s="232">
        <v>361.69999999999993</v>
      </c>
      <c r="I342" s="232">
        <v>366.34999999999991</v>
      </c>
      <c r="J342" s="232">
        <v>369.69999999999993</v>
      </c>
      <c r="K342" s="231">
        <v>363</v>
      </c>
      <c r="L342" s="231">
        <v>355</v>
      </c>
      <c r="M342" s="231">
        <v>0.44606000000000001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864</v>
      </c>
      <c r="D343" s="232">
        <v>859.36666666666667</v>
      </c>
      <c r="E343" s="232">
        <v>850.23333333333335</v>
      </c>
      <c r="F343" s="232">
        <v>836.4666666666667</v>
      </c>
      <c r="G343" s="232">
        <v>827.33333333333337</v>
      </c>
      <c r="H343" s="232">
        <v>873.13333333333333</v>
      </c>
      <c r="I343" s="232">
        <v>882.26666666666677</v>
      </c>
      <c r="J343" s="232">
        <v>896.0333333333333</v>
      </c>
      <c r="K343" s="231">
        <v>868.5</v>
      </c>
      <c r="L343" s="231">
        <v>845.6</v>
      </c>
      <c r="M343" s="231">
        <v>3.1996000000000002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147.5</v>
      </c>
      <c r="D344" s="232">
        <v>147.46666666666667</v>
      </c>
      <c r="E344" s="232">
        <v>145.53333333333333</v>
      </c>
      <c r="F344" s="232">
        <v>143.56666666666666</v>
      </c>
      <c r="G344" s="232">
        <v>141.63333333333333</v>
      </c>
      <c r="H344" s="232">
        <v>149.43333333333334</v>
      </c>
      <c r="I344" s="232">
        <v>151.36666666666667</v>
      </c>
      <c r="J344" s="232">
        <v>153.33333333333334</v>
      </c>
      <c r="K344" s="231">
        <v>149.4</v>
      </c>
      <c r="L344" s="231">
        <v>145.5</v>
      </c>
      <c r="M344" s="231">
        <v>126.31259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247.9</v>
      </c>
      <c r="D345" s="232">
        <v>249.38333333333333</v>
      </c>
      <c r="E345" s="232">
        <v>244.61666666666665</v>
      </c>
      <c r="F345" s="232">
        <v>241.33333333333331</v>
      </c>
      <c r="G345" s="232">
        <v>236.56666666666663</v>
      </c>
      <c r="H345" s="232">
        <v>252.66666666666666</v>
      </c>
      <c r="I345" s="232">
        <v>257.43333333333328</v>
      </c>
      <c r="J345" s="232">
        <v>260.7166666666667</v>
      </c>
      <c r="K345" s="231">
        <v>254.15</v>
      </c>
      <c r="L345" s="231">
        <v>246.1</v>
      </c>
      <c r="M345" s="231">
        <v>38.427950000000003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436.85</v>
      </c>
      <c r="D346" s="232">
        <v>433.73333333333335</v>
      </c>
      <c r="E346" s="232">
        <v>422.9666666666667</v>
      </c>
      <c r="F346" s="232">
        <v>409.08333333333337</v>
      </c>
      <c r="G346" s="232">
        <v>398.31666666666672</v>
      </c>
      <c r="H346" s="232">
        <v>447.61666666666667</v>
      </c>
      <c r="I346" s="232">
        <v>458.38333333333333</v>
      </c>
      <c r="J346" s="232">
        <v>472.26666666666665</v>
      </c>
      <c r="K346" s="231">
        <v>444.5</v>
      </c>
      <c r="L346" s="231">
        <v>419.85</v>
      </c>
      <c r="M346" s="231">
        <v>3.09978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640.04999999999995</v>
      </c>
      <c r="D347" s="232">
        <v>641.13333333333333</v>
      </c>
      <c r="E347" s="232">
        <v>632.26666666666665</v>
      </c>
      <c r="F347" s="232">
        <v>624.48333333333335</v>
      </c>
      <c r="G347" s="232">
        <v>615.61666666666667</v>
      </c>
      <c r="H347" s="232">
        <v>648.91666666666663</v>
      </c>
      <c r="I347" s="232">
        <v>657.78333333333319</v>
      </c>
      <c r="J347" s="232">
        <v>665.56666666666661</v>
      </c>
      <c r="K347" s="231">
        <v>650</v>
      </c>
      <c r="L347" s="231">
        <v>633.35</v>
      </c>
      <c r="M347" s="231">
        <v>23.005659999999999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3165.05</v>
      </c>
      <c r="D348" s="232">
        <v>3156.4333333333338</v>
      </c>
      <c r="E348" s="232">
        <v>3138.2166666666676</v>
      </c>
      <c r="F348" s="232">
        <v>3111.3833333333337</v>
      </c>
      <c r="G348" s="232">
        <v>3093.1666666666674</v>
      </c>
      <c r="H348" s="232">
        <v>3183.2666666666678</v>
      </c>
      <c r="I348" s="232">
        <v>3201.483333333334</v>
      </c>
      <c r="J348" s="232">
        <v>3228.316666666668</v>
      </c>
      <c r="K348" s="231">
        <v>3174.65</v>
      </c>
      <c r="L348" s="231">
        <v>3129.6</v>
      </c>
      <c r="M348" s="231">
        <v>0.23904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272.7</v>
      </c>
      <c r="D349" s="232">
        <v>272.36666666666662</v>
      </c>
      <c r="E349" s="232">
        <v>270.83333333333326</v>
      </c>
      <c r="F349" s="232">
        <v>268.96666666666664</v>
      </c>
      <c r="G349" s="232">
        <v>267.43333333333328</v>
      </c>
      <c r="H349" s="232">
        <v>274.23333333333323</v>
      </c>
      <c r="I349" s="232">
        <v>275.76666666666665</v>
      </c>
      <c r="J349" s="232">
        <v>277.63333333333321</v>
      </c>
      <c r="K349" s="231">
        <v>273.89999999999998</v>
      </c>
      <c r="L349" s="231">
        <v>270.5</v>
      </c>
      <c r="M349" s="231">
        <v>0.57049000000000005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496.45</v>
      </c>
      <c r="D350" s="232">
        <v>498.58333333333331</v>
      </c>
      <c r="E350" s="232">
        <v>488.46666666666664</v>
      </c>
      <c r="F350" s="232">
        <v>480.48333333333335</v>
      </c>
      <c r="G350" s="232">
        <v>470.36666666666667</v>
      </c>
      <c r="H350" s="232">
        <v>506.56666666666661</v>
      </c>
      <c r="I350" s="232">
        <v>516.68333333333328</v>
      </c>
      <c r="J350" s="232">
        <v>524.66666666666652</v>
      </c>
      <c r="K350" s="231">
        <v>508.7</v>
      </c>
      <c r="L350" s="231">
        <v>490.6</v>
      </c>
      <c r="M350" s="231">
        <v>16.629470000000001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116.95</v>
      </c>
      <c r="D351" s="232">
        <v>115.84999999999998</v>
      </c>
      <c r="E351" s="232">
        <v>114.19999999999996</v>
      </c>
      <c r="F351" s="232">
        <v>111.44999999999997</v>
      </c>
      <c r="G351" s="232">
        <v>109.79999999999995</v>
      </c>
      <c r="H351" s="232">
        <v>118.59999999999997</v>
      </c>
      <c r="I351" s="232">
        <v>120.24999999999997</v>
      </c>
      <c r="J351" s="232">
        <v>122.99999999999997</v>
      </c>
      <c r="K351" s="231">
        <v>117.5</v>
      </c>
      <c r="L351" s="231">
        <v>113.1</v>
      </c>
      <c r="M351" s="231">
        <v>12.52937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3121.95</v>
      </c>
      <c r="D352" s="232">
        <v>3147.65</v>
      </c>
      <c r="E352" s="232">
        <v>3040.3</v>
      </c>
      <c r="F352" s="232">
        <v>2958.65</v>
      </c>
      <c r="G352" s="232">
        <v>2851.3</v>
      </c>
      <c r="H352" s="232">
        <v>3229.3</v>
      </c>
      <c r="I352" s="232">
        <v>3336.6499999999996</v>
      </c>
      <c r="J352" s="232">
        <v>3418.3</v>
      </c>
      <c r="K352" s="231">
        <v>3255</v>
      </c>
      <c r="L352" s="231">
        <v>3066</v>
      </c>
      <c r="M352" s="231">
        <v>24.384910000000001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564.20000000000005</v>
      </c>
      <c r="D353" s="232">
        <v>566.05000000000007</v>
      </c>
      <c r="E353" s="232">
        <v>559.15000000000009</v>
      </c>
      <c r="F353" s="232">
        <v>554.1</v>
      </c>
      <c r="G353" s="232">
        <v>547.20000000000005</v>
      </c>
      <c r="H353" s="232">
        <v>571.10000000000014</v>
      </c>
      <c r="I353" s="232">
        <v>578</v>
      </c>
      <c r="J353" s="232">
        <v>583.05000000000018</v>
      </c>
      <c r="K353" s="231">
        <v>572.95000000000005</v>
      </c>
      <c r="L353" s="231">
        <v>561</v>
      </c>
      <c r="M353" s="231">
        <v>2.1518899999999999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331.95</v>
      </c>
      <c r="D354" s="232">
        <v>331.46666666666664</v>
      </c>
      <c r="E354" s="232">
        <v>327.13333333333327</v>
      </c>
      <c r="F354" s="232">
        <v>322.31666666666661</v>
      </c>
      <c r="G354" s="232">
        <v>317.98333333333323</v>
      </c>
      <c r="H354" s="232">
        <v>336.2833333333333</v>
      </c>
      <c r="I354" s="232">
        <v>340.61666666666667</v>
      </c>
      <c r="J354" s="232">
        <v>345.43333333333334</v>
      </c>
      <c r="K354" s="231">
        <v>335.8</v>
      </c>
      <c r="L354" s="231">
        <v>326.64999999999998</v>
      </c>
      <c r="M354" s="231">
        <v>5.9983899999999997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1713</v>
      </c>
      <c r="D355" s="232">
        <v>1710.3333333333333</v>
      </c>
      <c r="E355" s="232">
        <v>1694.1166666666666</v>
      </c>
      <c r="F355" s="232">
        <v>1675.2333333333333</v>
      </c>
      <c r="G355" s="232">
        <v>1659.0166666666667</v>
      </c>
      <c r="H355" s="232">
        <v>1729.2166666666665</v>
      </c>
      <c r="I355" s="232">
        <v>1745.4333333333332</v>
      </c>
      <c r="J355" s="232">
        <v>1764.3166666666664</v>
      </c>
      <c r="K355" s="231">
        <v>1726.55</v>
      </c>
      <c r="L355" s="231">
        <v>1691.45</v>
      </c>
      <c r="M355" s="231">
        <v>3.76742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38377.800000000003</v>
      </c>
      <c r="D356" s="232">
        <v>38309.233333333337</v>
      </c>
      <c r="E356" s="232">
        <v>37918.566666666673</v>
      </c>
      <c r="F356" s="232">
        <v>37459.333333333336</v>
      </c>
      <c r="G356" s="232">
        <v>37068.666666666672</v>
      </c>
      <c r="H356" s="232">
        <v>38768.466666666674</v>
      </c>
      <c r="I356" s="232">
        <v>39159.133333333331</v>
      </c>
      <c r="J356" s="232">
        <v>39618.366666666676</v>
      </c>
      <c r="K356" s="231">
        <v>38699.9</v>
      </c>
      <c r="L356" s="231">
        <v>37850</v>
      </c>
      <c r="M356" s="231">
        <v>0.34233000000000002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915.95</v>
      </c>
      <c r="D357" s="232">
        <v>913.35</v>
      </c>
      <c r="E357" s="232">
        <v>902.7</v>
      </c>
      <c r="F357" s="232">
        <v>889.45</v>
      </c>
      <c r="G357" s="232">
        <v>878.80000000000007</v>
      </c>
      <c r="H357" s="232">
        <v>926.6</v>
      </c>
      <c r="I357" s="232">
        <v>937.24999999999989</v>
      </c>
      <c r="J357" s="232">
        <v>950.5</v>
      </c>
      <c r="K357" s="231">
        <v>924</v>
      </c>
      <c r="L357" s="231">
        <v>900.1</v>
      </c>
      <c r="M357" s="231">
        <v>2.1318899999999998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4830.95</v>
      </c>
      <c r="D358" s="232">
        <v>4797.2999999999993</v>
      </c>
      <c r="E358" s="232">
        <v>4745.6999999999989</v>
      </c>
      <c r="F358" s="232">
        <v>4660.45</v>
      </c>
      <c r="G358" s="232">
        <v>4608.8499999999995</v>
      </c>
      <c r="H358" s="232">
        <v>4882.5499999999984</v>
      </c>
      <c r="I358" s="232">
        <v>4934.1499999999987</v>
      </c>
      <c r="J358" s="232">
        <v>5019.3999999999978</v>
      </c>
      <c r="K358" s="231">
        <v>4848.8999999999996</v>
      </c>
      <c r="L358" s="231">
        <v>4712.05</v>
      </c>
      <c r="M358" s="231">
        <v>2.3568799999999999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221.8</v>
      </c>
      <c r="D359" s="232">
        <v>221.06666666666669</v>
      </c>
      <c r="E359" s="232">
        <v>219.43333333333339</v>
      </c>
      <c r="F359" s="232">
        <v>217.06666666666669</v>
      </c>
      <c r="G359" s="232">
        <v>215.43333333333339</v>
      </c>
      <c r="H359" s="232">
        <v>223.43333333333339</v>
      </c>
      <c r="I359" s="232">
        <v>225.06666666666666</v>
      </c>
      <c r="J359" s="232">
        <v>227.43333333333339</v>
      </c>
      <c r="K359" s="231">
        <v>222.7</v>
      </c>
      <c r="L359" s="231">
        <v>218.7</v>
      </c>
      <c r="M359" s="231">
        <v>11.85065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3844.95</v>
      </c>
      <c r="D360" s="232">
        <v>3836.6666666666665</v>
      </c>
      <c r="E360" s="232">
        <v>3823.333333333333</v>
      </c>
      <c r="F360" s="232">
        <v>3801.7166666666667</v>
      </c>
      <c r="G360" s="232">
        <v>3788.3833333333332</v>
      </c>
      <c r="H360" s="232">
        <v>3858.2833333333328</v>
      </c>
      <c r="I360" s="232">
        <v>3871.6166666666659</v>
      </c>
      <c r="J360" s="232">
        <v>3893.2333333333327</v>
      </c>
      <c r="K360" s="231">
        <v>3850</v>
      </c>
      <c r="L360" s="231">
        <v>3815.05</v>
      </c>
      <c r="M360" s="231">
        <v>3.6979999999999999E-2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1313.65</v>
      </c>
      <c r="D361" s="232">
        <v>1319.5</v>
      </c>
      <c r="E361" s="232">
        <v>1291</v>
      </c>
      <c r="F361" s="232">
        <v>1268.3499999999999</v>
      </c>
      <c r="G361" s="232">
        <v>1239.8499999999999</v>
      </c>
      <c r="H361" s="232">
        <v>1342.15</v>
      </c>
      <c r="I361" s="232">
        <v>1370.65</v>
      </c>
      <c r="J361" s="232">
        <v>1393.3000000000002</v>
      </c>
      <c r="K361" s="231">
        <v>1348</v>
      </c>
      <c r="L361" s="231">
        <v>1296.8499999999999</v>
      </c>
      <c r="M361" s="231">
        <v>2.0585900000000001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2311.3000000000002</v>
      </c>
      <c r="D362" s="232">
        <v>2305.1166666666668</v>
      </c>
      <c r="E362" s="232">
        <v>2288.1833333333334</v>
      </c>
      <c r="F362" s="232">
        <v>2265.0666666666666</v>
      </c>
      <c r="G362" s="232">
        <v>2248.1333333333332</v>
      </c>
      <c r="H362" s="232">
        <v>2328.2333333333336</v>
      </c>
      <c r="I362" s="232">
        <v>2345.166666666667</v>
      </c>
      <c r="J362" s="232">
        <v>2368.2833333333338</v>
      </c>
      <c r="K362" s="231">
        <v>2322.0500000000002</v>
      </c>
      <c r="L362" s="231">
        <v>2282</v>
      </c>
      <c r="M362" s="231">
        <v>1.91808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880.5</v>
      </c>
      <c r="D363" s="232">
        <v>881.5</v>
      </c>
      <c r="E363" s="232">
        <v>874.05</v>
      </c>
      <c r="F363" s="232">
        <v>867.59999999999991</v>
      </c>
      <c r="G363" s="232">
        <v>860.14999999999986</v>
      </c>
      <c r="H363" s="232">
        <v>887.95</v>
      </c>
      <c r="I363" s="232">
        <v>895.40000000000009</v>
      </c>
      <c r="J363" s="232">
        <v>901.85000000000014</v>
      </c>
      <c r="K363" s="231">
        <v>888.95</v>
      </c>
      <c r="L363" s="231">
        <v>875.05</v>
      </c>
      <c r="M363" s="231">
        <v>6.3750000000000001E-2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3006.45</v>
      </c>
      <c r="D364" s="232">
        <v>2996.1833333333329</v>
      </c>
      <c r="E364" s="232">
        <v>2962.266666666666</v>
      </c>
      <c r="F364" s="232">
        <v>2918.083333333333</v>
      </c>
      <c r="G364" s="232">
        <v>2884.1666666666661</v>
      </c>
      <c r="H364" s="232">
        <v>3040.3666666666659</v>
      </c>
      <c r="I364" s="232">
        <v>3074.2833333333328</v>
      </c>
      <c r="J364" s="232">
        <v>3118.4666666666658</v>
      </c>
      <c r="K364" s="231">
        <v>3030.1</v>
      </c>
      <c r="L364" s="231">
        <v>2952</v>
      </c>
      <c r="M364" s="231">
        <v>2.1665800000000002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1456.65</v>
      </c>
      <c r="D365" s="232">
        <v>1446.0666666666666</v>
      </c>
      <c r="E365" s="232">
        <v>1425.6333333333332</v>
      </c>
      <c r="F365" s="232">
        <v>1394.6166666666666</v>
      </c>
      <c r="G365" s="232">
        <v>1374.1833333333332</v>
      </c>
      <c r="H365" s="232">
        <v>1477.0833333333333</v>
      </c>
      <c r="I365" s="232">
        <v>1497.5166666666667</v>
      </c>
      <c r="J365" s="232">
        <v>1528.5333333333333</v>
      </c>
      <c r="K365" s="231">
        <v>1466.5</v>
      </c>
      <c r="L365" s="231">
        <v>1415.05</v>
      </c>
      <c r="M365" s="231">
        <v>0.96919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315.10000000000002</v>
      </c>
      <c r="D366" s="232">
        <v>314.78333333333336</v>
      </c>
      <c r="E366" s="232">
        <v>311.66666666666674</v>
      </c>
      <c r="F366" s="232">
        <v>308.23333333333341</v>
      </c>
      <c r="G366" s="232">
        <v>305.11666666666679</v>
      </c>
      <c r="H366" s="232">
        <v>318.2166666666667</v>
      </c>
      <c r="I366" s="232">
        <v>321.33333333333337</v>
      </c>
      <c r="J366" s="232">
        <v>324.76666666666665</v>
      </c>
      <c r="K366" s="231">
        <v>317.89999999999998</v>
      </c>
      <c r="L366" s="231">
        <v>311.35000000000002</v>
      </c>
      <c r="M366" s="231">
        <v>30.572700000000001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148.35</v>
      </c>
      <c r="D367" s="232">
        <v>146.85</v>
      </c>
      <c r="E367" s="232">
        <v>144.44999999999999</v>
      </c>
      <c r="F367" s="232">
        <v>140.54999999999998</v>
      </c>
      <c r="G367" s="232">
        <v>138.14999999999998</v>
      </c>
      <c r="H367" s="232">
        <v>150.75</v>
      </c>
      <c r="I367" s="232">
        <v>153.15000000000003</v>
      </c>
      <c r="J367" s="232">
        <v>157.05000000000001</v>
      </c>
      <c r="K367" s="231">
        <v>149.25</v>
      </c>
      <c r="L367" s="231">
        <v>142.94999999999999</v>
      </c>
      <c r="M367" s="231">
        <v>64.277789999999996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214.5</v>
      </c>
      <c r="D368" s="232">
        <v>214.23333333333335</v>
      </c>
      <c r="E368" s="232">
        <v>213.26666666666671</v>
      </c>
      <c r="F368" s="232">
        <v>212.03333333333336</v>
      </c>
      <c r="G368" s="232">
        <v>211.06666666666672</v>
      </c>
      <c r="H368" s="232">
        <v>215.4666666666667</v>
      </c>
      <c r="I368" s="232">
        <v>216.43333333333334</v>
      </c>
      <c r="J368" s="232">
        <v>217.66666666666669</v>
      </c>
      <c r="K368" s="231">
        <v>215.2</v>
      </c>
      <c r="L368" s="231">
        <v>213</v>
      </c>
      <c r="M368" s="231">
        <v>60.806229999999999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359.7</v>
      </c>
      <c r="D369" s="232">
        <v>361.06666666666666</v>
      </c>
      <c r="E369" s="232">
        <v>357.13333333333333</v>
      </c>
      <c r="F369" s="232">
        <v>354.56666666666666</v>
      </c>
      <c r="G369" s="232">
        <v>350.63333333333333</v>
      </c>
      <c r="H369" s="232">
        <v>363.63333333333333</v>
      </c>
      <c r="I369" s="232">
        <v>367.56666666666661</v>
      </c>
      <c r="J369" s="232">
        <v>370.13333333333333</v>
      </c>
      <c r="K369" s="231">
        <v>365</v>
      </c>
      <c r="L369" s="231">
        <v>358.5</v>
      </c>
      <c r="M369" s="231">
        <v>2.6233599999999999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405.8</v>
      </c>
      <c r="D370" s="232">
        <v>406.83333333333331</v>
      </c>
      <c r="E370" s="232">
        <v>400.16666666666663</v>
      </c>
      <c r="F370" s="232">
        <v>394.5333333333333</v>
      </c>
      <c r="G370" s="232">
        <v>387.86666666666662</v>
      </c>
      <c r="H370" s="232">
        <v>412.46666666666664</v>
      </c>
      <c r="I370" s="232">
        <v>419.13333333333327</v>
      </c>
      <c r="J370" s="232">
        <v>424.76666666666665</v>
      </c>
      <c r="K370" s="231">
        <v>413.5</v>
      </c>
      <c r="L370" s="231">
        <v>401.2</v>
      </c>
      <c r="M370" s="231">
        <v>9.0905100000000001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575.29999999999995</v>
      </c>
      <c r="D371" s="232">
        <v>576.73333333333323</v>
      </c>
      <c r="E371" s="232">
        <v>571.56666666666649</v>
      </c>
      <c r="F371" s="232">
        <v>567.83333333333326</v>
      </c>
      <c r="G371" s="232">
        <v>562.66666666666652</v>
      </c>
      <c r="H371" s="232">
        <v>580.46666666666647</v>
      </c>
      <c r="I371" s="232">
        <v>585.63333333333321</v>
      </c>
      <c r="J371" s="232">
        <v>589.36666666666645</v>
      </c>
      <c r="K371" s="231">
        <v>581.9</v>
      </c>
      <c r="L371" s="231">
        <v>573</v>
      </c>
      <c r="M371" s="231">
        <v>0.59935000000000005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104.1</v>
      </c>
      <c r="D372" s="232">
        <v>103.60000000000001</v>
      </c>
      <c r="E372" s="232">
        <v>102.30000000000001</v>
      </c>
      <c r="F372" s="232">
        <v>100.5</v>
      </c>
      <c r="G372" s="232">
        <v>99.2</v>
      </c>
      <c r="H372" s="232">
        <v>105.40000000000002</v>
      </c>
      <c r="I372" s="232">
        <v>106.7</v>
      </c>
      <c r="J372" s="232">
        <v>108.50000000000003</v>
      </c>
      <c r="K372" s="231">
        <v>104.9</v>
      </c>
      <c r="L372" s="231">
        <v>101.8</v>
      </c>
      <c r="M372" s="231">
        <v>1.6807300000000001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942.9</v>
      </c>
      <c r="D373" s="232">
        <v>961.75</v>
      </c>
      <c r="E373" s="232">
        <v>916.15</v>
      </c>
      <c r="F373" s="232">
        <v>889.4</v>
      </c>
      <c r="G373" s="232">
        <v>843.8</v>
      </c>
      <c r="H373" s="232">
        <v>988.5</v>
      </c>
      <c r="I373" s="232">
        <v>1034.0999999999999</v>
      </c>
      <c r="J373" s="232">
        <v>1060.8499999999999</v>
      </c>
      <c r="K373" s="231">
        <v>1007.35</v>
      </c>
      <c r="L373" s="231">
        <v>935</v>
      </c>
      <c r="M373" s="231">
        <v>0.51536999999999999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4649.05</v>
      </c>
      <c r="D374" s="232">
        <v>4646.666666666667</v>
      </c>
      <c r="E374" s="232">
        <v>4603.3833333333341</v>
      </c>
      <c r="F374" s="232">
        <v>4557.7166666666672</v>
      </c>
      <c r="G374" s="232">
        <v>4514.4333333333343</v>
      </c>
      <c r="H374" s="232">
        <v>4692.3333333333339</v>
      </c>
      <c r="I374" s="232">
        <v>4735.6166666666668</v>
      </c>
      <c r="J374" s="232">
        <v>4781.2833333333338</v>
      </c>
      <c r="K374" s="231">
        <v>4689.95</v>
      </c>
      <c r="L374" s="231">
        <v>4601</v>
      </c>
      <c r="M374" s="231">
        <v>5.6800000000000003E-2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13688.2</v>
      </c>
      <c r="D375" s="232">
        <v>13650.133333333333</v>
      </c>
      <c r="E375" s="232">
        <v>13529.066666666666</v>
      </c>
      <c r="F375" s="232">
        <v>13369.933333333332</v>
      </c>
      <c r="G375" s="232">
        <v>13248.866666666665</v>
      </c>
      <c r="H375" s="232">
        <v>13809.266666666666</v>
      </c>
      <c r="I375" s="232">
        <v>13930.333333333336</v>
      </c>
      <c r="J375" s="232">
        <v>14089.466666666667</v>
      </c>
      <c r="K375" s="231">
        <v>13771.2</v>
      </c>
      <c r="L375" s="231">
        <v>13491</v>
      </c>
      <c r="M375" s="231">
        <v>2.6440000000000002E-2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50.9</v>
      </c>
      <c r="D376" s="232">
        <v>50.733333333333327</v>
      </c>
      <c r="E376" s="232">
        <v>50.416666666666657</v>
      </c>
      <c r="F376" s="232">
        <v>49.93333333333333</v>
      </c>
      <c r="G376" s="232">
        <v>49.61666666666666</v>
      </c>
      <c r="H376" s="232">
        <v>51.216666666666654</v>
      </c>
      <c r="I376" s="232">
        <v>51.533333333333331</v>
      </c>
      <c r="J376" s="232">
        <v>52.016666666666652</v>
      </c>
      <c r="K376" s="231">
        <v>51.05</v>
      </c>
      <c r="L376" s="231">
        <v>50.25</v>
      </c>
      <c r="M376" s="231">
        <v>267.11966999999999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370.85</v>
      </c>
      <c r="D377" s="232">
        <v>372.68333333333339</v>
      </c>
      <c r="E377" s="232">
        <v>365.81666666666678</v>
      </c>
      <c r="F377" s="232">
        <v>360.78333333333336</v>
      </c>
      <c r="G377" s="232">
        <v>353.91666666666674</v>
      </c>
      <c r="H377" s="232">
        <v>377.71666666666681</v>
      </c>
      <c r="I377" s="232">
        <v>384.58333333333337</v>
      </c>
      <c r="J377" s="232">
        <v>389.61666666666684</v>
      </c>
      <c r="K377" s="231">
        <v>379.55</v>
      </c>
      <c r="L377" s="231">
        <v>367.65</v>
      </c>
      <c r="M377" s="231">
        <v>0.94333999999999996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163.69999999999999</v>
      </c>
      <c r="D378" s="232">
        <v>164.58333333333334</v>
      </c>
      <c r="E378" s="232">
        <v>162.16666666666669</v>
      </c>
      <c r="F378" s="232">
        <v>160.63333333333335</v>
      </c>
      <c r="G378" s="232">
        <v>158.2166666666667</v>
      </c>
      <c r="H378" s="232">
        <v>166.11666666666667</v>
      </c>
      <c r="I378" s="232">
        <v>168.53333333333336</v>
      </c>
      <c r="J378" s="232">
        <v>170.06666666666666</v>
      </c>
      <c r="K378" s="231">
        <v>167</v>
      </c>
      <c r="L378" s="231">
        <v>163.05000000000001</v>
      </c>
      <c r="M378" s="231">
        <v>51.069749999999999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115.85</v>
      </c>
      <c r="D379" s="232">
        <v>115.06666666666666</v>
      </c>
      <c r="E379" s="232">
        <v>113.88333333333333</v>
      </c>
      <c r="F379" s="232">
        <v>111.91666666666666</v>
      </c>
      <c r="G379" s="232">
        <v>110.73333333333332</v>
      </c>
      <c r="H379" s="232">
        <v>117.03333333333333</v>
      </c>
      <c r="I379" s="232">
        <v>118.21666666666667</v>
      </c>
      <c r="J379" s="232">
        <v>120.18333333333334</v>
      </c>
      <c r="K379" s="231">
        <v>116.25</v>
      </c>
      <c r="L379" s="231">
        <v>113.1</v>
      </c>
      <c r="M379" s="231">
        <v>55.730080000000001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656.55</v>
      </c>
      <c r="D380" s="232">
        <v>659.66666666666663</v>
      </c>
      <c r="E380" s="232">
        <v>642.98333333333323</v>
      </c>
      <c r="F380" s="232">
        <v>629.41666666666663</v>
      </c>
      <c r="G380" s="232">
        <v>612.73333333333323</v>
      </c>
      <c r="H380" s="232">
        <v>673.23333333333323</v>
      </c>
      <c r="I380" s="232">
        <v>689.91666666666663</v>
      </c>
      <c r="J380" s="232">
        <v>703.48333333333323</v>
      </c>
      <c r="K380" s="231">
        <v>676.35</v>
      </c>
      <c r="L380" s="231">
        <v>646.1</v>
      </c>
      <c r="M380" s="231">
        <v>7.9422800000000002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334.95</v>
      </c>
      <c r="D381" s="232">
        <v>334.7833333333333</v>
      </c>
      <c r="E381" s="232">
        <v>332.66666666666663</v>
      </c>
      <c r="F381" s="232">
        <v>330.38333333333333</v>
      </c>
      <c r="G381" s="232">
        <v>328.26666666666665</v>
      </c>
      <c r="H381" s="232">
        <v>337.06666666666661</v>
      </c>
      <c r="I381" s="232">
        <v>339.18333333333328</v>
      </c>
      <c r="J381" s="232">
        <v>341.46666666666658</v>
      </c>
      <c r="K381" s="231">
        <v>336.9</v>
      </c>
      <c r="L381" s="231">
        <v>332.5</v>
      </c>
      <c r="M381" s="231">
        <v>1.41598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1118.1500000000001</v>
      </c>
      <c r="D382" s="232">
        <v>1105.7666666666667</v>
      </c>
      <c r="E382" s="232">
        <v>1083.5333333333333</v>
      </c>
      <c r="F382" s="232">
        <v>1048.9166666666667</v>
      </c>
      <c r="G382" s="232">
        <v>1026.6833333333334</v>
      </c>
      <c r="H382" s="232">
        <v>1140.3833333333332</v>
      </c>
      <c r="I382" s="232">
        <v>1162.6166666666663</v>
      </c>
      <c r="J382" s="232">
        <v>1197.2333333333331</v>
      </c>
      <c r="K382" s="231">
        <v>1128</v>
      </c>
      <c r="L382" s="231">
        <v>1071.1500000000001</v>
      </c>
      <c r="M382" s="231">
        <v>1.27851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70.75</v>
      </c>
      <c r="D383" s="232">
        <v>70.45</v>
      </c>
      <c r="E383" s="232">
        <v>69.650000000000006</v>
      </c>
      <c r="F383" s="232">
        <v>68.55</v>
      </c>
      <c r="G383" s="232">
        <v>67.75</v>
      </c>
      <c r="H383" s="232">
        <v>71.550000000000011</v>
      </c>
      <c r="I383" s="232">
        <v>72.349999999999994</v>
      </c>
      <c r="J383" s="232">
        <v>73.450000000000017</v>
      </c>
      <c r="K383" s="231">
        <v>71.25</v>
      </c>
      <c r="L383" s="231">
        <v>69.349999999999994</v>
      </c>
      <c r="M383" s="231">
        <v>41.869610000000002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167.8</v>
      </c>
      <c r="D384" s="232">
        <v>167.88333333333335</v>
      </c>
      <c r="E384" s="232">
        <v>165.1166666666667</v>
      </c>
      <c r="F384" s="232">
        <v>162.43333333333334</v>
      </c>
      <c r="G384" s="232">
        <v>159.66666666666669</v>
      </c>
      <c r="H384" s="232">
        <v>170.56666666666672</v>
      </c>
      <c r="I384" s="232">
        <v>173.33333333333337</v>
      </c>
      <c r="J384" s="232">
        <v>176.01666666666674</v>
      </c>
      <c r="K384" s="231">
        <v>170.65</v>
      </c>
      <c r="L384" s="231">
        <v>165.2</v>
      </c>
      <c r="M384" s="231">
        <v>4.8387700000000002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773</v>
      </c>
      <c r="D385" s="232">
        <v>780.35</v>
      </c>
      <c r="E385" s="232">
        <v>756.2</v>
      </c>
      <c r="F385" s="232">
        <v>739.4</v>
      </c>
      <c r="G385" s="232">
        <v>715.25</v>
      </c>
      <c r="H385" s="232">
        <v>797.15000000000009</v>
      </c>
      <c r="I385" s="232">
        <v>821.3</v>
      </c>
      <c r="J385" s="232">
        <v>838.10000000000014</v>
      </c>
      <c r="K385" s="231">
        <v>804.5</v>
      </c>
      <c r="L385" s="231">
        <v>763.55</v>
      </c>
      <c r="M385" s="231">
        <v>5.2766799999999998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205.65</v>
      </c>
      <c r="D386" s="232">
        <v>205.30000000000004</v>
      </c>
      <c r="E386" s="232">
        <v>203.15000000000009</v>
      </c>
      <c r="F386" s="232">
        <v>200.65000000000006</v>
      </c>
      <c r="G386" s="232">
        <v>198.50000000000011</v>
      </c>
      <c r="H386" s="232">
        <v>207.80000000000007</v>
      </c>
      <c r="I386" s="232">
        <v>209.95</v>
      </c>
      <c r="J386" s="232">
        <v>212.45000000000005</v>
      </c>
      <c r="K386" s="231">
        <v>207.45</v>
      </c>
      <c r="L386" s="231">
        <v>202.8</v>
      </c>
      <c r="M386" s="231">
        <v>1.4935499999999999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114.15</v>
      </c>
      <c r="D387" s="232">
        <v>113.7</v>
      </c>
      <c r="E387" s="232">
        <v>111.65</v>
      </c>
      <c r="F387" s="232">
        <v>109.15</v>
      </c>
      <c r="G387" s="232">
        <v>107.10000000000001</v>
      </c>
      <c r="H387" s="232">
        <v>116.2</v>
      </c>
      <c r="I387" s="232">
        <v>118.24999999999999</v>
      </c>
      <c r="J387" s="232">
        <v>120.75</v>
      </c>
      <c r="K387" s="231">
        <v>115.75</v>
      </c>
      <c r="L387" s="231">
        <v>111.2</v>
      </c>
      <c r="M387" s="231">
        <v>57.394370000000002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2094.85</v>
      </c>
      <c r="D388" s="232">
        <v>2102.7333333333331</v>
      </c>
      <c r="E388" s="232">
        <v>2069.0666666666662</v>
      </c>
      <c r="F388" s="232">
        <v>2043.2833333333328</v>
      </c>
      <c r="G388" s="232">
        <v>2009.6166666666659</v>
      </c>
      <c r="H388" s="232">
        <v>2128.5166666666664</v>
      </c>
      <c r="I388" s="232">
        <v>2162.1833333333334</v>
      </c>
      <c r="J388" s="232">
        <v>2187.9666666666667</v>
      </c>
      <c r="K388" s="231">
        <v>2136.4</v>
      </c>
      <c r="L388" s="231">
        <v>2076.9499999999998</v>
      </c>
      <c r="M388" s="231">
        <v>0.15279000000000001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39.700000000000003</v>
      </c>
      <c r="D389" s="232">
        <v>40.216666666666669</v>
      </c>
      <c r="E389" s="232">
        <v>38.483333333333334</v>
      </c>
      <c r="F389" s="232">
        <v>37.266666666666666</v>
      </c>
      <c r="G389" s="232">
        <v>35.533333333333331</v>
      </c>
      <c r="H389" s="232">
        <v>41.433333333333337</v>
      </c>
      <c r="I389" s="232">
        <v>43.166666666666671</v>
      </c>
      <c r="J389" s="232">
        <v>44.38333333333334</v>
      </c>
      <c r="K389" s="231">
        <v>41.95</v>
      </c>
      <c r="L389" s="231">
        <v>39</v>
      </c>
      <c r="M389" s="231">
        <v>44.726390000000002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1276.5999999999999</v>
      </c>
      <c r="D390" s="232">
        <v>1283.1666666666667</v>
      </c>
      <c r="E390" s="232">
        <v>1261.4333333333334</v>
      </c>
      <c r="F390" s="232">
        <v>1246.2666666666667</v>
      </c>
      <c r="G390" s="232">
        <v>1224.5333333333333</v>
      </c>
      <c r="H390" s="232">
        <v>1298.3333333333335</v>
      </c>
      <c r="I390" s="232">
        <v>1320.0666666666666</v>
      </c>
      <c r="J390" s="232">
        <v>1335.2333333333336</v>
      </c>
      <c r="K390" s="231">
        <v>1304.9000000000001</v>
      </c>
      <c r="L390" s="231">
        <v>1268</v>
      </c>
      <c r="M390" s="231">
        <v>1.4030100000000001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176.8</v>
      </c>
      <c r="D391" s="232">
        <v>177.13333333333335</v>
      </c>
      <c r="E391" s="232">
        <v>174.9666666666667</v>
      </c>
      <c r="F391" s="232">
        <v>173.13333333333335</v>
      </c>
      <c r="G391" s="232">
        <v>170.9666666666667</v>
      </c>
      <c r="H391" s="232">
        <v>178.9666666666667</v>
      </c>
      <c r="I391" s="232">
        <v>181.13333333333338</v>
      </c>
      <c r="J391" s="232">
        <v>182.9666666666667</v>
      </c>
      <c r="K391" s="231">
        <v>179.3</v>
      </c>
      <c r="L391" s="231">
        <v>175.3</v>
      </c>
      <c r="M391" s="231">
        <v>14.85558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787.55</v>
      </c>
      <c r="D392" s="232">
        <v>786.05000000000007</v>
      </c>
      <c r="E392" s="232">
        <v>779.50000000000011</v>
      </c>
      <c r="F392" s="232">
        <v>771.45</v>
      </c>
      <c r="G392" s="232">
        <v>764.90000000000009</v>
      </c>
      <c r="H392" s="232">
        <v>794.10000000000014</v>
      </c>
      <c r="I392" s="232">
        <v>800.65000000000009</v>
      </c>
      <c r="J392" s="232">
        <v>808.70000000000016</v>
      </c>
      <c r="K392" s="231">
        <v>792.6</v>
      </c>
      <c r="L392" s="231">
        <v>778</v>
      </c>
      <c r="M392" s="231">
        <v>0.58435000000000004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2431.9499999999998</v>
      </c>
      <c r="D393" s="232">
        <v>2414.0499999999997</v>
      </c>
      <c r="E393" s="232">
        <v>2390.8999999999996</v>
      </c>
      <c r="F393" s="232">
        <v>2349.85</v>
      </c>
      <c r="G393" s="232">
        <v>2326.6999999999998</v>
      </c>
      <c r="H393" s="232">
        <v>2455.0999999999995</v>
      </c>
      <c r="I393" s="232">
        <v>2478.25</v>
      </c>
      <c r="J393" s="232">
        <v>2519.2999999999993</v>
      </c>
      <c r="K393" s="231">
        <v>2437.1999999999998</v>
      </c>
      <c r="L393" s="231">
        <v>2373</v>
      </c>
      <c r="M393" s="231">
        <v>154.61902000000001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98.55</v>
      </c>
      <c r="D394" s="232">
        <v>98.316666666666663</v>
      </c>
      <c r="E394" s="232">
        <v>97.533333333333331</v>
      </c>
      <c r="F394" s="232">
        <v>96.516666666666666</v>
      </c>
      <c r="G394" s="232">
        <v>95.733333333333334</v>
      </c>
      <c r="H394" s="232">
        <v>99.333333333333329</v>
      </c>
      <c r="I394" s="232">
        <v>100.11666666666666</v>
      </c>
      <c r="J394" s="232">
        <v>101.13333333333333</v>
      </c>
      <c r="K394" s="231">
        <v>99.1</v>
      </c>
      <c r="L394" s="231">
        <v>97.3</v>
      </c>
      <c r="M394" s="231">
        <v>2.0478999999999998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692.45</v>
      </c>
      <c r="D395" s="232">
        <v>692.4</v>
      </c>
      <c r="E395" s="232">
        <v>682.84999999999991</v>
      </c>
      <c r="F395" s="232">
        <v>673.24999999999989</v>
      </c>
      <c r="G395" s="232">
        <v>663.69999999999982</v>
      </c>
      <c r="H395" s="232">
        <v>702</v>
      </c>
      <c r="I395" s="232">
        <v>711.55</v>
      </c>
      <c r="J395" s="232">
        <v>721.15000000000009</v>
      </c>
      <c r="K395" s="231">
        <v>701.95</v>
      </c>
      <c r="L395" s="231">
        <v>682.8</v>
      </c>
      <c r="M395" s="231">
        <v>0.38133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1252.55</v>
      </c>
      <c r="D396" s="232">
        <v>1251.1000000000001</v>
      </c>
      <c r="E396" s="232">
        <v>1234.4500000000003</v>
      </c>
      <c r="F396" s="232">
        <v>1216.3500000000001</v>
      </c>
      <c r="G396" s="232">
        <v>1199.7000000000003</v>
      </c>
      <c r="H396" s="232">
        <v>1269.2000000000003</v>
      </c>
      <c r="I396" s="232">
        <v>1285.8500000000004</v>
      </c>
      <c r="J396" s="232">
        <v>1303.9500000000003</v>
      </c>
      <c r="K396" s="231">
        <v>1267.75</v>
      </c>
      <c r="L396" s="231">
        <v>1233</v>
      </c>
      <c r="M396" s="231">
        <v>1.3648400000000001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756.4</v>
      </c>
      <c r="D397" s="232">
        <v>753</v>
      </c>
      <c r="E397" s="232">
        <v>748.65</v>
      </c>
      <c r="F397" s="232">
        <v>740.9</v>
      </c>
      <c r="G397" s="232">
        <v>736.55</v>
      </c>
      <c r="H397" s="232">
        <v>760.75</v>
      </c>
      <c r="I397" s="232">
        <v>765.09999999999991</v>
      </c>
      <c r="J397" s="232">
        <v>772.85</v>
      </c>
      <c r="K397" s="231">
        <v>757.35</v>
      </c>
      <c r="L397" s="231">
        <v>745.25</v>
      </c>
      <c r="M397" s="231">
        <v>3.2389000000000001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1180.3499999999999</v>
      </c>
      <c r="D398" s="232">
        <v>1171.3999999999999</v>
      </c>
      <c r="E398" s="232">
        <v>1158.9499999999998</v>
      </c>
      <c r="F398" s="232">
        <v>1137.55</v>
      </c>
      <c r="G398" s="232">
        <v>1125.0999999999999</v>
      </c>
      <c r="H398" s="232">
        <v>1192.7999999999997</v>
      </c>
      <c r="I398" s="232">
        <v>1205.25</v>
      </c>
      <c r="J398" s="232">
        <v>1226.6499999999996</v>
      </c>
      <c r="K398" s="231">
        <v>1183.8499999999999</v>
      </c>
      <c r="L398" s="231">
        <v>1150</v>
      </c>
      <c r="M398" s="231">
        <v>12.431150000000001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362.65</v>
      </c>
      <c r="D399" s="232">
        <v>364.7</v>
      </c>
      <c r="E399" s="232">
        <v>359.4</v>
      </c>
      <c r="F399" s="232">
        <v>356.15</v>
      </c>
      <c r="G399" s="232">
        <v>350.84999999999997</v>
      </c>
      <c r="H399" s="232">
        <v>367.95</v>
      </c>
      <c r="I399" s="232">
        <v>373.25000000000006</v>
      </c>
      <c r="J399" s="232">
        <v>376.5</v>
      </c>
      <c r="K399" s="231">
        <v>370</v>
      </c>
      <c r="L399" s="231">
        <v>361.45</v>
      </c>
      <c r="M399" s="231">
        <v>0.50290999999999997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33</v>
      </c>
      <c r="D400" s="232">
        <v>32.766666666666666</v>
      </c>
      <c r="E400" s="232">
        <v>32.43333333333333</v>
      </c>
      <c r="F400" s="232">
        <v>31.866666666666667</v>
      </c>
      <c r="G400" s="232">
        <v>31.533333333333331</v>
      </c>
      <c r="H400" s="232">
        <v>33.333333333333329</v>
      </c>
      <c r="I400" s="232">
        <v>33.666666666666671</v>
      </c>
      <c r="J400" s="232">
        <v>34.233333333333327</v>
      </c>
      <c r="K400" s="231">
        <v>33.1</v>
      </c>
      <c r="L400" s="231">
        <v>32.200000000000003</v>
      </c>
      <c r="M400" s="231">
        <v>23.004899999999999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4332.8500000000004</v>
      </c>
      <c r="D401" s="232">
        <v>4324.583333333333</v>
      </c>
      <c r="E401" s="232">
        <v>4291.3166666666657</v>
      </c>
      <c r="F401" s="232">
        <v>4249.7833333333328</v>
      </c>
      <c r="G401" s="232">
        <v>4216.5166666666655</v>
      </c>
      <c r="H401" s="232">
        <v>4366.1166666666659</v>
      </c>
      <c r="I401" s="232">
        <v>4399.3833333333341</v>
      </c>
      <c r="J401" s="232">
        <v>4440.9166666666661</v>
      </c>
      <c r="K401" s="231">
        <v>4357.8500000000004</v>
      </c>
      <c r="L401" s="231">
        <v>4283.05</v>
      </c>
      <c r="M401" s="231">
        <v>0.12604000000000001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2255.3000000000002</v>
      </c>
      <c r="D402" s="232">
        <v>2245.2333333333336</v>
      </c>
      <c r="E402" s="232">
        <v>2230.666666666667</v>
      </c>
      <c r="F402" s="232">
        <v>2206.0333333333333</v>
      </c>
      <c r="G402" s="232">
        <v>2191.4666666666667</v>
      </c>
      <c r="H402" s="232">
        <v>2269.8666666666672</v>
      </c>
      <c r="I402" s="232">
        <v>2284.4333333333338</v>
      </c>
      <c r="J402" s="232">
        <v>2309.0666666666675</v>
      </c>
      <c r="K402" s="231">
        <v>2259.8000000000002</v>
      </c>
      <c r="L402" s="231">
        <v>2220.6</v>
      </c>
      <c r="M402" s="231">
        <v>4.3425599999999998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80.099999999999994</v>
      </c>
      <c r="D403" s="232">
        <v>80.216666666666669</v>
      </c>
      <c r="E403" s="232">
        <v>79.483333333333334</v>
      </c>
      <c r="F403" s="232">
        <v>78.86666666666666</v>
      </c>
      <c r="G403" s="232">
        <v>78.133333333333326</v>
      </c>
      <c r="H403" s="232">
        <v>80.833333333333343</v>
      </c>
      <c r="I403" s="232">
        <v>81.566666666666691</v>
      </c>
      <c r="J403" s="232">
        <v>82.183333333333351</v>
      </c>
      <c r="K403" s="231">
        <v>80.95</v>
      </c>
      <c r="L403" s="231">
        <v>79.599999999999994</v>
      </c>
      <c r="M403" s="231">
        <v>55.494109999999999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5350.85</v>
      </c>
      <c r="D404" s="232">
        <v>5345.2833333333338</v>
      </c>
      <c r="E404" s="232">
        <v>5321.5666666666675</v>
      </c>
      <c r="F404" s="232">
        <v>5292.2833333333338</v>
      </c>
      <c r="G404" s="232">
        <v>5268.5666666666675</v>
      </c>
      <c r="H404" s="232">
        <v>5374.5666666666675</v>
      </c>
      <c r="I404" s="232">
        <v>5398.2833333333328</v>
      </c>
      <c r="J404" s="232">
        <v>5427.5666666666675</v>
      </c>
      <c r="K404" s="231">
        <v>5369</v>
      </c>
      <c r="L404" s="231">
        <v>5316</v>
      </c>
      <c r="M404" s="231">
        <v>4.3810000000000002E-2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1149.4000000000001</v>
      </c>
      <c r="D405" s="232">
        <v>1162.3166666666666</v>
      </c>
      <c r="E405" s="232">
        <v>1130.1333333333332</v>
      </c>
      <c r="F405" s="232">
        <v>1110.8666666666666</v>
      </c>
      <c r="G405" s="232">
        <v>1078.6833333333332</v>
      </c>
      <c r="H405" s="232">
        <v>1181.5833333333333</v>
      </c>
      <c r="I405" s="232">
        <v>1213.7666666666667</v>
      </c>
      <c r="J405" s="232">
        <v>1233.0333333333333</v>
      </c>
      <c r="K405" s="231">
        <v>1194.5</v>
      </c>
      <c r="L405" s="231">
        <v>1143.05</v>
      </c>
      <c r="M405" s="231">
        <v>0.53744999999999998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337.05</v>
      </c>
      <c r="D406" s="232">
        <v>337.08333333333331</v>
      </c>
      <c r="E406" s="232">
        <v>332.46666666666664</v>
      </c>
      <c r="F406" s="232">
        <v>327.88333333333333</v>
      </c>
      <c r="G406" s="232">
        <v>323.26666666666665</v>
      </c>
      <c r="H406" s="232">
        <v>341.66666666666663</v>
      </c>
      <c r="I406" s="232">
        <v>346.2833333333333</v>
      </c>
      <c r="J406" s="232">
        <v>350.86666666666662</v>
      </c>
      <c r="K406" s="231">
        <v>341.7</v>
      </c>
      <c r="L406" s="231">
        <v>332.5</v>
      </c>
      <c r="M406" s="231">
        <v>0.81882999999999995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2705.55</v>
      </c>
      <c r="D407" s="232">
        <v>2708.5166666666669</v>
      </c>
      <c r="E407" s="232">
        <v>2687.0333333333338</v>
      </c>
      <c r="F407" s="232">
        <v>2668.5166666666669</v>
      </c>
      <c r="G407" s="232">
        <v>2647.0333333333338</v>
      </c>
      <c r="H407" s="232">
        <v>2727.0333333333338</v>
      </c>
      <c r="I407" s="232">
        <v>2748.5166666666664</v>
      </c>
      <c r="J407" s="232">
        <v>2767.0333333333338</v>
      </c>
      <c r="K407" s="231">
        <v>2730</v>
      </c>
      <c r="L407" s="231">
        <v>2690</v>
      </c>
      <c r="M407" s="231">
        <v>0.37413000000000002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472.95</v>
      </c>
      <c r="D408" s="232">
        <v>469.93333333333339</v>
      </c>
      <c r="E408" s="232">
        <v>465.11666666666679</v>
      </c>
      <c r="F408" s="232">
        <v>457.28333333333342</v>
      </c>
      <c r="G408" s="232">
        <v>452.46666666666681</v>
      </c>
      <c r="H408" s="232">
        <v>477.76666666666677</v>
      </c>
      <c r="I408" s="232">
        <v>482.58333333333337</v>
      </c>
      <c r="J408" s="232">
        <v>490.41666666666674</v>
      </c>
      <c r="K408" s="231">
        <v>474.75</v>
      </c>
      <c r="L408" s="231">
        <v>462.1</v>
      </c>
      <c r="M408" s="231">
        <v>0.84585999999999995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1190.8</v>
      </c>
      <c r="D409" s="232">
        <v>1189.2333333333333</v>
      </c>
      <c r="E409" s="232">
        <v>1179.4666666666667</v>
      </c>
      <c r="F409" s="232">
        <v>1168.1333333333334</v>
      </c>
      <c r="G409" s="232">
        <v>1158.3666666666668</v>
      </c>
      <c r="H409" s="232">
        <v>1200.5666666666666</v>
      </c>
      <c r="I409" s="232">
        <v>1210.3333333333335</v>
      </c>
      <c r="J409" s="232">
        <v>1221.6666666666665</v>
      </c>
      <c r="K409" s="231">
        <v>1199</v>
      </c>
      <c r="L409" s="231">
        <v>1177.9000000000001</v>
      </c>
      <c r="M409" s="231">
        <v>5.2769999999999997E-2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238.8</v>
      </c>
      <c r="D410" s="232">
        <v>237.93333333333331</v>
      </c>
      <c r="E410" s="232">
        <v>231.86666666666662</v>
      </c>
      <c r="F410" s="232">
        <v>224.93333333333331</v>
      </c>
      <c r="G410" s="232">
        <v>218.86666666666662</v>
      </c>
      <c r="H410" s="232">
        <v>244.86666666666662</v>
      </c>
      <c r="I410" s="232">
        <v>250.93333333333328</v>
      </c>
      <c r="J410" s="232">
        <v>257.86666666666662</v>
      </c>
      <c r="K410" s="231">
        <v>244</v>
      </c>
      <c r="L410" s="231">
        <v>231</v>
      </c>
      <c r="M410" s="231">
        <v>1.1511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121.7</v>
      </c>
      <c r="D411" s="232">
        <v>120.61666666666667</v>
      </c>
      <c r="E411" s="232">
        <v>118.93333333333335</v>
      </c>
      <c r="F411" s="232">
        <v>116.16666666666667</v>
      </c>
      <c r="G411" s="232">
        <v>114.48333333333335</v>
      </c>
      <c r="H411" s="232">
        <v>123.38333333333335</v>
      </c>
      <c r="I411" s="232">
        <v>125.06666666666669</v>
      </c>
      <c r="J411" s="232">
        <v>127.83333333333336</v>
      </c>
      <c r="K411" s="231">
        <v>122.3</v>
      </c>
      <c r="L411" s="231">
        <v>117.85</v>
      </c>
      <c r="M411" s="231">
        <v>9.5051299999999994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628.35</v>
      </c>
      <c r="D412" s="232">
        <v>630.55000000000007</v>
      </c>
      <c r="E412" s="232">
        <v>619.15000000000009</v>
      </c>
      <c r="F412" s="232">
        <v>609.95000000000005</v>
      </c>
      <c r="G412" s="232">
        <v>598.55000000000007</v>
      </c>
      <c r="H412" s="232">
        <v>639.75000000000011</v>
      </c>
      <c r="I412" s="232">
        <v>651.15</v>
      </c>
      <c r="J412" s="232">
        <v>660.35000000000014</v>
      </c>
      <c r="K412" s="231">
        <v>641.95000000000005</v>
      </c>
      <c r="L412" s="231">
        <v>621.35</v>
      </c>
      <c r="M412" s="231">
        <v>0.26291999999999999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24890.55</v>
      </c>
      <c r="D413" s="232">
        <v>24726.866666666669</v>
      </c>
      <c r="E413" s="232">
        <v>24453.733333333337</v>
      </c>
      <c r="F413" s="232">
        <v>24016.916666666668</v>
      </c>
      <c r="G413" s="232">
        <v>23743.783333333336</v>
      </c>
      <c r="H413" s="232">
        <v>25163.683333333338</v>
      </c>
      <c r="I413" s="232">
        <v>25436.816666666669</v>
      </c>
      <c r="J413" s="232">
        <v>25873.633333333339</v>
      </c>
      <c r="K413" s="231">
        <v>25000</v>
      </c>
      <c r="L413" s="231">
        <v>24290.05</v>
      </c>
      <c r="M413" s="231">
        <v>0.54110999999999998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</v>
      </c>
      <c r="D414" s="232">
        <v>46.9</v>
      </c>
      <c r="E414" s="232">
        <v>46.5</v>
      </c>
      <c r="F414" s="232">
        <v>46</v>
      </c>
      <c r="G414" s="232">
        <v>45.6</v>
      </c>
      <c r="H414" s="232">
        <v>47.4</v>
      </c>
      <c r="I414" s="232">
        <v>47.79999999999999</v>
      </c>
      <c r="J414" s="232">
        <v>48.3</v>
      </c>
      <c r="K414" s="231">
        <v>47.3</v>
      </c>
      <c r="L414" s="231">
        <v>46.4</v>
      </c>
      <c r="M414" s="231">
        <v>48.375410000000002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1272.7</v>
      </c>
      <c r="D415" s="315">
        <v>1269.2</v>
      </c>
      <c r="E415" s="315">
        <v>1260.5</v>
      </c>
      <c r="F415" s="315">
        <v>1248.3</v>
      </c>
      <c r="G415" s="315">
        <v>1239.5999999999999</v>
      </c>
      <c r="H415" s="315">
        <v>1281.4000000000001</v>
      </c>
      <c r="I415" s="315">
        <v>1290.1000000000004</v>
      </c>
      <c r="J415" s="315">
        <v>1302.3000000000002</v>
      </c>
      <c r="K415" s="314">
        <v>1277.9000000000001</v>
      </c>
      <c r="L415" s="314">
        <v>1257</v>
      </c>
      <c r="M415" s="314">
        <v>2.47214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296.2</v>
      </c>
      <c r="D416" s="232">
        <v>292.33333333333331</v>
      </c>
      <c r="E416" s="232">
        <v>286.16666666666663</v>
      </c>
      <c r="F416" s="232">
        <v>276.13333333333333</v>
      </c>
      <c r="G416" s="232">
        <v>269.96666666666664</v>
      </c>
      <c r="H416" s="232">
        <v>302.36666666666662</v>
      </c>
      <c r="I416" s="232">
        <v>308.53333333333325</v>
      </c>
      <c r="J416" s="232">
        <v>318.56666666666661</v>
      </c>
      <c r="K416" s="231">
        <v>298.5</v>
      </c>
      <c r="L416" s="231">
        <v>282.3</v>
      </c>
      <c r="M416" s="231">
        <v>3.5256699999999999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3229.4</v>
      </c>
      <c r="D417" s="232">
        <v>3189.5666666666671</v>
      </c>
      <c r="E417" s="232">
        <v>3131.0833333333339</v>
      </c>
      <c r="F417" s="232">
        <v>3032.7666666666669</v>
      </c>
      <c r="G417" s="232">
        <v>2974.2833333333338</v>
      </c>
      <c r="H417" s="232">
        <v>3287.8833333333341</v>
      </c>
      <c r="I417" s="232">
        <v>3346.3666666666668</v>
      </c>
      <c r="J417" s="232">
        <v>3444.6833333333343</v>
      </c>
      <c r="K417" s="231">
        <v>3248.05</v>
      </c>
      <c r="L417" s="231">
        <v>3091.25</v>
      </c>
      <c r="M417" s="231">
        <v>14.61243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564.95000000000005</v>
      </c>
      <c r="D418" s="232">
        <v>566.21666666666658</v>
      </c>
      <c r="E418" s="232">
        <v>560.78333333333319</v>
      </c>
      <c r="F418" s="232">
        <v>556.61666666666656</v>
      </c>
      <c r="G418" s="232">
        <v>551.18333333333317</v>
      </c>
      <c r="H418" s="232">
        <v>570.38333333333321</v>
      </c>
      <c r="I418" s="232">
        <v>575.81666666666661</v>
      </c>
      <c r="J418" s="232">
        <v>579.98333333333323</v>
      </c>
      <c r="K418" s="231">
        <v>571.65</v>
      </c>
      <c r="L418" s="231">
        <v>562.04999999999995</v>
      </c>
      <c r="M418" s="231">
        <v>0.45493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3664.65</v>
      </c>
      <c r="D419" s="232">
        <v>3666.5499999999997</v>
      </c>
      <c r="E419" s="232">
        <v>3643.0999999999995</v>
      </c>
      <c r="F419" s="232">
        <v>3621.5499999999997</v>
      </c>
      <c r="G419" s="232">
        <v>3598.0999999999995</v>
      </c>
      <c r="H419" s="232">
        <v>3688.0999999999995</v>
      </c>
      <c r="I419" s="232">
        <v>3711.5499999999993</v>
      </c>
      <c r="J419" s="232">
        <v>3733.0999999999995</v>
      </c>
      <c r="K419" s="231">
        <v>3690</v>
      </c>
      <c r="L419" s="231">
        <v>3645</v>
      </c>
      <c r="M419" s="231">
        <v>0.57723000000000002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461.3</v>
      </c>
      <c r="D420" s="232">
        <v>457.73333333333335</v>
      </c>
      <c r="E420" s="232">
        <v>450.76666666666671</v>
      </c>
      <c r="F420" s="232">
        <v>440.23333333333335</v>
      </c>
      <c r="G420" s="232">
        <v>433.26666666666671</v>
      </c>
      <c r="H420" s="232">
        <v>468.26666666666671</v>
      </c>
      <c r="I420" s="232">
        <v>475.23333333333341</v>
      </c>
      <c r="J420" s="232">
        <v>485.76666666666671</v>
      </c>
      <c r="K420" s="231">
        <v>464.7</v>
      </c>
      <c r="L420" s="231">
        <v>447.2</v>
      </c>
      <c r="M420" s="231">
        <v>12.47283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660.2</v>
      </c>
      <c r="D421" s="232">
        <v>658.4</v>
      </c>
      <c r="E421" s="232">
        <v>652</v>
      </c>
      <c r="F421" s="232">
        <v>643.80000000000007</v>
      </c>
      <c r="G421" s="232">
        <v>637.40000000000009</v>
      </c>
      <c r="H421" s="232">
        <v>666.59999999999991</v>
      </c>
      <c r="I421" s="232">
        <v>672.99999999999977</v>
      </c>
      <c r="J421" s="232">
        <v>681.19999999999982</v>
      </c>
      <c r="K421" s="231">
        <v>664.8</v>
      </c>
      <c r="L421" s="231">
        <v>650.20000000000005</v>
      </c>
      <c r="M421" s="231">
        <v>0.97123000000000004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500.95</v>
      </c>
      <c r="D422" s="232">
        <v>501.51666666666665</v>
      </c>
      <c r="E422" s="232">
        <v>488.43333333333328</v>
      </c>
      <c r="F422" s="232">
        <v>475.91666666666663</v>
      </c>
      <c r="G422" s="232">
        <v>462.83333333333326</v>
      </c>
      <c r="H422" s="232">
        <v>514.0333333333333</v>
      </c>
      <c r="I422" s="232">
        <v>527.11666666666667</v>
      </c>
      <c r="J422" s="232">
        <v>539.63333333333333</v>
      </c>
      <c r="K422" s="231">
        <v>514.6</v>
      </c>
      <c r="L422" s="231">
        <v>489</v>
      </c>
      <c r="M422" s="231">
        <v>4.62256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542.25</v>
      </c>
      <c r="D423" s="232">
        <v>541.23333333333335</v>
      </c>
      <c r="E423" s="232">
        <v>537.81666666666672</v>
      </c>
      <c r="F423" s="232">
        <v>533.38333333333333</v>
      </c>
      <c r="G423" s="232">
        <v>529.9666666666667</v>
      </c>
      <c r="H423" s="232">
        <v>545.66666666666674</v>
      </c>
      <c r="I423" s="232">
        <v>549.08333333333326</v>
      </c>
      <c r="J423" s="232">
        <v>553.51666666666677</v>
      </c>
      <c r="K423" s="231">
        <v>544.65</v>
      </c>
      <c r="L423" s="231">
        <v>536.79999999999995</v>
      </c>
      <c r="M423" s="231">
        <v>127.96579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84.15</v>
      </c>
      <c r="D424" s="232">
        <v>84.36666666666666</v>
      </c>
      <c r="E424" s="232">
        <v>83.383333333333326</v>
      </c>
      <c r="F424" s="232">
        <v>82.61666666666666</v>
      </c>
      <c r="G424" s="232">
        <v>81.633333333333326</v>
      </c>
      <c r="H424" s="232">
        <v>85.133333333333326</v>
      </c>
      <c r="I424" s="232">
        <v>86.116666666666646</v>
      </c>
      <c r="J424" s="232">
        <v>86.883333333333326</v>
      </c>
      <c r="K424" s="231">
        <v>85.35</v>
      </c>
      <c r="L424" s="231">
        <v>83.6</v>
      </c>
      <c r="M424" s="231">
        <v>122.66197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305.45</v>
      </c>
      <c r="D425" s="232">
        <v>305.14999999999998</v>
      </c>
      <c r="E425" s="232">
        <v>300.39999999999998</v>
      </c>
      <c r="F425" s="232">
        <v>295.35000000000002</v>
      </c>
      <c r="G425" s="232">
        <v>290.60000000000002</v>
      </c>
      <c r="H425" s="232">
        <v>310.19999999999993</v>
      </c>
      <c r="I425" s="232">
        <v>314.94999999999993</v>
      </c>
      <c r="J425" s="232">
        <v>319.99999999999989</v>
      </c>
      <c r="K425" s="231">
        <v>309.89999999999998</v>
      </c>
      <c r="L425" s="231">
        <v>300.10000000000002</v>
      </c>
      <c r="M425" s="231">
        <v>7.5903099999999997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171.7</v>
      </c>
      <c r="D426" s="232">
        <v>171.18333333333331</v>
      </c>
      <c r="E426" s="232">
        <v>169.61666666666662</v>
      </c>
      <c r="F426" s="232">
        <v>167.5333333333333</v>
      </c>
      <c r="G426" s="232">
        <v>165.96666666666661</v>
      </c>
      <c r="H426" s="232">
        <v>173.26666666666662</v>
      </c>
      <c r="I426" s="232">
        <v>174.83333333333329</v>
      </c>
      <c r="J426" s="232">
        <v>176.91666666666663</v>
      </c>
      <c r="K426" s="231">
        <v>172.75</v>
      </c>
      <c r="L426" s="231">
        <v>169.1</v>
      </c>
      <c r="M426" s="231">
        <v>3.52894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360.1</v>
      </c>
      <c r="D427" s="232">
        <v>362.2166666666667</v>
      </c>
      <c r="E427" s="232">
        <v>355.93333333333339</v>
      </c>
      <c r="F427" s="232">
        <v>351.76666666666671</v>
      </c>
      <c r="G427" s="232">
        <v>345.48333333333341</v>
      </c>
      <c r="H427" s="232">
        <v>366.38333333333338</v>
      </c>
      <c r="I427" s="232">
        <v>372.66666666666669</v>
      </c>
      <c r="J427" s="232">
        <v>376.83333333333337</v>
      </c>
      <c r="K427" s="231">
        <v>368.5</v>
      </c>
      <c r="L427" s="231">
        <v>358.05</v>
      </c>
      <c r="M427" s="231">
        <v>0.44394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440.6</v>
      </c>
      <c r="D428" s="232">
        <v>441.65000000000003</v>
      </c>
      <c r="E428" s="232">
        <v>437.70000000000005</v>
      </c>
      <c r="F428" s="232">
        <v>434.8</v>
      </c>
      <c r="G428" s="232">
        <v>430.85</v>
      </c>
      <c r="H428" s="232">
        <v>444.55000000000007</v>
      </c>
      <c r="I428" s="232">
        <v>448.5</v>
      </c>
      <c r="J428" s="232">
        <v>451.40000000000009</v>
      </c>
      <c r="K428" s="231">
        <v>445.6</v>
      </c>
      <c r="L428" s="231">
        <v>438.75</v>
      </c>
      <c r="M428" s="231">
        <v>2.1459999999999999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195.25</v>
      </c>
      <c r="D429" s="232">
        <v>197.31666666666669</v>
      </c>
      <c r="E429" s="232">
        <v>190.63333333333338</v>
      </c>
      <c r="F429" s="232">
        <v>186.01666666666668</v>
      </c>
      <c r="G429" s="232">
        <v>179.33333333333337</v>
      </c>
      <c r="H429" s="232">
        <v>201.93333333333339</v>
      </c>
      <c r="I429" s="232">
        <v>208.61666666666673</v>
      </c>
      <c r="J429" s="232">
        <v>213.23333333333341</v>
      </c>
      <c r="K429" s="231">
        <v>204</v>
      </c>
      <c r="L429" s="231">
        <v>192.7</v>
      </c>
      <c r="M429" s="231">
        <v>12.82245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995.4</v>
      </c>
      <c r="D430" s="232">
        <v>997.44999999999993</v>
      </c>
      <c r="E430" s="232">
        <v>988.49999999999989</v>
      </c>
      <c r="F430" s="232">
        <v>981.59999999999991</v>
      </c>
      <c r="G430" s="232">
        <v>972.64999999999986</v>
      </c>
      <c r="H430" s="232">
        <v>1004.3499999999999</v>
      </c>
      <c r="I430" s="232">
        <v>1013.3</v>
      </c>
      <c r="J430" s="232">
        <v>1020.1999999999999</v>
      </c>
      <c r="K430" s="231">
        <v>1006.4</v>
      </c>
      <c r="L430" s="231">
        <v>990.55</v>
      </c>
      <c r="M430" s="231">
        <v>22.513500000000001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452.8</v>
      </c>
      <c r="D431" s="232">
        <v>450.63333333333338</v>
      </c>
      <c r="E431" s="232">
        <v>447.26666666666677</v>
      </c>
      <c r="F431" s="232">
        <v>441.73333333333341</v>
      </c>
      <c r="G431" s="232">
        <v>438.36666666666679</v>
      </c>
      <c r="H431" s="232">
        <v>456.16666666666674</v>
      </c>
      <c r="I431" s="232">
        <v>459.53333333333342</v>
      </c>
      <c r="J431" s="232">
        <v>465.06666666666672</v>
      </c>
      <c r="K431" s="231">
        <v>454</v>
      </c>
      <c r="L431" s="231">
        <v>445.1</v>
      </c>
      <c r="M431" s="231">
        <v>4.8297800000000004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2353.25</v>
      </c>
      <c r="D432" s="232">
        <v>2351.6166666666668</v>
      </c>
      <c r="E432" s="232">
        <v>2343.2333333333336</v>
      </c>
      <c r="F432" s="232">
        <v>2333.2166666666667</v>
      </c>
      <c r="G432" s="232">
        <v>2324.8333333333335</v>
      </c>
      <c r="H432" s="232">
        <v>2361.6333333333337</v>
      </c>
      <c r="I432" s="232">
        <v>2370.0166666666669</v>
      </c>
      <c r="J432" s="232">
        <v>2380.0333333333338</v>
      </c>
      <c r="K432" s="231">
        <v>2360</v>
      </c>
      <c r="L432" s="231">
        <v>2341.6</v>
      </c>
      <c r="M432" s="231">
        <v>0.35414000000000001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990.1</v>
      </c>
      <c r="D433" s="232">
        <v>990.4666666666667</v>
      </c>
      <c r="E433" s="232">
        <v>974.48333333333335</v>
      </c>
      <c r="F433" s="232">
        <v>958.86666666666667</v>
      </c>
      <c r="G433" s="232">
        <v>942.88333333333333</v>
      </c>
      <c r="H433" s="232">
        <v>1006.0833333333334</v>
      </c>
      <c r="I433" s="232">
        <v>1022.0666666666667</v>
      </c>
      <c r="J433" s="232">
        <v>1037.6833333333334</v>
      </c>
      <c r="K433" s="231">
        <v>1006.45</v>
      </c>
      <c r="L433" s="231">
        <v>974.85</v>
      </c>
      <c r="M433" s="231">
        <v>0.61782999999999999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311.14999999999998</v>
      </c>
      <c r="D434" s="232">
        <v>307.54999999999995</v>
      </c>
      <c r="E434" s="232">
        <v>301.64999999999992</v>
      </c>
      <c r="F434" s="232">
        <v>292.14999999999998</v>
      </c>
      <c r="G434" s="232">
        <v>286.24999999999994</v>
      </c>
      <c r="H434" s="232">
        <v>317.0499999999999</v>
      </c>
      <c r="I434" s="232">
        <v>322.95</v>
      </c>
      <c r="J434" s="232">
        <v>332.44999999999987</v>
      </c>
      <c r="K434" s="231">
        <v>313.45</v>
      </c>
      <c r="L434" s="231">
        <v>298.05</v>
      </c>
      <c r="M434" s="231">
        <v>1.7382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345.9</v>
      </c>
      <c r="D435" s="232">
        <v>345.84999999999997</v>
      </c>
      <c r="E435" s="232">
        <v>340.04999999999995</v>
      </c>
      <c r="F435" s="232">
        <v>334.2</v>
      </c>
      <c r="G435" s="232">
        <v>328.4</v>
      </c>
      <c r="H435" s="232">
        <v>351.69999999999993</v>
      </c>
      <c r="I435" s="232">
        <v>357.5</v>
      </c>
      <c r="J435" s="232">
        <v>363.34999999999991</v>
      </c>
      <c r="K435" s="231">
        <v>351.65</v>
      </c>
      <c r="L435" s="231">
        <v>340</v>
      </c>
      <c r="M435" s="231">
        <v>1.9224300000000001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2625.1</v>
      </c>
      <c r="D436" s="232">
        <v>2613.8666666666668</v>
      </c>
      <c r="E436" s="232">
        <v>2561.2333333333336</v>
      </c>
      <c r="F436" s="232">
        <v>2497.3666666666668</v>
      </c>
      <c r="G436" s="232">
        <v>2444.7333333333336</v>
      </c>
      <c r="H436" s="232">
        <v>2677.7333333333336</v>
      </c>
      <c r="I436" s="232">
        <v>2730.3666666666668</v>
      </c>
      <c r="J436" s="232">
        <v>2794.2333333333336</v>
      </c>
      <c r="K436" s="231">
        <v>2666.5</v>
      </c>
      <c r="L436" s="231">
        <v>2550</v>
      </c>
      <c r="M436" s="231">
        <v>0.95462999999999998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484.35</v>
      </c>
      <c r="D437" s="232">
        <v>484.55</v>
      </c>
      <c r="E437" s="232">
        <v>481.1</v>
      </c>
      <c r="F437" s="232">
        <v>477.85</v>
      </c>
      <c r="G437" s="232">
        <v>474.40000000000003</v>
      </c>
      <c r="H437" s="232">
        <v>487.8</v>
      </c>
      <c r="I437" s="232">
        <v>491.24999999999994</v>
      </c>
      <c r="J437" s="232">
        <v>494.5</v>
      </c>
      <c r="K437" s="231">
        <v>488</v>
      </c>
      <c r="L437" s="231">
        <v>481.3</v>
      </c>
      <c r="M437" s="231">
        <v>0.51507000000000003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</v>
      </c>
      <c r="D438" s="232">
        <v>8.9500000000000011</v>
      </c>
      <c r="E438" s="232">
        <v>8.8500000000000014</v>
      </c>
      <c r="F438" s="232">
        <v>8.7000000000000011</v>
      </c>
      <c r="G438" s="232">
        <v>8.6000000000000014</v>
      </c>
      <c r="H438" s="232">
        <v>9.1000000000000014</v>
      </c>
      <c r="I438" s="232">
        <v>9.1999999999999993</v>
      </c>
      <c r="J438" s="232">
        <v>9.3500000000000014</v>
      </c>
      <c r="K438" s="231">
        <v>9.0500000000000007</v>
      </c>
      <c r="L438" s="231">
        <v>8.8000000000000007</v>
      </c>
      <c r="M438" s="231">
        <v>402.41203999999999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273.14999999999998</v>
      </c>
      <c r="D439" s="232">
        <v>272.88333333333333</v>
      </c>
      <c r="E439" s="232">
        <v>268.76666666666665</v>
      </c>
      <c r="F439" s="232">
        <v>264.38333333333333</v>
      </c>
      <c r="G439" s="232">
        <v>260.26666666666665</v>
      </c>
      <c r="H439" s="232">
        <v>277.26666666666665</v>
      </c>
      <c r="I439" s="232">
        <v>281.38333333333333</v>
      </c>
      <c r="J439" s="232">
        <v>285.76666666666665</v>
      </c>
      <c r="K439" s="231">
        <v>277</v>
      </c>
      <c r="L439" s="231">
        <v>268.5</v>
      </c>
      <c r="M439" s="231">
        <v>1.57874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1051.8499999999999</v>
      </c>
      <c r="D440" s="232">
        <v>1050.45</v>
      </c>
      <c r="E440" s="232">
        <v>1045.5500000000002</v>
      </c>
      <c r="F440" s="232">
        <v>1039.2500000000002</v>
      </c>
      <c r="G440" s="232">
        <v>1034.3500000000004</v>
      </c>
      <c r="H440" s="232">
        <v>1056.75</v>
      </c>
      <c r="I440" s="232">
        <v>1061.6500000000001</v>
      </c>
      <c r="J440" s="232">
        <v>1067.9499999999998</v>
      </c>
      <c r="K440" s="231">
        <v>1055.3499999999999</v>
      </c>
      <c r="L440" s="231">
        <v>1044.1500000000001</v>
      </c>
      <c r="M440" s="231">
        <v>0.39743000000000001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568.1</v>
      </c>
      <c r="D441" s="232">
        <v>565.2166666666667</v>
      </c>
      <c r="E441" s="232">
        <v>560.88333333333344</v>
      </c>
      <c r="F441" s="232">
        <v>553.66666666666674</v>
      </c>
      <c r="G441" s="232">
        <v>549.33333333333348</v>
      </c>
      <c r="H441" s="232">
        <v>572.43333333333339</v>
      </c>
      <c r="I441" s="232">
        <v>576.76666666666665</v>
      </c>
      <c r="J441" s="232">
        <v>583.98333333333335</v>
      </c>
      <c r="K441" s="231">
        <v>569.54999999999995</v>
      </c>
      <c r="L441" s="231">
        <v>558</v>
      </c>
      <c r="M441" s="231">
        <v>2.8736000000000002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1523.75</v>
      </c>
      <c r="D442" s="232">
        <v>1519.9166666666667</v>
      </c>
      <c r="E442" s="232">
        <v>1511.8333333333335</v>
      </c>
      <c r="F442" s="232">
        <v>1499.9166666666667</v>
      </c>
      <c r="G442" s="232">
        <v>1491.8333333333335</v>
      </c>
      <c r="H442" s="232">
        <v>1531.8333333333335</v>
      </c>
      <c r="I442" s="232">
        <v>1539.916666666667</v>
      </c>
      <c r="J442" s="232">
        <v>1551.8333333333335</v>
      </c>
      <c r="K442" s="231">
        <v>1528</v>
      </c>
      <c r="L442" s="231">
        <v>1508</v>
      </c>
      <c r="M442" s="231">
        <v>5.5300000000000002E-2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436.85</v>
      </c>
      <c r="D443" s="232">
        <v>442.45</v>
      </c>
      <c r="E443" s="232">
        <v>426.9</v>
      </c>
      <c r="F443" s="232">
        <v>416.95</v>
      </c>
      <c r="G443" s="232">
        <v>401.4</v>
      </c>
      <c r="H443" s="232">
        <v>452.4</v>
      </c>
      <c r="I443" s="232">
        <v>467.95000000000005</v>
      </c>
      <c r="J443" s="232">
        <v>477.9</v>
      </c>
      <c r="K443" s="231">
        <v>458</v>
      </c>
      <c r="L443" s="231">
        <v>432.5</v>
      </c>
      <c r="M443" s="231">
        <v>2.5773100000000002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769.75</v>
      </c>
      <c r="D444" s="232">
        <v>768.38333333333321</v>
      </c>
      <c r="E444" s="232">
        <v>762.4166666666664</v>
      </c>
      <c r="F444" s="232">
        <v>755.08333333333314</v>
      </c>
      <c r="G444" s="232">
        <v>749.11666666666633</v>
      </c>
      <c r="H444" s="232">
        <v>775.71666666666647</v>
      </c>
      <c r="I444" s="232">
        <v>781.68333333333317</v>
      </c>
      <c r="J444" s="232">
        <v>789.01666666666654</v>
      </c>
      <c r="K444" s="231">
        <v>774.35</v>
      </c>
      <c r="L444" s="231">
        <v>761.05</v>
      </c>
      <c r="M444" s="231">
        <v>0.10861999999999999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33.049999999999997</v>
      </c>
      <c r="D445" s="232">
        <v>32.983333333333334</v>
      </c>
      <c r="E445" s="232">
        <v>32.516666666666666</v>
      </c>
      <c r="F445" s="232">
        <v>31.983333333333334</v>
      </c>
      <c r="G445" s="232">
        <v>31.516666666666666</v>
      </c>
      <c r="H445" s="232">
        <v>33.516666666666666</v>
      </c>
      <c r="I445" s="232">
        <v>33.983333333333334</v>
      </c>
      <c r="J445" s="232">
        <v>34.516666666666666</v>
      </c>
      <c r="K445" s="231">
        <v>33.450000000000003</v>
      </c>
      <c r="L445" s="231">
        <v>32.450000000000003</v>
      </c>
      <c r="M445" s="231">
        <v>45.201949999999997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1106.5</v>
      </c>
      <c r="D446" s="232">
        <v>1104.5</v>
      </c>
      <c r="E446" s="232">
        <v>1086</v>
      </c>
      <c r="F446" s="232">
        <v>1065.5</v>
      </c>
      <c r="G446" s="232">
        <v>1047</v>
      </c>
      <c r="H446" s="232">
        <v>1125</v>
      </c>
      <c r="I446" s="232">
        <v>1143.5</v>
      </c>
      <c r="J446" s="232">
        <v>1164</v>
      </c>
      <c r="K446" s="231">
        <v>1123</v>
      </c>
      <c r="L446" s="231">
        <v>1084</v>
      </c>
      <c r="M446" s="231">
        <v>30.169979999999999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604.20000000000005</v>
      </c>
      <c r="D447" s="232">
        <v>606.85</v>
      </c>
      <c r="E447" s="232">
        <v>599.65000000000009</v>
      </c>
      <c r="F447" s="232">
        <v>595.1</v>
      </c>
      <c r="G447" s="232">
        <v>587.90000000000009</v>
      </c>
      <c r="H447" s="232">
        <v>611.40000000000009</v>
      </c>
      <c r="I447" s="232">
        <v>618.60000000000014</v>
      </c>
      <c r="J447" s="232">
        <v>623.15000000000009</v>
      </c>
      <c r="K447" s="231">
        <v>614.04999999999995</v>
      </c>
      <c r="L447" s="231">
        <v>602.29999999999995</v>
      </c>
      <c r="M447" s="231">
        <v>1.6833400000000001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1010.65</v>
      </c>
      <c r="D448" s="232">
        <v>1011.5500000000001</v>
      </c>
      <c r="E448" s="232">
        <v>1003.2000000000002</v>
      </c>
      <c r="F448" s="232">
        <v>995.75000000000011</v>
      </c>
      <c r="G448" s="232">
        <v>987.4000000000002</v>
      </c>
      <c r="H448" s="232">
        <v>1019.0000000000001</v>
      </c>
      <c r="I448" s="232">
        <v>1027.3499999999999</v>
      </c>
      <c r="J448" s="232">
        <v>1034.8000000000002</v>
      </c>
      <c r="K448" s="231">
        <v>1019.9</v>
      </c>
      <c r="L448" s="231">
        <v>1004.1</v>
      </c>
      <c r="M448" s="231">
        <v>6.2618099999999997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211.3</v>
      </c>
      <c r="D449" s="232">
        <v>210.4666666666667</v>
      </c>
      <c r="E449" s="232">
        <v>209.03333333333339</v>
      </c>
      <c r="F449" s="232">
        <v>206.76666666666668</v>
      </c>
      <c r="G449" s="232">
        <v>205.33333333333337</v>
      </c>
      <c r="H449" s="232">
        <v>212.73333333333341</v>
      </c>
      <c r="I449" s="232">
        <v>214.16666666666669</v>
      </c>
      <c r="J449" s="232">
        <v>216.43333333333342</v>
      </c>
      <c r="K449" s="231">
        <v>211.9</v>
      </c>
      <c r="L449" s="231">
        <v>208.2</v>
      </c>
      <c r="M449" s="231">
        <v>1.2783800000000001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1245.45</v>
      </c>
      <c r="D450" s="232">
        <v>1242.3166666666666</v>
      </c>
      <c r="E450" s="232">
        <v>1235.6833333333332</v>
      </c>
      <c r="F450" s="232">
        <v>1225.9166666666665</v>
      </c>
      <c r="G450" s="232">
        <v>1219.2833333333331</v>
      </c>
      <c r="H450" s="232">
        <v>1252.0833333333333</v>
      </c>
      <c r="I450" s="232">
        <v>1258.7166666666665</v>
      </c>
      <c r="J450" s="232">
        <v>1268.4833333333333</v>
      </c>
      <c r="K450" s="231">
        <v>1248.95</v>
      </c>
      <c r="L450" s="231">
        <v>1232.55</v>
      </c>
      <c r="M450" s="231">
        <v>1.31612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3520.65</v>
      </c>
      <c r="D451" s="232">
        <v>3502.2666666666664</v>
      </c>
      <c r="E451" s="232">
        <v>3478.5333333333328</v>
      </c>
      <c r="F451" s="232">
        <v>3436.4166666666665</v>
      </c>
      <c r="G451" s="232">
        <v>3412.6833333333329</v>
      </c>
      <c r="H451" s="232">
        <v>3544.3833333333328</v>
      </c>
      <c r="I451" s="232">
        <v>3568.1166666666663</v>
      </c>
      <c r="J451" s="232">
        <v>3610.2333333333327</v>
      </c>
      <c r="K451" s="231">
        <v>3526</v>
      </c>
      <c r="L451" s="231">
        <v>3460.15</v>
      </c>
      <c r="M451" s="231">
        <v>14.29449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728.1</v>
      </c>
      <c r="D452" s="232">
        <v>725.03333333333342</v>
      </c>
      <c r="E452" s="232">
        <v>720.26666666666688</v>
      </c>
      <c r="F452" s="232">
        <v>712.43333333333351</v>
      </c>
      <c r="G452" s="232">
        <v>707.66666666666697</v>
      </c>
      <c r="H452" s="232">
        <v>732.86666666666679</v>
      </c>
      <c r="I452" s="232">
        <v>737.63333333333344</v>
      </c>
      <c r="J452" s="232">
        <v>745.4666666666667</v>
      </c>
      <c r="K452" s="231">
        <v>729.8</v>
      </c>
      <c r="L452" s="231">
        <v>717.2</v>
      </c>
      <c r="M452" s="231">
        <v>7.2740299999999998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6649.95</v>
      </c>
      <c r="D453" s="232">
        <v>6623.3499999999995</v>
      </c>
      <c r="E453" s="232">
        <v>6586.6499999999987</v>
      </c>
      <c r="F453" s="232">
        <v>6523.3499999999995</v>
      </c>
      <c r="G453" s="232">
        <v>6486.6499999999987</v>
      </c>
      <c r="H453" s="232">
        <v>6686.6499999999987</v>
      </c>
      <c r="I453" s="232">
        <v>6723.3499999999995</v>
      </c>
      <c r="J453" s="232">
        <v>6786.6499999999987</v>
      </c>
      <c r="K453" s="231">
        <v>6660.05</v>
      </c>
      <c r="L453" s="231">
        <v>6560.05</v>
      </c>
      <c r="M453" s="231">
        <v>1.2126600000000001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2243.5500000000002</v>
      </c>
      <c r="D454" s="232">
        <v>2246.25</v>
      </c>
      <c r="E454" s="232">
        <v>2228</v>
      </c>
      <c r="F454" s="232">
        <v>2212.4499999999998</v>
      </c>
      <c r="G454" s="232">
        <v>2194.1999999999998</v>
      </c>
      <c r="H454" s="232">
        <v>2261.8000000000002</v>
      </c>
      <c r="I454" s="232">
        <v>2280.0500000000002</v>
      </c>
      <c r="J454" s="232">
        <v>2295.6000000000004</v>
      </c>
      <c r="K454" s="231">
        <v>2264.5</v>
      </c>
      <c r="L454" s="231">
        <v>2230.6999999999998</v>
      </c>
      <c r="M454" s="231">
        <v>0.16162000000000001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224.05</v>
      </c>
      <c r="D455" s="232">
        <v>223.25</v>
      </c>
      <c r="E455" s="232">
        <v>221.8</v>
      </c>
      <c r="F455" s="232">
        <v>219.55</v>
      </c>
      <c r="G455" s="232">
        <v>218.10000000000002</v>
      </c>
      <c r="H455" s="232">
        <v>225.5</v>
      </c>
      <c r="I455" s="232">
        <v>226.95</v>
      </c>
      <c r="J455" s="232">
        <v>229.2</v>
      </c>
      <c r="K455" s="231">
        <v>224.7</v>
      </c>
      <c r="L455" s="231">
        <v>221</v>
      </c>
      <c r="M455" s="231">
        <v>9.0542499999999997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444.15</v>
      </c>
      <c r="D456" s="232">
        <v>442.39999999999992</v>
      </c>
      <c r="E456" s="232">
        <v>439.89999999999986</v>
      </c>
      <c r="F456" s="232">
        <v>435.64999999999992</v>
      </c>
      <c r="G456" s="232">
        <v>433.14999999999986</v>
      </c>
      <c r="H456" s="232">
        <v>446.64999999999986</v>
      </c>
      <c r="I456" s="232">
        <v>449.15</v>
      </c>
      <c r="J456" s="232">
        <v>453.39999999999986</v>
      </c>
      <c r="K456" s="231">
        <v>444.9</v>
      </c>
      <c r="L456" s="231">
        <v>438.15</v>
      </c>
      <c r="M456" s="231">
        <v>98.570160000000001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205.25</v>
      </c>
      <c r="D457" s="232">
        <v>204.41666666666666</v>
      </c>
      <c r="E457" s="232">
        <v>203.18333333333331</v>
      </c>
      <c r="F457" s="232">
        <v>201.11666666666665</v>
      </c>
      <c r="G457" s="232">
        <v>199.8833333333333</v>
      </c>
      <c r="H457" s="232">
        <v>206.48333333333332</v>
      </c>
      <c r="I457" s="232">
        <v>207.71666666666667</v>
      </c>
      <c r="J457" s="232">
        <v>209.78333333333333</v>
      </c>
      <c r="K457" s="231">
        <v>205.65</v>
      </c>
      <c r="L457" s="231">
        <v>202.35</v>
      </c>
      <c r="M457" s="231">
        <v>63.237380000000002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110.3</v>
      </c>
      <c r="D458" s="232">
        <v>109.89999999999999</v>
      </c>
      <c r="E458" s="232">
        <v>109.19999999999999</v>
      </c>
      <c r="F458" s="232">
        <v>108.1</v>
      </c>
      <c r="G458" s="232">
        <v>107.39999999999999</v>
      </c>
      <c r="H458" s="232">
        <v>110.99999999999999</v>
      </c>
      <c r="I458" s="232">
        <v>111.7</v>
      </c>
      <c r="J458" s="232">
        <v>112.79999999999998</v>
      </c>
      <c r="K458" s="231">
        <v>110.6</v>
      </c>
      <c r="L458" s="231">
        <v>108.8</v>
      </c>
      <c r="M458" s="231">
        <v>355.44189999999998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66.349999999999994</v>
      </c>
      <c r="D459" s="232">
        <v>66.233333333333334</v>
      </c>
      <c r="E459" s="232">
        <v>65.116666666666674</v>
      </c>
      <c r="F459" s="232">
        <v>63.88333333333334</v>
      </c>
      <c r="G459" s="232">
        <v>62.76666666666668</v>
      </c>
      <c r="H459" s="232">
        <v>67.466666666666669</v>
      </c>
      <c r="I459" s="232">
        <v>68.583333333333314</v>
      </c>
      <c r="J459" s="232">
        <v>69.816666666666663</v>
      </c>
      <c r="K459" s="231">
        <v>67.349999999999994</v>
      </c>
      <c r="L459" s="231">
        <v>65</v>
      </c>
      <c r="M459" s="231">
        <v>24.131430000000002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2534.3000000000002</v>
      </c>
      <c r="D460" s="232">
        <v>2519.7666666666669</v>
      </c>
      <c r="E460" s="232">
        <v>2479.5833333333339</v>
      </c>
      <c r="F460" s="232">
        <v>2424.8666666666672</v>
      </c>
      <c r="G460" s="232">
        <v>2384.6833333333343</v>
      </c>
      <c r="H460" s="232">
        <v>2574.4833333333336</v>
      </c>
      <c r="I460" s="232">
        <v>2614.666666666667</v>
      </c>
      <c r="J460" s="232">
        <v>2669.3833333333332</v>
      </c>
      <c r="K460" s="231">
        <v>2559.9499999999998</v>
      </c>
      <c r="L460" s="231">
        <v>2465.0500000000002</v>
      </c>
      <c r="M460" s="231">
        <v>5.5939999999999997E-2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1071.4000000000001</v>
      </c>
      <c r="D461" s="232">
        <v>1051.5666666666666</v>
      </c>
      <c r="E461" s="232">
        <v>1028.1333333333332</v>
      </c>
      <c r="F461" s="232">
        <v>984.86666666666656</v>
      </c>
      <c r="G461" s="232">
        <v>961.43333333333317</v>
      </c>
      <c r="H461" s="232">
        <v>1094.8333333333333</v>
      </c>
      <c r="I461" s="232">
        <v>1118.2666666666667</v>
      </c>
      <c r="J461" s="232">
        <v>1161.5333333333333</v>
      </c>
      <c r="K461" s="231">
        <v>1075</v>
      </c>
      <c r="L461" s="231">
        <v>1008.3</v>
      </c>
      <c r="M461" s="231">
        <v>67.12218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590.25</v>
      </c>
      <c r="D462" s="232">
        <v>577.83333333333337</v>
      </c>
      <c r="E462" s="232">
        <v>550.7166666666667</v>
      </c>
      <c r="F462" s="232">
        <v>511.18333333333328</v>
      </c>
      <c r="G462" s="232">
        <v>484.06666666666661</v>
      </c>
      <c r="H462" s="232">
        <v>617.36666666666679</v>
      </c>
      <c r="I462" s="232">
        <v>644.48333333333335</v>
      </c>
      <c r="J462" s="232">
        <v>684.01666666666688</v>
      </c>
      <c r="K462" s="231">
        <v>604.95000000000005</v>
      </c>
      <c r="L462" s="231">
        <v>538.29999999999995</v>
      </c>
      <c r="M462" s="231">
        <v>31.089739999999999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106.45</v>
      </c>
      <c r="D463" s="232">
        <v>105.06666666666666</v>
      </c>
      <c r="E463" s="232">
        <v>102.83333333333333</v>
      </c>
      <c r="F463" s="232">
        <v>99.216666666666669</v>
      </c>
      <c r="G463" s="232">
        <v>96.983333333333334</v>
      </c>
      <c r="H463" s="232">
        <v>108.68333333333332</v>
      </c>
      <c r="I463" s="232">
        <v>110.91666666666667</v>
      </c>
      <c r="J463" s="232">
        <v>114.53333333333332</v>
      </c>
      <c r="K463" s="231">
        <v>107.3</v>
      </c>
      <c r="L463" s="231">
        <v>101.45</v>
      </c>
      <c r="M463" s="231">
        <v>28.870909999999999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740.4</v>
      </c>
      <c r="D464" s="232">
        <v>734.1</v>
      </c>
      <c r="E464" s="232">
        <v>724.30000000000007</v>
      </c>
      <c r="F464" s="232">
        <v>708.2</v>
      </c>
      <c r="G464" s="232">
        <v>698.40000000000009</v>
      </c>
      <c r="H464" s="232">
        <v>750.2</v>
      </c>
      <c r="I464" s="232">
        <v>760</v>
      </c>
      <c r="J464" s="232">
        <v>776.1</v>
      </c>
      <c r="K464" s="231">
        <v>743.9</v>
      </c>
      <c r="L464" s="231">
        <v>718</v>
      </c>
      <c r="M464" s="231">
        <v>2.6969099999999999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2112.1</v>
      </c>
      <c r="D465" s="232">
        <v>2111.4166666666665</v>
      </c>
      <c r="E465" s="232">
        <v>2091.833333333333</v>
      </c>
      <c r="F465" s="232">
        <v>2071.5666666666666</v>
      </c>
      <c r="G465" s="232">
        <v>2051.9833333333331</v>
      </c>
      <c r="H465" s="232">
        <v>2131.6833333333329</v>
      </c>
      <c r="I465" s="232">
        <v>2151.266666666666</v>
      </c>
      <c r="J465" s="232">
        <v>2171.5333333333328</v>
      </c>
      <c r="K465" s="231">
        <v>2131</v>
      </c>
      <c r="L465" s="231">
        <v>2091.15</v>
      </c>
      <c r="M465" s="231">
        <v>0.25475999999999999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474.8</v>
      </c>
      <c r="D466" s="232">
        <v>474.86666666666662</v>
      </c>
      <c r="E466" s="232">
        <v>472.23333333333323</v>
      </c>
      <c r="F466" s="232">
        <v>469.66666666666663</v>
      </c>
      <c r="G466" s="232">
        <v>467.03333333333325</v>
      </c>
      <c r="H466" s="232">
        <v>477.43333333333322</v>
      </c>
      <c r="I466" s="232">
        <v>480.06666666666655</v>
      </c>
      <c r="J466" s="232">
        <v>482.63333333333321</v>
      </c>
      <c r="K466" s="231">
        <v>477.5</v>
      </c>
      <c r="L466" s="231">
        <v>472.3</v>
      </c>
      <c r="M466" s="231">
        <v>0.33282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3023.8</v>
      </c>
      <c r="D467" s="232">
        <v>3010.1166666666668</v>
      </c>
      <c r="E467" s="232">
        <v>2982.6833333333334</v>
      </c>
      <c r="F467" s="232">
        <v>2941.5666666666666</v>
      </c>
      <c r="G467" s="232">
        <v>2914.1333333333332</v>
      </c>
      <c r="H467" s="232">
        <v>3051.2333333333336</v>
      </c>
      <c r="I467" s="232">
        <v>3078.666666666667</v>
      </c>
      <c r="J467" s="232">
        <v>3119.7833333333338</v>
      </c>
      <c r="K467" s="231">
        <v>3037.55</v>
      </c>
      <c r="L467" s="231">
        <v>2969</v>
      </c>
      <c r="M467" s="231">
        <v>0.24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2524.3000000000002</v>
      </c>
      <c r="D468" s="232">
        <v>2511.9500000000003</v>
      </c>
      <c r="E468" s="232">
        <v>2495.6500000000005</v>
      </c>
      <c r="F468" s="232">
        <v>2467.0000000000005</v>
      </c>
      <c r="G468" s="232">
        <v>2450.7000000000007</v>
      </c>
      <c r="H468" s="232">
        <v>2540.6000000000004</v>
      </c>
      <c r="I468" s="232">
        <v>2556.9000000000005</v>
      </c>
      <c r="J468" s="232">
        <v>2585.5500000000002</v>
      </c>
      <c r="K468" s="231">
        <v>2528.25</v>
      </c>
      <c r="L468" s="231">
        <v>2483.3000000000002</v>
      </c>
      <c r="M468" s="231">
        <v>7.0722399999999999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1512.3</v>
      </c>
      <c r="D469" s="232">
        <v>1505.3999999999999</v>
      </c>
      <c r="E469" s="232">
        <v>1491.8999999999996</v>
      </c>
      <c r="F469" s="232">
        <v>1471.4999999999998</v>
      </c>
      <c r="G469" s="232">
        <v>1457.9999999999995</v>
      </c>
      <c r="H469" s="232">
        <v>1525.7999999999997</v>
      </c>
      <c r="I469" s="232">
        <v>1539.3000000000002</v>
      </c>
      <c r="J469" s="232">
        <v>1559.6999999999998</v>
      </c>
      <c r="K469" s="231">
        <v>1518.9</v>
      </c>
      <c r="L469" s="231">
        <v>1485</v>
      </c>
      <c r="M469" s="231">
        <v>4.37202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504.4</v>
      </c>
      <c r="D470" s="232">
        <v>497.75</v>
      </c>
      <c r="E470" s="232">
        <v>488.35</v>
      </c>
      <c r="F470" s="232">
        <v>472.3</v>
      </c>
      <c r="G470" s="232">
        <v>462.90000000000003</v>
      </c>
      <c r="H470" s="232">
        <v>513.79999999999995</v>
      </c>
      <c r="I470" s="232">
        <v>523.20000000000005</v>
      </c>
      <c r="J470" s="232">
        <v>539.25</v>
      </c>
      <c r="K470" s="231">
        <v>507.15</v>
      </c>
      <c r="L470" s="231">
        <v>481.7</v>
      </c>
      <c r="M470" s="231">
        <v>130.87706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641.70000000000005</v>
      </c>
      <c r="D471" s="232">
        <v>639.88333333333333</v>
      </c>
      <c r="E471" s="232">
        <v>631.86666666666667</v>
      </c>
      <c r="F471" s="232">
        <v>622.0333333333333</v>
      </c>
      <c r="G471" s="232">
        <v>614.01666666666665</v>
      </c>
      <c r="H471" s="232">
        <v>649.7166666666667</v>
      </c>
      <c r="I471" s="232">
        <v>657.73333333333335</v>
      </c>
      <c r="J471" s="232">
        <v>667.56666666666672</v>
      </c>
      <c r="K471" s="231">
        <v>647.9</v>
      </c>
      <c r="L471" s="231">
        <v>630.04999999999995</v>
      </c>
      <c r="M471" s="231">
        <v>0.25842999999999999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1347.45</v>
      </c>
      <c r="D472" s="232">
        <v>1336.8999999999999</v>
      </c>
      <c r="E472" s="232">
        <v>1321.7999999999997</v>
      </c>
      <c r="F472" s="232">
        <v>1296.1499999999999</v>
      </c>
      <c r="G472" s="232">
        <v>1281.0499999999997</v>
      </c>
      <c r="H472" s="232">
        <v>1362.5499999999997</v>
      </c>
      <c r="I472" s="232">
        <v>1377.6499999999996</v>
      </c>
      <c r="J472" s="232">
        <v>1403.2999999999997</v>
      </c>
      <c r="K472" s="231">
        <v>1352</v>
      </c>
      <c r="L472" s="231">
        <v>1311.25</v>
      </c>
      <c r="M472" s="231">
        <v>8.2178100000000001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31.75</v>
      </c>
      <c r="D473" s="232">
        <v>31.7</v>
      </c>
      <c r="E473" s="232">
        <v>31.45</v>
      </c>
      <c r="F473" s="232">
        <v>31.15</v>
      </c>
      <c r="G473" s="232">
        <v>30.9</v>
      </c>
      <c r="H473" s="232">
        <v>32</v>
      </c>
      <c r="I473" s="232">
        <v>32.25</v>
      </c>
      <c r="J473" s="232">
        <v>32.549999999999997</v>
      </c>
      <c r="K473" s="231">
        <v>31.95</v>
      </c>
      <c r="L473" s="231">
        <v>31.4</v>
      </c>
      <c r="M473" s="231">
        <v>25.693339999999999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281</v>
      </c>
      <c r="D474" s="232">
        <v>279.15000000000003</v>
      </c>
      <c r="E474" s="232">
        <v>276.05000000000007</v>
      </c>
      <c r="F474" s="232">
        <v>271.10000000000002</v>
      </c>
      <c r="G474" s="232">
        <v>268.00000000000006</v>
      </c>
      <c r="H474" s="232">
        <v>284.10000000000008</v>
      </c>
      <c r="I474" s="232">
        <v>287.2000000000001</v>
      </c>
      <c r="J474" s="232">
        <v>292.15000000000009</v>
      </c>
      <c r="K474" s="231">
        <v>282.25</v>
      </c>
      <c r="L474" s="231">
        <v>274.2</v>
      </c>
      <c r="M474" s="231">
        <v>2.56088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289.75</v>
      </c>
      <c r="D475" s="232">
        <v>288</v>
      </c>
      <c r="E475" s="232">
        <v>283.35000000000002</v>
      </c>
      <c r="F475" s="232">
        <v>276.95000000000005</v>
      </c>
      <c r="G475" s="232">
        <v>272.30000000000007</v>
      </c>
      <c r="H475" s="232">
        <v>294.39999999999998</v>
      </c>
      <c r="I475" s="232">
        <v>299.04999999999995</v>
      </c>
      <c r="J475" s="232">
        <v>305.44999999999993</v>
      </c>
      <c r="K475" s="231">
        <v>292.64999999999998</v>
      </c>
      <c r="L475" s="231">
        <v>281.60000000000002</v>
      </c>
      <c r="M475" s="231">
        <v>8.97898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2431.6</v>
      </c>
      <c r="D476" s="232">
        <v>2450.4500000000003</v>
      </c>
      <c r="E476" s="232">
        <v>2387.8000000000006</v>
      </c>
      <c r="F476" s="232">
        <v>2344.0000000000005</v>
      </c>
      <c r="G476" s="232">
        <v>2281.3500000000008</v>
      </c>
      <c r="H476" s="232">
        <v>2494.2500000000005</v>
      </c>
      <c r="I476" s="232">
        <v>2556.9</v>
      </c>
      <c r="J476" s="232">
        <v>2600.7000000000003</v>
      </c>
      <c r="K476" s="231">
        <v>2513.1</v>
      </c>
      <c r="L476" s="231">
        <v>2406.65</v>
      </c>
      <c r="M476" s="231">
        <v>2.6867399999999999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484.05</v>
      </c>
      <c r="D477" s="232">
        <v>485.8</v>
      </c>
      <c r="E477" s="232">
        <v>473.6</v>
      </c>
      <c r="F477" s="232">
        <v>463.15000000000003</v>
      </c>
      <c r="G477" s="232">
        <v>450.95000000000005</v>
      </c>
      <c r="H477" s="232">
        <v>496.25</v>
      </c>
      <c r="I477" s="232">
        <v>508.44999999999993</v>
      </c>
      <c r="J477" s="232">
        <v>518.9</v>
      </c>
      <c r="K477" s="231">
        <v>498</v>
      </c>
      <c r="L477" s="231">
        <v>475.35</v>
      </c>
      <c r="M477" s="231">
        <v>3.1074099999999998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508.9</v>
      </c>
      <c r="D478" s="232">
        <v>513.70000000000005</v>
      </c>
      <c r="E478" s="232">
        <v>501.90000000000009</v>
      </c>
      <c r="F478" s="232">
        <v>494.90000000000003</v>
      </c>
      <c r="G478" s="232">
        <v>483.10000000000008</v>
      </c>
      <c r="H478" s="232">
        <v>520.70000000000005</v>
      </c>
      <c r="I478" s="232">
        <v>532.5</v>
      </c>
      <c r="J478" s="232">
        <v>539.50000000000011</v>
      </c>
      <c r="K478" s="231">
        <v>525.5</v>
      </c>
      <c r="L478" s="231">
        <v>506.7</v>
      </c>
      <c r="M478" s="231">
        <v>3.2371099999999999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769.35</v>
      </c>
      <c r="D479" s="232">
        <v>766.31666666666661</v>
      </c>
      <c r="E479" s="232">
        <v>762.23333333333323</v>
      </c>
      <c r="F479" s="232">
        <v>755.11666666666667</v>
      </c>
      <c r="G479" s="232">
        <v>751.0333333333333</v>
      </c>
      <c r="H479" s="232">
        <v>773.43333333333317</v>
      </c>
      <c r="I479" s="232">
        <v>777.51666666666665</v>
      </c>
      <c r="J479" s="232">
        <v>784.6333333333331</v>
      </c>
      <c r="K479" s="231">
        <v>770.4</v>
      </c>
      <c r="L479" s="231">
        <v>759.2</v>
      </c>
      <c r="M479" s="231">
        <v>27.863520000000001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698.1</v>
      </c>
      <c r="D480" s="232">
        <v>694.48333333333323</v>
      </c>
      <c r="E480" s="232">
        <v>679.36666666666645</v>
      </c>
      <c r="F480" s="232">
        <v>660.63333333333321</v>
      </c>
      <c r="G480" s="232">
        <v>645.51666666666642</v>
      </c>
      <c r="H480" s="232">
        <v>713.21666666666647</v>
      </c>
      <c r="I480" s="232">
        <v>728.33333333333326</v>
      </c>
      <c r="J480" s="232">
        <v>747.06666666666649</v>
      </c>
      <c r="K480" s="231">
        <v>709.6</v>
      </c>
      <c r="L480" s="231">
        <v>675.75</v>
      </c>
      <c r="M480" s="231">
        <v>7.3194400000000002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7151.85</v>
      </c>
      <c r="D481" s="232">
        <v>7125.5</v>
      </c>
      <c r="E481" s="232">
        <v>7074</v>
      </c>
      <c r="F481" s="232">
        <v>6996.15</v>
      </c>
      <c r="G481" s="232">
        <v>6944.65</v>
      </c>
      <c r="H481" s="232">
        <v>7203.35</v>
      </c>
      <c r="I481" s="232">
        <v>7254.85</v>
      </c>
      <c r="J481" s="232">
        <v>7332.7000000000007</v>
      </c>
      <c r="K481" s="231">
        <v>7177</v>
      </c>
      <c r="L481" s="231">
        <v>7047.65</v>
      </c>
      <c r="M481" s="231">
        <v>4.0497100000000001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72.2</v>
      </c>
      <c r="D482" s="232">
        <v>72</v>
      </c>
      <c r="E482" s="232">
        <v>71.3</v>
      </c>
      <c r="F482" s="232">
        <v>70.399999999999991</v>
      </c>
      <c r="G482" s="232">
        <v>69.699999999999989</v>
      </c>
      <c r="H482" s="232">
        <v>72.900000000000006</v>
      </c>
      <c r="I482" s="232">
        <v>73.599999999999994</v>
      </c>
      <c r="J482" s="232">
        <v>74.500000000000014</v>
      </c>
      <c r="K482" s="231">
        <v>72.7</v>
      </c>
      <c r="L482" s="231">
        <v>71.099999999999994</v>
      </c>
      <c r="M482" s="231">
        <v>60.6447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1468.95</v>
      </c>
      <c r="D483" s="232">
        <v>1464.7166666666665</v>
      </c>
      <c r="E483" s="232">
        <v>1456.6833333333329</v>
      </c>
      <c r="F483" s="232">
        <v>1444.4166666666665</v>
      </c>
      <c r="G483" s="232">
        <v>1436.383333333333</v>
      </c>
      <c r="H483" s="232">
        <v>1476.9833333333329</v>
      </c>
      <c r="I483" s="232">
        <v>1485.0166666666662</v>
      </c>
      <c r="J483" s="232">
        <v>1497.2833333333328</v>
      </c>
      <c r="K483" s="231">
        <v>1472.75</v>
      </c>
      <c r="L483" s="231">
        <v>1452.45</v>
      </c>
      <c r="M483" s="231">
        <v>1.9654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787.85</v>
      </c>
      <c r="D484" s="242">
        <v>782.96666666666658</v>
      </c>
      <c r="E484" s="242">
        <v>775.93333333333317</v>
      </c>
      <c r="F484" s="242">
        <v>764.01666666666654</v>
      </c>
      <c r="G484" s="242">
        <v>756.98333333333312</v>
      </c>
      <c r="H484" s="242">
        <v>794.88333333333321</v>
      </c>
      <c r="I484" s="242">
        <v>801.91666666666674</v>
      </c>
      <c r="J484" s="241">
        <v>813.83333333333326</v>
      </c>
      <c r="K484" s="241">
        <v>790</v>
      </c>
      <c r="L484" s="241">
        <v>771.05</v>
      </c>
      <c r="M484" s="217">
        <v>12.74574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245.8</v>
      </c>
      <c r="D485" s="242">
        <v>244.81666666666669</v>
      </c>
      <c r="E485" s="242">
        <v>243.13333333333338</v>
      </c>
      <c r="F485" s="242">
        <v>240.4666666666667</v>
      </c>
      <c r="G485" s="242">
        <v>238.78333333333339</v>
      </c>
      <c r="H485" s="242">
        <v>247.48333333333338</v>
      </c>
      <c r="I485" s="242">
        <v>249.16666666666671</v>
      </c>
      <c r="J485" s="241">
        <v>251.83333333333337</v>
      </c>
      <c r="K485" s="241">
        <v>246.5</v>
      </c>
      <c r="L485" s="241">
        <v>242.15</v>
      </c>
      <c r="M485" s="217">
        <v>0.77798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2439.6</v>
      </c>
      <c r="D486" s="232">
        <v>2474.2000000000003</v>
      </c>
      <c r="E486" s="232">
        <v>2392.4000000000005</v>
      </c>
      <c r="F486" s="232">
        <v>2345.2000000000003</v>
      </c>
      <c r="G486" s="232">
        <v>2263.4000000000005</v>
      </c>
      <c r="H486" s="232">
        <v>2521.4000000000005</v>
      </c>
      <c r="I486" s="232">
        <v>2603.2000000000007</v>
      </c>
      <c r="J486" s="232">
        <v>2650.4000000000005</v>
      </c>
      <c r="K486" s="231">
        <v>2556</v>
      </c>
      <c r="L486" s="231">
        <v>2427</v>
      </c>
      <c r="M486" s="231">
        <v>0.62028000000000005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658.9</v>
      </c>
      <c r="D487" s="242">
        <v>658.5</v>
      </c>
      <c r="E487" s="242">
        <v>655.04999999999995</v>
      </c>
      <c r="F487" s="242">
        <v>651.19999999999993</v>
      </c>
      <c r="G487" s="242">
        <v>647.74999999999989</v>
      </c>
      <c r="H487" s="242">
        <v>662.35</v>
      </c>
      <c r="I487" s="242">
        <v>665.80000000000007</v>
      </c>
      <c r="J487" s="241">
        <v>669.65000000000009</v>
      </c>
      <c r="K487" s="241">
        <v>661.95</v>
      </c>
      <c r="L487" s="241">
        <v>654.65</v>
      </c>
      <c r="M487" s="217">
        <v>2.5596199999999998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317.85000000000002</v>
      </c>
      <c r="D488" s="232">
        <v>314.81666666666666</v>
      </c>
      <c r="E488" s="232">
        <v>308.13333333333333</v>
      </c>
      <c r="F488" s="232">
        <v>298.41666666666669</v>
      </c>
      <c r="G488" s="232">
        <v>291.73333333333335</v>
      </c>
      <c r="H488" s="232">
        <v>324.5333333333333</v>
      </c>
      <c r="I488" s="232">
        <v>331.21666666666658</v>
      </c>
      <c r="J488" s="232">
        <v>340.93333333333328</v>
      </c>
      <c r="K488" s="231">
        <v>321.5</v>
      </c>
      <c r="L488" s="231">
        <v>305.10000000000002</v>
      </c>
      <c r="M488" s="231">
        <v>2.2757499999999999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315.8</v>
      </c>
      <c r="D489" s="242">
        <v>313.06666666666666</v>
      </c>
      <c r="E489" s="232">
        <v>309.13333333333333</v>
      </c>
      <c r="F489" s="232">
        <v>302.46666666666664</v>
      </c>
      <c r="G489" s="232">
        <v>298.5333333333333</v>
      </c>
      <c r="H489" s="232">
        <v>319.73333333333335</v>
      </c>
      <c r="I489" s="232">
        <v>323.66666666666663</v>
      </c>
      <c r="J489" s="232">
        <v>330.33333333333337</v>
      </c>
      <c r="K489" s="231">
        <v>317</v>
      </c>
      <c r="L489" s="231">
        <v>306.39999999999998</v>
      </c>
      <c r="M489" s="231">
        <v>2.0922700000000001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270.2</v>
      </c>
      <c r="D490" s="232">
        <v>271.46666666666664</v>
      </c>
      <c r="E490" s="232">
        <v>266.83333333333326</v>
      </c>
      <c r="F490" s="232">
        <v>263.46666666666664</v>
      </c>
      <c r="G490" s="232">
        <v>258.83333333333326</v>
      </c>
      <c r="H490" s="232">
        <v>274.83333333333326</v>
      </c>
      <c r="I490" s="232">
        <v>279.46666666666658</v>
      </c>
      <c r="J490" s="232">
        <v>282.83333333333326</v>
      </c>
      <c r="K490" s="231">
        <v>276.10000000000002</v>
      </c>
      <c r="L490" s="231">
        <v>268.10000000000002</v>
      </c>
      <c r="M490" s="231">
        <v>1.51745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1278.9000000000001</v>
      </c>
      <c r="D491" s="242">
        <v>1271.3</v>
      </c>
      <c r="E491" s="232">
        <v>1255.5999999999999</v>
      </c>
      <c r="F491" s="232">
        <v>1232.3</v>
      </c>
      <c r="G491" s="232">
        <v>1216.5999999999999</v>
      </c>
      <c r="H491" s="232">
        <v>1294.5999999999999</v>
      </c>
      <c r="I491" s="232">
        <v>1310.3000000000002</v>
      </c>
      <c r="J491" s="232">
        <v>1333.6</v>
      </c>
      <c r="K491" s="231">
        <v>1287</v>
      </c>
      <c r="L491" s="231">
        <v>1248</v>
      </c>
      <c r="M491" s="231">
        <v>6.8293499999999998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1234.95</v>
      </c>
      <c r="D492" s="232">
        <v>1240</v>
      </c>
      <c r="E492" s="232">
        <v>1219.95</v>
      </c>
      <c r="F492" s="232">
        <v>1204.95</v>
      </c>
      <c r="G492" s="232">
        <v>1184.9000000000001</v>
      </c>
      <c r="H492" s="232">
        <v>1255</v>
      </c>
      <c r="I492" s="232">
        <v>1275.0500000000002</v>
      </c>
      <c r="J492" s="232">
        <v>1290.05</v>
      </c>
      <c r="K492" s="231">
        <v>1260.05</v>
      </c>
      <c r="L492" s="231">
        <v>1225</v>
      </c>
      <c r="M492" s="231">
        <v>0.37398999999999999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313</v>
      </c>
      <c r="D493" s="242">
        <v>313.3</v>
      </c>
      <c r="E493" s="232">
        <v>310.8</v>
      </c>
      <c r="F493" s="232">
        <v>308.60000000000002</v>
      </c>
      <c r="G493" s="232">
        <v>306.10000000000002</v>
      </c>
      <c r="H493" s="232">
        <v>315.5</v>
      </c>
      <c r="I493" s="232">
        <v>318</v>
      </c>
      <c r="J493" s="232">
        <v>320.2</v>
      </c>
      <c r="K493" s="231">
        <v>315.8</v>
      </c>
      <c r="L493" s="231">
        <v>311.10000000000002</v>
      </c>
      <c r="M493" s="231">
        <v>58.104170000000003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415.5</v>
      </c>
      <c r="D494" s="232">
        <v>415.13333333333338</v>
      </c>
      <c r="E494" s="232">
        <v>410.86666666666679</v>
      </c>
      <c r="F494" s="232">
        <v>406.23333333333341</v>
      </c>
      <c r="G494" s="232">
        <v>401.96666666666681</v>
      </c>
      <c r="H494" s="232">
        <v>419.76666666666677</v>
      </c>
      <c r="I494" s="232">
        <v>424.0333333333333</v>
      </c>
      <c r="J494" s="232">
        <v>428.66666666666674</v>
      </c>
      <c r="K494" s="231">
        <v>419.4</v>
      </c>
      <c r="L494" s="231">
        <v>410.5</v>
      </c>
      <c r="M494" s="231">
        <v>0.23896000000000001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1843.5</v>
      </c>
      <c r="D495" s="242">
        <v>1850.5</v>
      </c>
      <c r="E495" s="232">
        <v>1831</v>
      </c>
      <c r="F495" s="232">
        <v>1818.5</v>
      </c>
      <c r="G495" s="232">
        <v>1799</v>
      </c>
      <c r="H495" s="232">
        <v>1863</v>
      </c>
      <c r="I495" s="232">
        <v>1882.5</v>
      </c>
      <c r="J495" s="232">
        <v>1895</v>
      </c>
      <c r="K495" s="231">
        <v>1870</v>
      </c>
      <c r="L495" s="231">
        <v>1838</v>
      </c>
      <c r="M495" s="231">
        <v>0.54879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7.75</v>
      </c>
      <c r="D496" s="242">
        <v>7.7333333333333343</v>
      </c>
      <c r="E496" s="232">
        <v>7.6666666666666687</v>
      </c>
      <c r="F496" s="232">
        <v>7.5833333333333348</v>
      </c>
      <c r="G496" s="232">
        <v>7.5166666666666693</v>
      </c>
      <c r="H496" s="232">
        <v>7.8166666666666682</v>
      </c>
      <c r="I496" s="232">
        <v>7.8833333333333346</v>
      </c>
      <c r="J496" s="232">
        <v>7.9666666666666677</v>
      </c>
      <c r="K496" s="231">
        <v>7.8</v>
      </c>
      <c r="L496" s="231">
        <v>7.65</v>
      </c>
      <c r="M496" s="231">
        <v>317.30009000000001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858.75</v>
      </c>
      <c r="D497" s="242">
        <v>856.23333333333323</v>
      </c>
      <c r="E497" s="232">
        <v>850.56666666666649</v>
      </c>
      <c r="F497" s="232">
        <v>842.38333333333321</v>
      </c>
      <c r="G497" s="232">
        <v>836.71666666666647</v>
      </c>
      <c r="H497" s="232">
        <v>864.41666666666652</v>
      </c>
      <c r="I497" s="232">
        <v>870.08333333333326</v>
      </c>
      <c r="J497" s="232">
        <v>878.26666666666654</v>
      </c>
      <c r="K497" s="231">
        <v>861.9</v>
      </c>
      <c r="L497" s="231">
        <v>848.05</v>
      </c>
      <c r="M497" s="231">
        <v>5.9797399999999996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197.85</v>
      </c>
      <c r="D498" s="242">
        <v>196.65</v>
      </c>
      <c r="E498" s="232">
        <v>194.3</v>
      </c>
      <c r="F498" s="232">
        <v>190.75</v>
      </c>
      <c r="G498" s="232">
        <v>188.4</v>
      </c>
      <c r="H498" s="232">
        <v>200.20000000000002</v>
      </c>
      <c r="I498" s="232">
        <v>202.54999999999998</v>
      </c>
      <c r="J498" s="232">
        <v>206.10000000000002</v>
      </c>
      <c r="K498" s="231">
        <v>199</v>
      </c>
      <c r="L498" s="231">
        <v>193.1</v>
      </c>
      <c r="M498" s="231">
        <v>4.4121699999999997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70.599999999999994</v>
      </c>
      <c r="D499" s="242">
        <v>70.416666666666671</v>
      </c>
      <c r="E499" s="232">
        <v>69.88333333333334</v>
      </c>
      <c r="F499" s="232">
        <v>69.166666666666671</v>
      </c>
      <c r="G499" s="232">
        <v>68.63333333333334</v>
      </c>
      <c r="H499" s="232">
        <v>71.13333333333334</v>
      </c>
      <c r="I499" s="232">
        <v>71.666666666666671</v>
      </c>
      <c r="J499" s="232">
        <v>72.38333333333334</v>
      </c>
      <c r="K499" s="231">
        <v>70.95</v>
      </c>
      <c r="L499" s="231">
        <v>69.7</v>
      </c>
      <c r="M499" s="231">
        <v>3.6068500000000001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681.2</v>
      </c>
      <c r="D500" s="242">
        <v>680.66666666666663</v>
      </c>
      <c r="E500" s="232">
        <v>671.33333333333326</v>
      </c>
      <c r="F500" s="232">
        <v>661.46666666666658</v>
      </c>
      <c r="G500" s="232">
        <v>652.13333333333321</v>
      </c>
      <c r="H500" s="232">
        <v>690.5333333333333</v>
      </c>
      <c r="I500" s="232">
        <v>699.86666666666656</v>
      </c>
      <c r="J500" s="232">
        <v>709.73333333333335</v>
      </c>
      <c r="K500" s="231">
        <v>690</v>
      </c>
      <c r="L500" s="231">
        <v>670.8</v>
      </c>
      <c r="M500" s="231">
        <v>3.8370799999999998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1306.75</v>
      </c>
      <c r="D501" s="242">
        <v>1301.6000000000001</v>
      </c>
      <c r="E501" s="232">
        <v>1290.2000000000003</v>
      </c>
      <c r="F501" s="232">
        <v>1273.6500000000001</v>
      </c>
      <c r="G501" s="232">
        <v>1262.2500000000002</v>
      </c>
      <c r="H501" s="232">
        <v>1318.1500000000003</v>
      </c>
      <c r="I501" s="232">
        <v>1329.5500000000004</v>
      </c>
      <c r="J501" s="232">
        <v>1346.1000000000004</v>
      </c>
      <c r="K501" s="231">
        <v>1313</v>
      </c>
      <c r="L501" s="231">
        <v>1285.05</v>
      </c>
      <c r="M501" s="231">
        <v>0.51705000000000001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407.4</v>
      </c>
      <c r="D502" s="242">
        <v>405.2</v>
      </c>
      <c r="E502" s="232">
        <v>402.54999999999995</v>
      </c>
      <c r="F502" s="232">
        <v>397.7</v>
      </c>
      <c r="G502" s="232">
        <v>395.04999999999995</v>
      </c>
      <c r="H502" s="232">
        <v>410.04999999999995</v>
      </c>
      <c r="I502" s="232">
        <v>412.69999999999993</v>
      </c>
      <c r="J502" s="232">
        <v>417.54999999999995</v>
      </c>
      <c r="K502" s="231">
        <v>407.85</v>
      </c>
      <c r="L502" s="231">
        <v>400.35</v>
      </c>
      <c r="M502" s="231">
        <v>26.138359999999999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189.95</v>
      </c>
      <c r="D503" s="242">
        <v>189.15</v>
      </c>
      <c r="E503" s="232">
        <v>186.10000000000002</v>
      </c>
      <c r="F503" s="232">
        <v>182.25000000000003</v>
      </c>
      <c r="G503" s="232">
        <v>179.20000000000005</v>
      </c>
      <c r="H503" s="232">
        <v>193</v>
      </c>
      <c r="I503" s="232">
        <v>196.05</v>
      </c>
      <c r="J503" s="232">
        <v>199.89999999999998</v>
      </c>
      <c r="K503" s="231">
        <v>192.2</v>
      </c>
      <c r="L503" s="231">
        <v>185.3</v>
      </c>
      <c r="M503" s="231">
        <v>6.1971100000000003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16.399999999999999</v>
      </c>
      <c r="D504" s="242">
        <v>16.366666666666664</v>
      </c>
      <c r="E504" s="232">
        <v>16.233333333333327</v>
      </c>
      <c r="F504" s="232">
        <v>16.066666666666663</v>
      </c>
      <c r="G504" s="232">
        <v>15.933333333333326</v>
      </c>
      <c r="H504" s="232">
        <v>16.533333333333328</v>
      </c>
      <c r="I504" s="232">
        <v>16.666666666666661</v>
      </c>
      <c r="J504" s="232">
        <v>16.833333333333329</v>
      </c>
      <c r="K504" s="231">
        <v>16.5</v>
      </c>
      <c r="L504" s="231">
        <v>16.2</v>
      </c>
      <c r="M504" s="231">
        <v>695.9873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10123.25</v>
      </c>
      <c r="D505" s="242">
        <v>10109.75</v>
      </c>
      <c r="E505" s="232">
        <v>9969.5</v>
      </c>
      <c r="F505" s="232">
        <v>9815.75</v>
      </c>
      <c r="G505" s="232">
        <v>9675.5</v>
      </c>
      <c r="H505" s="232">
        <v>10263.5</v>
      </c>
      <c r="I505" s="232">
        <v>10403.75</v>
      </c>
      <c r="J505" s="232">
        <v>10557.5</v>
      </c>
      <c r="K505" s="231">
        <v>10250</v>
      </c>
      <c r="L505" s="231">
        <v>9956</v>
      </c>
      <c r="M505" s="231">
        <v>7.8409999999999994E-2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214.5</v>
      </c>
      <c r="D506" s="232">
        <v>215.25</v>
      </c>
      <c r="E506" s="232">
        <v>212.5</v>
      </c>
      <c r="F506" s="232">
        <v>210.5</v>
      </c>
      <c r="G506" s="232">
        <v>207.75</v>
      </c>
      <c r="H506" s="232">
        <v>217.25</v>
      </c>
      <c r="I506" s="232">
        <v>220</v>
      </c>
      <c r="J506" s="231">
        <v>222</v>
      </c>
      <c r="K506" s="231">
        <v>218</v>
      </c>
      <c r="L506" s="231">
        <v>213.25</v>
      </c>
      <c r="M506" s="217">
        <v>32.806759999999997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258.3</v>
      </c>
      <c r="D507" s="232">
        <v>257.08333333333331</v>
      </c>
      <c r="E507" s="232">
        <v>253.26666666666665</v>
      </c>
      <c r="F507" s="232">
        <v>248.23333333333335</v>
      </c>
      <c r="G507" s="232">
        <v>244.41666666666669</v>
      </c>
      <c r="H507" s="232">
        <v>262.11666666666662</v>
      </c>
      <c r="I507" s="232">
        <v>265.93333333333334</v>
      </c>
      <c r="J507" s="231">
        <v>270.96666666666658</v>
      </c>
      <c r="K507" s="231">
        <v>260.89999999999998</v>
      </c>
      <c r="L507" s="231">
        <v>252.05</v>
      </c>
      <c r="M507" s="217">
        <v>11.12829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50.25</v>
      </c>
      <c r="D508" s="242">
        <v>50.316666666666663</v>
      </c>
      <c r="E508" s="232">
        <v>49.733333333333327</v>
      </c>
      <c r="F508" s="232">
        <v>49.216666666666661</v>
      </c>
      <c r="G508" s="232">
        <v>48.633333333333326</v>
      </c>
      <c r="H508" s="232">
        <v>50.833333333333329</v>
      </c>
      <c r="I508" s="232">
        <v>51.416666666666671</v>
      </c>
      <c r="J508" s="232">
        <v>51.93333333333333</v>
      </c>
      <c r="K508" s="231">
        <v>50.9</v>
      </c>
      <c r="L508" s="231">
        <v>49.8</v>
      </c>
      <c r="M508" s="231">
        <v>496.55880999999999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469.3</v>
      </c>
      <c r="D509" s="242">
        <v>469.9666666666667</v>
      </c>
      <c r="E509" s="232">
        <v>465.23333333333341</v>
      </c>
      <c r="F509" s="232">
        <v>461.16666666666669</v>
      </c>
      <c r="G509" s="232">
        <v>456.43333333333339</v>
      </c>
      <c r="H509" s="232">
        <v>474.03333333333342</v>
      </c>
      <c r="I509" s="232">
        <v>478.76666666666677</v>
      </c>
      <c r="J509" s="232">
        <v>482.83333333333343</v>
      </c>
      <c r="K509" s="231">
        <v>474.7</v>
      </c>
      <c r="L509" s="231">
        <v>465.9</v>
      </c>
      <c r="M509" s="231">
        <v>7.0330199999999996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1473.45</v>
      </c>
      <c r="D510" s="232">
        <v>1455</v>
      </c>
      <c r="E510" s="232">
        <v>1430</v>
      </c>
      <c r="F510" s="232">
        <v>1386.55</v>
      </c>
      <c r="G510" s="232">
        <v>1361.55</v>
      </c>
      <c r="H510" s="232">
        <v>1498.45</v>
      </c>
      <c r="I510" s="232">
        <v>1523.45</v>
      </c>
      <c r="J510" s="231">
        <v>1566.9</v>
      </c>
      <c r="K510" s="231">
        <v>1480</v>
      </c>
      <c r="L510" s="231">
        <v>1411.55</v>
      </c>
      <c r="M510" s="217">
        <v>0.20058000000000001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1405.95</v>
      </c>
      <c r="D511" s="242">
        <v>1424.8500000000001</v>
      </c>
      <c r="E511" s="232">
        <v>1374.8000000000002</v>
      </c>
      <c r="F511" s="232">
        <v>1343.65</v>
      </c>
      <c r="G511" s="232">
        <v>1293.6000000000001</v>
      </c>
      <c r="H511" s="232">
        <v>1456.0000000000002</v>
      </c>
      <c r="I511" s="232">
        <v>1506.05</v>
      </c>
      <c r="J511" s="232">
        <v>1537.2000000000003</v>
      </c>
      <c r="K511" s="231">
        <v>1474.9</v>
      </c>
      <c r="L511" s="231">
        <v>1393.7</v>
      </c>
      <c r="M511" s="231">
        <v>1.1183399999999999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G21" sqref="G2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4"/>
      <c r="B5" s="385"/>
      <c r="C5" s="384"/>
      <c r="D5" s="38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6" t="s">
        <v>513</v>
      </c>
      <c r="C7" s="385"/>
      <c r="D7" s="7">
        <f>Main!B10</f>
        <v>44973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44972</v>
      </c>
      <c r="B10" s="29">
        <v>513513</v>
      </c>
      <c r="C10" s="28" t="s">
        <v>981</v>
      </c>
      <c r="D10" s="28" t="s">
        <v>982</v>
      </c>
      <c r="E10" s="28" t="s">
        <v>522</v>
      </c>
      <c r="F10" s="85">
        <v>31345</v>
      </c>
      <c r="G10" s="29">
        <v>10.45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44972</v>
      </c>
      <c r="B11" s="29">
        <v>539773</v>
      </c>
      <c r="C11" s="28" t="s">
        <v>983</v>
      </c>
      <c r="D11" s="28" t="s">
        <v>984</v>
      </c>
      <c r="E11" s="28" t="s">
        <v>522</v>
      </c>
      <c r="F11" s="85">
        <v>1978936</v>
      </c>
      <c r="G11" s="29">
        <v>4.43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44972</v>
      </c>
      <c r="B12" s="29">
        <v>539773</v>
      </c>
      <c r="C12" s="28" t="s">
        <v>983</v>
      </c>
      <c r="D12" s="28" t="s">
        <v>984</v>
      </c>
      <c r="E12" s="28" t="s">
        <v>523</v>
      </c>
      <c r="F12" s="85">
        <v>1954181</v>
      </c>
      <c r="G12" s="29">
        <v>4.24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44972</v>
      </c>
      <c r="B13" s="29">
        <v>537492</v>
      </c>
      <c r="C13" s="28" t="s">
        <v>985</v>
      </c>
      <c r="D13" s="28" t="s">
        <v>986</v>
      </c>
      <c r="E13" s="28" t="s">
        <v>523</v>
      </c>
      <c r="F13" s="85">
        <v>70000</v>
      </c>
      <c r="G13" s="29">
        <v>6.57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44972</v>
      </c>
      <c r="B14" s="29">
        <v>537492</v>
      </c>
      <c r="C14" s="28" t="s">
        <v>985</v>
      </c>
      <c r="D14" s="28" t="s">
        <v>987</v>
      </c>
      <c r="E14" s="28" t="s">
        <v>522</v>
      </c>
      <c r="F14" s="85">
        <v>70000</v>
      </c>
      <c r="G14" s="29">
        <v>6.57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44972</v>
      </c>
      <c r="B15" s="29">
        <v>539546</v>
      </c>
      <c r="C15" s="28" t="s">
        <v>958</v>
      </c>
      <c r="D15" s="28" t="s">
        <v>988</v>
      </c>
      <c r="E15" s="28" t="s">
        <v>523</v>
      </c>
      <c r="F15" s="85">
        <v>44978</v>
      </c>
      <c r="G15" s="29">
        <v>64.83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44972</v>
      </c>
      <c r="B16" s="29">
        <v>522231</v>
      </c>
      <c r="C16" s="28" t="s">
        <v>989</v>
      </c>
      <c r="D16" s="28" t="s">
        <v>990</v>
      </c>
      <c r="E16" s="28" t="s">
        <v>522</v>
      </c>
      <c r="F16" s="85">
        <v>24822</v>
      </c>
      <c r="G16" s="29">
        <v>44.87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44972</v>
      </c>
      <c r="B17" s="29">
        <v>522231</v>
      </c>
      <c r="C17" s="28" t="s">
        <v>989</v>
      </c>
      <c r="D17" s="28" t="s">
        <v>990</v>
      </c>
      <c r="E17" s="28" t="s">
        <v>523</v>
      </c>
      <c r="F17" s="85">
        <v>3506</v>
      </c>
      <c r="G17" s="29">
        <v>45.12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44972</v>
      </c>
      <c r="B18" s="29">
        <v>540204</v>
      </c>
      <c r="C18" s="28" t="s">
        <v>991</v>
      </c>
      <c r="D18" s="28" t="s">
        <v>992</v>
      </c>
      <c r="E18" s="28" t="s">
        <v>522</v>
      </c>
      <c r="F18" s="85">
        <v>51552</v>
      </c>
      <c r="G18" s="29">
        <v>68.349999999999994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44972</v>
      </c>
      <c r="B19" s="29">
        <v>538568</v>
      </c>
      <c r="C19" s="28" t="s">
        <v>993</v>
      </c>
      <c r="D19" s="28" t="s">
        <v>994</v>
      </c>
      <c r="E19" s="28" t="s">
        <v>522</v>
      </c>
      <c r="F19" s="85">
        <v>27000</v>
      </c>
      <c r="G19" s="29">
        <v>36.200000000000003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44972</v>
      </c>
      <c r="B20" s="29">
        <v>538568</v>
      </c>
      <c r="C20" s="28" t="s">
        <v>993</v>
      </c>
      <c r="D20" s="28" t="s">
        <v>995</v>
      </c>
      <c r="E20" s="28" t="s">
        <v>523</v>
      </c>
      <c r="F20" s="85">
        <v>35000</v>
      </c>
      <c r="G20" s="29">
        <v>36.18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44972</v>
      </c>
      <c r="B21" s="29">
        <v>512493</v>
      </c>
      <c r="C21" s="28" t="s">
        <v>996</v>
      </c>
      <c r="D21" s="28" t="s">
        <v>997</v>
      </c>
      <c r="E21" s="28" t="s">
        <v>522</v>
      </c>
      <c r="F21" s="85">
        <v>900</v>
      </c>
      <c r="G21" s="29">
        <v>58.12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44972</v>
      </c>
      <c r="B22" s="29">
        <v>512493</v>
      </c>
      <c r="C22" s="28" t="s">
        <v>996</v>
      </c>
      <c r="D22" s="28" t="s">
        <v>998</v>
      </c>
      <c r="E22" s="28" t="s">
        <v>522</v>
      </c>
      <c r="F22" s="85">
        <v>126000</v>
      </c>
      <c r="G22" s="29">
        <v>59.6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44972</v>
      </c>
      <c r="B23" s="29">
        <v>512493</v>
      </c>
      <c r="C23" s="28" t="s">
        <v>996</v>
      </c>
      <c r="D23" s="28" t="s">
        <v>997</v>
      </c>
      <c r="E23" s="28" t="s">
        <v>523</v>
      </c>
      <c r="F23" s="85">
        <v>126801</v>
      </c>
      <c r="G23" s="29">
        <v>59.6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44972</v>
      </c>
      <c r="B24" s="29">
        <v>543372</v>
      </c>
      <c r="C24" s="28" t="s">
        <v>999</v>
      </c>
      <c r="D24" s="28" t="s">
        <v>1000</v>
      </c>
      <c r="E24" s="28" t="s">
        <v>522</v>
      </c>
      <c r="F24" s="85">
        <v>10000</v>
      </c>
      <c r="G24" s="29">
        <v>89.32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44972</v>
      </c>
      <c r="B25" s="29">
        <v>530663</v>
      </c>
      <c r="C25" s="28" t="s">
        <v>1001</v>
      </c>
      <c r="D25" s="28" t="s">
        <v>1002</v>
      </c>
      <c r="E25" s="28" t="s">
        <v>523</v>
      </c>
      <c r="F25" s="85">
        <v>285000</v>
      </c>
      <c r="G25" s="29">
        <v>2.38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44972</v>
      </c>
      <c r="B26" s="29">
        <v>530663</v>
      </c>
      <c r="C26" s="28" t="s">
        <v>1001</v>
      </c>
      <c r="D26" s="28" t="s">
        <v>1003</v>
      </c>
      <c r="E26" s="28" t="s">
        <v>522</v>
      </c>
      <c r="F26" s="85">
        <v>259000</v>
      </c>
      <c r="G26" s="29">
        <v>2.38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44972</v>
      </c>
      <c r="B27" s="29">
        <v>530663</v>
      </c>
      <c r="C27" s="28" t="s">
        <v>1001</v>
      </c>
      <c r="D27" s="28" t="s">
        <v>1004</v>
      </c>
      <c r="E27" s="28" t="s">
        <v>522</v>
      </c>
      <c r="F27" s="85">
        <v>267900</v>
      </c>
      <c r="G27" s="29">
        <v>2.38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44972</v>
      </c>
      <c r="B28" s="29">
        <v>530663</v>
      </c>
      <c r="C28" s="28" t="s">
        <v>1001</v>
      </c>
      <c r="D28" s="28" t="s">
        <v>1005</v>
      </c>
      <c r="E28" s="28" t="s">
        <v>522</v>
      </c>
      <c r="F28" s="85">
        <v>300000</v>
      </c>
      <c r="G28" s="29">
        <v>2.31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44972</v>
      </c>
      <c r="B29" s="29">
        <v>530663</v>
      </c>
      <c r="C29" s="28" t="s">
        <v>1001</v>
      </c>
      <c r="D29" s="28" t="s">
        <v>1006</v>
      </c>
      <c r="E29" s="28" t="s">
        <v>522</v>
      </c>
      <c r="F29" s="85">
        <v>310001</v>
      </c>
      <c r="G29" s="29">
        <v>2.2000000000000002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44972</v>
      </c>
      <c r="B30" s="29">
        <v>530663</v>
      </c>
      <c r="C30" s="28" t="s">
        <v>1001</v>
      </c>
      <c r="D30" s="28" t="s">
        <v>1004</v>
      </c>
      <c r="E30" s="28" t="s">
        <v>523</v>
      </c>
      <c r="F30" s="85">
        <v>364000</v>
      </c>
      <c r="G30" s="29">
        <v>2.1800000000000002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44972</v>
      </c>
      <c r="B31" s="29">
        <v>524458</v>
      </c>
      <c r="C31" s="28" t="s">
        <v>1007</v>
      </c>
      <c r="D31" s="28" t="s">
        <v>1008</v>
      </c>
      <c r="E31" s="28" t="s">
        <v>523</v>
      </c>
      <c r="F31" s="85">
        <v>89000</v>
      </c>
      <c r="G31" s="29">
        <v>22.28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44972</v>
      </c>
      <c r="B32" s="29">
        <v>524458</v>
      </c>
      <c r="C32" s="28" t="s">
        <v>1007</v>
      </c>
      <c r="D32" s="28" t="s">
        <v>1009</v>
      </c>
      <c r="E32" s="28" t="s">
        <v>522</v>
      </c>
      <c r="F32" s="85">
        <v>89000</v>
      </c>
      <c r="G32" s="29">
        <v>22.28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44972</v>
      </c>
      <c r="B33" s="29">
        <v>538794</v>
      </c>
      <c r="C33" s="28" t="s">
        <v>1010</v>
      </c>
      <c r="D33" s="28" t="s">
        <v>1011</v>
      </c>
      <c r="E33" s="28" t="s">
        <v>523</v>
      </c>
      <c r="F33" s="85">
        <v>14000</v>
      </c>
      <c r="G33" s="29">
        <v>52.89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44972</v>
      </c>
      <c r="B34" s="29">
        <v>538794</v>
      </c>
      <c r="C34" s="28" t="s">
        <v>1010</v>
      </c>
      <c r="D34" s="28" t="s">
        <v>1012</v>
      </c>
      <c r="E34" s="28" t="s">
        <v>522</v>
      </c>
      <c r="F34" s="85">
        <v>16000</v>
      </c>
      <c r="G34" s="29">
        <v>52.68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44972</v>
      </c>
      <c r="B35" s="29">
        <v>543286</v>
      </c>
      <c r="C35" s="28" t="s">
        <v>1013</v>
      </c>
      <c r="D35" s="28" t="s">
        <v>1014</v>
      </c>
      <c r="E35" s="28" t="s">
        <v>522</v>
      </c>
      <c r="F35" s="85">
        <v>36000</v>
      </c>
      <c r="G35" s="29">
        <v>21.83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44972</v>
      </c>
      <c r="B36" s="29">
        <v>540696</v>
      </c>
      <c r="C36" s="28" t="s">
        <v>1015</v>
      </c>
      <c r="D36" s="28" t="s">
        <v>1016</v>
      </c>
      <c r="E36" s="28" t="s">
        <v>523</v>
      </c>
      <c r="F36" s="85">
        <v>11820</v>
      </c>
      <c r="G36" s="29">
        <v>116.6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44972</v>
      </c>
      <c r="B37" s="29">
        <v>507474</v>
      </c>
      <c r="C37" s="28" t="s">
        <v>1017</v>
      </c>
      <c r="D37" s="28" t="s">
        <v>1018</v>
      </c>
      <c r="E37" s="28" t="s">
        <v>523</v>
      </c>
      <c r="F37" s="85">
        <v>126715</v>
      </c>
      <c r="G37" s="29">
        <v>44.33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44972</v>
      </c>
      <c r="B38" s="29">
        <v>543624</v>
      </c>
      <c r="C38" s="28" t="s">
        <v>1019</v>
      </c>
      <c r="D38" s="28" t="s">
        <v>1020</v>
      </c>
      <c r="E38" s="28" t="s">
        <v>522</v>
      </c>
      <c r="F38" s="85">
        <v>32000</v>
      </c>
      <c r="G38" s="29">
        <v>29.75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44972</v>
      </c>
      <c r="B39" s="29">
        <v>543624</v>
      </c>
      <c r="C39" s="28" t="s">
        <v>1019</v>
      </c>
      <c r="D39" s="28" t="s">
        <v>1021</v>
      </c>
      <c r="E39" s="28" t="s">
        <v>523</v>
      </c>
      <c r="F39" s="85">
        <v>32000</v>
      </c>
      <c r="G39" s="29">
        <v>29.75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44972</v>
      </c>
      <c r="B40" s="29">
        <v>541337</v>
      </c>
      <c r="C40" s="28" t="s">
        <v>1022</v>
      </c>
      <c r="D40" s="28" t="s">
        <v>1023</v>
      </c>
      <c r="E40" s="28" t="s">
        <v>522</v>
      </c>
      <c r="F40" s="85">
        <v>42000</v>
      </c>
      <c r="G40" s="29">
        <v>8.09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44972</v>
      </c>
      <c r="B41" s="29">
        <v>541337</v>
      </c>
      <c r="C41" s="28" t="s">
        <v>1022</v>
      </c>
      <c r="D41" s="28" t="s">
        <v>1023</v>
      </c>
      <c r="E41" s="28" t="s">
        <v>523</v>
      </c>
      <c r="F41" s="85">
        <v>51000</v>
      </c>
      <c r="G41" s="29">
        <v>8.09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44972</v>
      </c>
      <c r="B42" s="29">
        <v>541337</v>
      </c>
      <c r="C42" s="28" t="s">
        <v>1022</v>
      </c>
      <c r="D42" s="28" t="s">
        <v>1024</v>
      </c>
      <c r="E42" s="28" t="s">
        <v>522</v>
      </c>
      <c r="F42" s="85">
        <v>105000</v>
      </c>
      <c r="G42" s="29">
        <v>8.09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44972</v>
      </c>
      <c r="B43" s="29">
        <v>541337</v>
      </c>
      <c r="C43" s="28" t="s">
        <v>1022</v>
      </c>
      <c r="D43" s="28" t="s">
        <v>1025</v>
      </c>
      <c r="E43" s="28" t="s">
        <v>522</v>
      </c>
      <c r="F43" s="85">
        <v>51000</v>
      </c>
      <c r="G43" s="29">
        <v>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44972</v>
      </c>
      <c r="B44" s="29">
        <v>541337</v>
      </c>
      <c r="C44" s="28" t="s">
        <v>1022</v>
      </c>
      <c r="D44" s="28" t="s">
        <v>1026</v>
      </c>
      <c r="E44" s="28" t="s">
        <v>522</v>
      </c>
      <c r="F44" s="85">
        <v>48000</v>
      </c>
      <c r="G44" s="29">
        <v>8.07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44972</v>
      </c>
      <c r="B45" s="29">
        <v>541337</v>
      </c>
      <c r="C45" s="28" t="s">
        <v>1022</v>
      </c>
      <c r="D45" s="28" t="s">
        <v>960</v>
      </c>
      <c r="E45" s="28" t="s">
        <v>523</v>
      </c>
      <c r="F45" s="85">
        <v>66000</v>
      </c>
      <c r="G45" s="29">
        <v>8.01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44972</v>
      </c>
      <c r="B46" s="29">
        <v>541337</v>
      </c>
      <c r="C46" s="28" t="s">
        <v>1022</v>
      </c>
      <c r="D46" s="28" t="s">
        <v>1027</v>
      </c>
      <c r="E46" s="28" t="s">
        <v>522</v>
      </c>
      <c r="F46" s="85">
        <v>30000</v>
      </c>
      <c r="G46" s="29">
        <v>7.81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44972</v>
      </c>
      <c r="B47" s="29">
        <v>541337</v>
      </c>
      <c r="C47" s="28" t="s">
        <v>1022</v>
      </c>
      <c r="D47" s="28" t="s">
        <v>1027</v>
      </c>
      <c r="E47" s="28" t="s">
        <v>523</v>
      </c>
      <c r="F47" s="85">
        <v>471000</v>
      </c>
      <c r="G47" s="29">
        <v>8.0500000000000007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44972</v>
      </c>
      <c r="B48" s="29">
        <v>530589</v>
      </c>
      <c r="C48" s="28" t="s">
        <v>1028</v>
      </c>
      <c r="D48" s="28" t="s">
        <v>1029</v>
      </c>
      <c r="E48" s="28" t="s">
        <v>522</v>
      </c>
      <c r="F48" s="85">
        <v>98128</v>
      </c>
      <c r="G48" s="29">
        <v>109.35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44972</v>
      </c>
      <c r="B49" s="29">
        <v>536659</v>
      </c>
      <c r="C49" s="28" t="s">
        <v>1030</v>
      </c>
      <c r="D49" s="28" t="s">
        <v>1031</v>
      </c>
      <c r="E49" s="28" t="s">
        <v>522</v>
      </c>
      <c r="F49" s="85">
        <v>7825</v>
      </c>
      <c r="G49" s="29">
        <v>13.9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44972</v>
      </c>
      <c r="B50" s="29">
        <v>536659</v>
      </c>
      <c r="C50" s="28" t="s">
        <v>1030</v>
      </c>
      <c r="D50" s="28" t="s">
        <v>1031</v>
      </c>
      <c r="E50" s="28" t="s">
        <v>523</v>
      </c>
      <c r="F50" s="85">
        <v>69325</v>
      </c>
      <c r="G50" s="29">
        <v>14.61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44972</v>
      </c>
      <c r="B51" s="29">
        <v>543171</v>
      </c>
      <c r="C51" s="28" t="s">
        <v>1032</v>
      </c>
      <c r="D51" s="28" t="s">
        <v>1033</v>
      </c>
      <c r="E51" s="28" t="s">
        <v>523</v>
      </c>
      <c r="F51" s="85">
        <v>18443</v>
      </c>
      <c r="G51" s="29">
        <v>37.58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44972</v>
      </c>
      <c r="B52" s="29">
        <v>543171</v>
      </c>
      <c r="C52" s="28" t="s">
        <v>1032</v>
      </c>
      <c r="D52" s="28" t="s">
        <v>1034</v>
      </c>
      <c r="E52" s="28" t="s">
        <v>523</v>
      </c>
      <c r="F52" s="85">
        <v>18834</v>
      </c>
      <c r="G52" s="29">
        <v>37.65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44972</v>
      </c>
      <c r="B53" s="29">
        <v>543171</v>
      </c>
      <c r="C53" s="28" t="s">
        <v>1032</v>
      </c>
      <c r="D53" s="28" t="s">
        <v>1034</v>
      </c>
      <c r="E53" s="28" t="s">
        <v>522</v>
      </c>
      <c r="F53" s="85">
        <v>115281</v>
      </c>
      <c r="G53" s="29">
        <v>36.869999999999997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44972</v>
      </c>
      <c r="B54" s="29">
        <v>543171</v>
      </c>
      <c r="C54" s="28" t="s">
        <v>1032</v>
      </c>
      <c r="D54" s="28" t="s">
        <v>1033</v>
      </c>
      <c r="E54" s="28" t="s">
        <v>522</v>
      </c>
      <c r="F54" s="85">
        <v>120998</v>
      </c>
      <c r="G54" s="29">
        <v>34.26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44972</v>
      </c>
      <c r="B55" s="29">
        <v>540147</v>
      </c>
      <c r="C55" s="28" t="s">
        <v>1035</v>
      </c>
      <c r="D55" s="28" t="s">
        <v>1036</v>
      </c>
      <c r="E55" s="28" t="s">
        <v>523</v>
      </c>
      <c r="F55" s="85">
        <v>56155</v>
      </c>
      <c r="G55" s="29">
        <v>33.020000000000003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44972</v>
      </c>
      <c r="B56" s="29">
        <v>538975</v>
      </c>
      <c r="C56" s="28" t="s">
        <v>1037</v>
      </c>
      <c r="D56" s="28" t="s">
        <v>1038</v>
      </c>
      <c r="E56" s="28" t="s">
        <v>523</v>
      </c>
      <c r="F56" s="85">
        <v>606985</v>
      </c>
      <c r="G56" s="29">
        <v>19.84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44972</v>
      </c>
      <c r="B57" s="29">
        <v>538923</v>
      </c>
      <c r="C57" s="28" t="s">
        <v>1039</v>
      </c>
      <c r="D57" s="28" t="s">
        <v>1040</v>
      </c>
      <c r="E57" s="28" t="s">
        <v>522</v>
      </c>
      <c r="F57" s="85">
        <v>51200</v>
      </c>
      <c r="G57" s="29">
        <v>92.65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44972</v>
      </c>
      <c r="B58" s="29">
        <v>539041</v>
      </c>
      <c r="C58" s="28" t="s">
        <v>959</v>
      </c>
      <c r="D58" s="28" t="s">
        <v>957</v>
      </c>
      <c r="E58" s="28" t="s">
        <v>522</v>
      </c>
      <c r="F58" s="85">
        <v>60000</v>
      </c>
      <c r="G58" s="29">
        <v>41.55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44972</v>
      </c>
      <c r="B59" s="29">
        <v>539041</v>
      </c>
      <c r="C59" s="28" t="s">
        <v>959</v>
      </c>
      <c r="D59" s="28" t="s">
        <v>1041</v>
      </c>
      <c r="E59" s="28" t="s">
        <v>523</v>
      </c>
      <c r="F59" s="85">
        <v>100000</v>
      </c>
      <c r="G59" s="29">
        <v>41.56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44972</v>
      </c>
      <c r="B60" s="29">
        <v>521005</v>
      </c>
      <c r="C60" s="28" t="s">
        <v>1042</v>
      </c>
      <c r="D60" s="28" t="s">
        <v>1023</v>
      </c>
      <c r="E60" s="28" t="s">
        <v>522</v>
      </c>
      <c r="F60" s="85">
        <v>16600</v>
      </c>
      <c r="G60" s="29">
        <v>64.05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44972</v>
      </c>
      <c r="B61" s="29">
        <v>521005</v>
      </c>
      <c r="C61" s="28" t="s">
        <v>1042</v>
      </c>
      <c r="D61" s="28" t="s">
        <v>1023</v>
      </c>
      <c r="E61" s="28" t="s">
        <v>523</v>
      </c>
      <c r="F61" s="85">
        <v>14884</v>
      </c>
      <c r="G61" s="29">
        <v>63.89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44972</v>
      </c>
      <c r="B62" s="29">
        <v>521005</v>
      </c>
      <c r="C62" s="28" t="s">
        <v>1042</v>
      </c>
      <c r="D62" s="28" t="s">
        <v>1043</v>
      </c>
      <c r="E62" s="28" t="s">
        <v>522</v>
      </c>
      <c r="F62" s="85">
        <v>15000</v>
      </c>
      <c r="G62" s="29">
        <v>64.02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44972</v>
      </c>
      <c r="B63" s="29">
        <v>521005</v>
      </c>
      <c r="C63" s="28" t="s">
        <v>1042</v>
      </c>
      <c r="D63" s="28" t="s">
        <v>1044</v>
      </c>
      <c r="E63" s="28" t="s">
        <v>523</v>
      </c>
      <c r="F63" s="85">
        <v>20000</v>
      </c>
      <c r="G63" s="29">
        <v>64.05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44972</v>
      </c>
      <c r="B64" s="29">
        <v>521005</v>
      </c>
      <c r="C64" s="28" t="s">
        <v>1042</v>
      </c>
      <c r="D64" s="28" t="s">
        <v>1045</v>
      </c>
      <c r="E64" s="28" t="s">
        <v>523</v>
      </c>
      <c r="F64" s="85">
        <v>17724</v>
      </c>
      <c r="G64" s="29">
        <v>64.040000000000006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44972</v>
      </c>
      <c r="B65" s="29">
        <v>521005</v>
      </c>
      <c r="C65" s="28" t="s">
        <v>1042</v>
      </c>
      <c r="D65" s="28" t="s">
        <v>1045</v>
      </c>
      <c r="E65" s="28" t="s">
        <v>522</v>
      </c>
      <c r="F65" s="85">
        <v>18812</v>
      </c>
      <c r="G65" s="29">
        <v>63.04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44972</v>
      </c>
      <c r="B66" s="29">
        <v>541228</v>
      </c>
      <c r="C66" s="28" t="s">
        <v>961</v>
      </c>
      <c r="D66" s="28" t="s">
        <v>1046</v>
      </c>
      <c r="E66" s="28" t="s">
        <v>522</v>
      </c>
      <c r="F66" s="85">
        <v>56000</v>
      </c>
      <c r="G66" s="29">
        <v>100.35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44972</v>
      </c>
      <c r="B67" s="29">
        <v>541228</v>
      </c>
      <c r="C67" s="28" t="s">
        <v>961</v>
      </c>
      <c r="D67" s="28" t="s">
        <v>940</v>
      </c>
      <c r="E67" s="28" t="s">
        <v>523</v>
      </c>
      <c r="F67" s="85">
        <v>56000</v>
      </c>
      <c r="G67" s="29">
        <v>99.38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44972</v>
      </c>
      <c r="B68" s="29">
        <v>541228</v>
      </c>
      <c r="C68" s="28" t="s">
        <v>961</v>
      </c>
      <c r="D68" s="28" t="s">
        <v>940</v>
      </c>
      <c r="E68" s="28" t="s">
        <v>522</v>
      </c>
      <c r="F68" s="85">
        <v>56000</v>
      </c>
      <c r="G68" s="29">
        <v>99.35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44972</v>
      </c>
      <c r="B69" s="29">
        <v>531025</v>
      </c>
      <c r="C69" s="28" t="s">
        <v>946</v>
      </c>
      <c r="D69" s="28" t="s">
        <v>1047</v>
      </c>
      <c r="E69" s="28" t="s">
        <v>522</v>
      </c>
      <c r="F69" s="85">
        <v>646585</v>
      </c>
      <c r="G69" s="29">
        <v>1.27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44972</v>
      </c>
      <c r="B70" s="29">
        <v>531025</v>
      </c>
      <c r="C70" s="28" t="s">
        <v>946</v>
      </c>
      <c r="D70" s="28" t="s">
        <v>1048</v>
      </c>
      <c r="E70" s="28" t="s">
        <v>522</v>
      </c>
      <c r="F70" s="85">
        <v>850000</v>
      </c>
      <c r="G70" s="29">
        <v>1.27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44972</v>
      </c>
      <c r="B71" s="29">
        <v>531025</v>
      </c>
      <c r="C71" s="28" t="s">
        <v>946</v>
      </c>
      <c r="D71" s="28" t="s">
        <v>984</v>
      </c>
      <c r="E71" s="28" t="s">
        <v>523</v>
      </c>
      <c r="F71" s="85">
        <v>1955827</v>
      </c>
      <c r="G71" s="29">
        <v>1.27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44972</v>
      </c>
      <c r="B72" s="29" t="s">
        <v>1049</v>
      </c>
      <c r="C72" s="28" t="s">
        <v>1050</v>
      </c>
      <c r="D72" s="28" t="s">
        <v>1051</v>
      </c>
      <c r="E72" s="28" t="s">
        <v>522</v>
      </c>
      <c r="F72" s="85">
        <v>81040</v>
      </c>
      <c r="G72" s="29">
        <v>151.03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44972</v>
      </c>
      <c r="B73" s="29" t="s">
        <v>964</v>
      </c>
      <c r="C73" s="28" t="s">
        <v>965</v>
      </c>
      <c r="D73" s="28" t="s">
        <v>967</v>
      </c>
      <c r="E73" s="28" t="s">
        <v>522</v>
      </c>
      <c r="F73" s="85">
        <v>216856</v>
      </c>
      <c r="G73" s="29">
        <v>13.08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44972</v>
      </c>
      <c r="B74" s="29" t="s">
        <v>964</v>
      </c>
      <c r="C74" s="28" t="s">
        <v>965</v>
      </c>
      <c r="D74" s="28" t="s">
        <v>1052</v>
      </c>
      <c r="E74" s="28" t="s">
        <v>522</v>
      </c>
      <c r="F74" s="85">
        <v>384865</v>
      </c>
      <c r="G74" s="29">
        <v>12.92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44972</v>
      </c>
      <c r="B75" s="29" t="s">
        <v>968</v>
      </c>
      <c r="C75" s="28" t="s">
        <v>969</v>
      </c>
      <c r="D75" s="28" t="s">
        <v>970</v>
      </c>
      <c r="E75" s="28" t="s">
        <v>522</v>
      </c>
      <c r="F75" s="85">
        <v>471304</v>
      </c>
      <c r="G75" s="29">
        <v>29.07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44972</v>
      </c>
      <c r="B76" s="29" t="s">
        <v>968</v>
      </c>
      <c r="C76" s="28" t="s">
        <v>969</v>
      </c>
      <c r="D76" s="28" t="s">
        <v>963</v>
      </c>
      <c r="E76" s="28" t="s">
        <v>522</v>
      </c>
      <c r="F76" s="85">
        <v>219487</v>
      </c>
      <c r="G76" s="29">
        <v>28.73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44972</v>
      </c>
      <c r="B77" s="29" t="s">
        <v>1053</v>
      </c>
      <c r="C77" s="28" t="s">
        <v>1054</v>
      </c>
      <c r="D77" s="28" t="s">
        <v>966</v>
      </c>
      <c r="E77" s="28" t="s">
        <v>522</v>
      </c>
      <c r="F77" s="85">
        <v>393397</v>
      </c>
      <c r="G77" s="29">
        <v>62.36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44972</v>
      </c>
      <c r="B78" s="29" t="s">
        <v>1055</v>
      </c>
      <c r="C78" s="28" t="s">
        <v>1056</v>
      </c>
      <c r="D78" s="28" t="s">
        <v>1057</v>
      </c>
      <c r="E78" s="28" t="s">
        <v>522</v>
      </c>
      <c r="F78" s="85">
        <v>440000</v>
      </c>
      <c r="G78" s="29">
        <v>152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44972</v>
      </c>
      <c r="B79" s="29" t="s">
        <v>1055</v>
      </c>
      <c r="C79" s="28" t="s">
        <v>1056</v>
      </c>
      <c r="D79" s="28" t="s">
        <v>1058</v>
      </c>
      <c r="E79" s="28" t="s">
        <v>522</v>
      </c>
      <c r="F79" s="85">
        <v>500000</v>
      </c>
      <c r="G79" s="29">
        <v>152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44972</v>
      </c>
      <c r="B80" s="29" t="s">
        <v>1059</v>
      </c>
      <c r="C80" s="28" t="s">
        <v>1060</v>
      </c>
      <c r="D80" s="28" t="s">
        <v>1061</v>
      </c>
      <c r="E80" s="28" t="s">
        <v>522</v>
      </c>
      <c r="F80" s="85">
        <v>502686</v>
      </c>
      <c r="G80" s="29">
        <v>3.6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44972</v>
      </c>
      <c r="B81" s="29" t="s">
        <v>1062</v>
      </c>
      <c r="C81" s="28" t="s">
        <v>1063</v>
      </c>
      <c r="D81" s="28" t="s">
        <v>962</v>
      </c>
      <c r="E81" s="28" t="s">
        <v>522</v>
      </c>
      <c r="F81" s="85">
        <v>606005</v>
      </c>
      <c r="G81" s="29">
        <v>233.55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44972</v>
      </c>
      <c r="B82" s="29" t="s">
        <v>964</v>
      </c>
      <c r="C82" s="28" t="s">
        <v>965</v>
      </c>
      <c r="D82" s="28" t="s">
        <v>1052</v>
      </c>
      <c r="E82" s="28" t="s">
        <v>523</v>
      </c>
      <c r="F82" s="85">
        <v>384865</v>
      </c>
      <c r="G82" s="29">
        <v>13.01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44972</v>
      </c>
      <c r="B83" s="29" t="s">
        <v>964</v>
      </c>
      <c r="C83" s="28" t="s">
        <v>965</v>
      </c>
      <c r="D83" s="28" t="s">
        <v>967</v>
      </c>
      <c r="E83" s="28" t="s">
        <v>523</v>
      </c>
      <c r="F83" s="85">
        <v>307022</v>
      </c>
      <c r="G83" s="29">
        <v>12.96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44972</v>
      </c>
      <c r="B84" s="29" t="s">
        <v>1064</v>
      </c>
      <c r="C84" s="28" t="s">
        <v>1065</v>
      </c>
      <c r="D84" s="28" t="s">
        <v>1066</v>
      </c>
      <c r="E84" s="28" t="s">
        <v>523</v>
      </c>
      <c r="F84" s="85">
        <v>318041</v>
      </c>
      <c r="G84" s="29">
        <v>8.8000000000000007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44972</v>
      </c>
      <c r="B85" s="29" t="s">
        <v>968</v>
      </c>
      <c r="C85" s="28" t="s">
        <v>969</v>
      </c>
      <c r="D85" s="28" t="s">
        <v>970</v>
      </c>
      <c r="E85" s="28" t="s">
        <v>523</v>
      </c>
      <c r="F85" s="85">
        <v>544212</v>
      </c>
      <c r="G85" s="29">
        <v>28.46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44972</v>
      </c>
      <c r="B86" s="29" t="s">
        <v>968</v>
      </c>
      <c r="C86" s="28" t="s">
        <v>969</v>
      </c>
      <c r="D86" s="28" t="s">
        <v>963</v>
      </c>
      <c r="E86" s="28" t="s">
        <v>523</v>
      </c>
      <c r="F86" s="85">
        <v>4487</v>
      </c>
      <c r="G86" s="29">
        <v>28.31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44972</v>
      </c>
      <c r="B87" s="29" t="s">
        <v>1053</v>
      </c>
      <c r="C87" s="28" t="s">
        <v>1054</v>
      </c>
      <c r="D87" s="28" t="s">
        <v>966</v>
      </c>
      <c r="E87" s="28" t="s">
        <v>523</v>
      </c>
      <c r="F87" s="85">
        <v>591874</v>
      </c>
      <c r="G87" s="29">
        <v>61.64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44972</v>
      </c>
      <c r="B88" s="29" t="s">
        <v>1055</v>
      </c>
      <c r="C88" s="28" t="s">
        <v>1056</v>
      </c>
      <c r="D88" s="28" t="s">
        <v>1067</v>
      </c>
      <c r="E88" s="28" t="s">
        <v>523</v>
      </c>
      <c r="F88" s="85">
        <v>2500000</v>
      </c>
      <c r="G88" s="29">
        <v>152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44972</v>
      </c>
      <c r="B89" s="29" t="s">
        <v>1059</v>
      </c>
      <c r="C89" s="28" t="s">
        <v>1060</v>
      </c>
      <c r="D89" s="28" t="s">
        <v>1068</v>
      </c>
      <c r="E89" s="28" t="s">
        <v>523</v>
      </c>
      <c r="F89" s="85">
        <v>2000500</v>
      </c>
      <c r="G89" s="29">
        <v>3.6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44972</v>
      </c>
      <c r="B90" s="29" t="s">
        <v>1062</v>
      </c>
      <c r="C90" s="28" t="s">
        <v>1063</v>
      </c>
      <c r="D90" s="28" t="s">
        <v>962</v>
      </c>
      <c r="E90" s="28" t="s">
        <v>523</v>
      </c>
      <c r="F90" s="85">
        <v>606005</v>
      </c>
      <c r="G90" s="29">
        <v>233.64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9"/>
  <sheetViews>
    <sheetView topLeftCell="A25" zoomScale="85" zoomScaleNormal="85" workbookViewId="0">
      <selection activeCell="D28" sqref="D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0">
        <v>1</v>
      </c>
      <c r="B10" s="361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911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883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5">
        <v>5</v>
      </c>
      <c r="B14" s="306">
        <v>44942</v>
      </c>
      <c r="C14" s="307"/>
      <c r="D14" s="308" t="s">
        <v>163</v>
      </c>
      <c r="E14" s="309" t="s">
        <v>539</v>
      </c>
      <c r="F14" s="305">
        <v>4025</v>
      </c>
      <c r="G14" s="305">
        <v>3770</v>
      </c>
      <c r="H14" s="305">
        <v>4260</v>
      </c>
      <c r="I14" s="310" t="s">
        <v>880</v>
      </c>
      <c r="J14" s="299" t="s">
        <v>749</v>
      </c>
      <c r="K14" s="299">
        <f t="shared" ref="K14:K15" si="6">H14-F14</f>
        <v>235</v>
      </c>
      <c r="L14" s="302">
        <f t="shared" ref="L14:L15" si="7">(F14*-0.7)/100</f>
        <v>-28.175000000000001</v>
      </c>
      <c r="M14" s="303">
        <f t="shared" ref="M14:M15" si="8">(K14+L14)/F14</f>
        <v>5.1385093167701859E-2</v>
      </c>
      <c r="N14" s="299" t="s">
        <v>537</v>
      </c>
      <c r="O14" s="304">
        <v>44964</v>
      </c>
      <c r="P14" s="299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5">
        <v>6</v>
      </c>
      <c r="B15" s="306">
        <v>44945</v>
      </c>
      <c r="C15" s="307"/>
      <c r="D15" s="308" t="s">
        <v>189</v>
      </c>
      <c r="E15" s="309" t="s">
        <v>539</v>
      </c>
      <c r="F15" s="305">
        <v>2140</v>
      </c>
      <c r="G15" s="305">
        <v>2000</v>
      </c>
      <c r="H15" s="305">
        <v>2277</v>
      </c>
      <c r="I15" s="310" t="s">
        <v>882</v>
      </c>
      <c r="J15" s="299" t="s">
        <v>938</v>
      </c>
      <c r="K15" s="299">
        <f t="shared" si="6"/>
        <v>137</v>
      </c>
      <c r="L15" s="302">
        <f t="shared" si="7"/>
        <v>-14.98</v>
      </c>
      <c r="M15" s="303">
        <f t="shared" si="8"/>
        <v>5.7018691588785045E-2</v>
      </c>
      <c r="N15" s="299" t="s">
        <v>537</v>
      </c>
      <c r="O15" s="304">
        <v>44967</v>
      </c>
      <c r="P15" s="299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5">
        <v>7</v>
      </c>
      <c r="B16" s="306">
        <v>44950</v>
      </c>
      <c r="C16" s="307"/>
      <c r="D16" s="308" t="s">
        <v>175</v>
      </c>
      <c r="E16" s="309" t="s">
        <v>567</v>
      </c>
      <c r="F16" s="305">
        <v>3045</v>
      </c>
      <c r="G16" s="305">
        <v>2890</v>
      </c>
      <c r="H16" s="305">
        <v>3245</v>
      </c>
      <c r="I16" s="310" t="s">
        <v>884</v>
      </c>
      <c r="J16" s="299" t="s">
        <v>971</v>
      </c>
      <c r="K16" s="299">
        <f t="shared" ref="K16" si="9">H16-F16</f>
        <v>200</v>
      </c>
      <c r="L16" s="302">
        <f t="shared" ref="L16" si="10">(F16*-0.7)/100</f>
        <v>-21.315000000000001</v>
      </c>
      <c r="M16" s="303">
        <f t="shared" ref="M16" si="11">(K16+L16)/F16</f>
        <v>5.8681444991789823E-2</v>
      </c>
      <c r="N16" s="299" t="s">
        <v>537</v>
      </c>
      <c r="O16" s="304">
        <v>44972</v>
      </c>
      <c r="P16" s="299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6">
        <v>8</v>
      </c>
      <c r="B17" s="342">
        <v>44950</v>
      </c>
      <c r="C17" s="343"/>
      <c r="D17" s="344" t="s">
        <v>764</v>
      </c>
      <c r="E17" s="345" t="s">
        <v>539</v>
      </c>
      <c r="F17" s="346">
        <v>1435</v>
      </c>
      <c r="G17" s="346">
        <v>1340</v>
      </c>
      <c r="H17" s="346">
        <v>1512.5</v>
      </c>
      <c r="I17" s="347" t="s">
        <v>885</v>
      </c>
      <c r="J17" s="348" t="s">
        <v>894</v>
      </c>
      <c r="K17" s="348">
        <f t="shared" ref="K17" si="12">H17-F17</f>
        <v>77.5</v>
      </c>
      <c r="L17" s="349">
        <f t="shared" ref="L17" si="13">(F17*-0.7)/100</f>
        <v>-10.044999999999998</v>
      </c>
      <c r="M17" s="350">
        <f t="shared" ref="M17" si="14">(K17+L17)/F17</f>
        <v>4.7006968641114984E-2</v>
      </c>
      <c r="N17" s="348" t="s">
        <v>537</v>
      </c>
      <c r="O17" s="351">
        <v>44957</v>
      </c>
      <c r="P17" s="348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879</v>
      </c>
      <c r="J18" s="299" t="s">
        <v>881</v>
      </c>
      <c r="K18" s="299">
        <f t="shared" ref="K18" si="15">H18-F18</f>
        <v>12</v>
      </c>
      <c r="L18" s="302">
        <f t="shared" ref="L18" si="16">(F18*-0.7)/100</f>
        <v>-1.2424999999999999</v>
      </c>
      <c r="M18" s="303">
        <f t="shared" ref="M18" si="17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888</v>
      </c>
      <c r="G19" s="245">
        <v>1790</v>
      </c>
      <c r="H19" s="245"/>
      <c r="I19" s="253" t="s">
        <v>889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5">
        <v>11</v>
      </c>
      <c r="B20" s="306">
        <v>44958</v>
      </c>
      <c r="C20" s="307"/>
      <c r="D20" s="308" t="s">
        <v>362</v>
      </c>
      <c r="E20" s="309" t="s">
        <v>567</v>
      </c>
      <c r="F20" s="305">
        <v>2645</v>
      </c>
      <c r="G20" s="305">
        <v>2480</v>
      </c>
      <c r="H20" s="305">
        <v>2840</v>
      </c>
      <c r="I20" s="310" t="s">
        <v>897</v>
      </c>
      <c r="J20" s="299" t="s">
        <v>923</v>
      </c>
      <c r="K20" s="299">
        <f t="shared" ref="K20" si="18">H20-F20</f>
        <v>195</v>
      </c>
      <c r="L20" s="302">
        <f t="shared" ref="L20" si="19">(F20*-0.7)/100</f>
        <v>-18.514999999999997</v>
      </c>
      <c r="M20" s="303">
        <f t="shared" ref="M20" si="20">(K20+L20)/F20</f>
        <v>6.6724007561436677E-2</v>
      </c>
      <c r="N20" s="299" t="s">
        <v>537</v>
      </c>
      <c r="O20" s="304">
        <v>44964</v>
      </c>
      <c r="P20" s="299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895</v>
      </c>
      <c r="G21" s="245">
        <v>790</v>
      </c>
      <c r="H21" s="245"/>
      <c r="I21" s="253" t="s">
        <v>896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5">
        <v>13</v>
      </c>
      <c r="B22" s="306">
        <v>44959</v>
      </c>
      <c r="C22" s="307"/>
      <c r="D22" s="308" t="s">
        <v>186</v>
      </c>
      <c r="E22" s="309" t="s">
        <v>567</v>
      </c>
      <c r="F22" s="305">
        <v>522.5</v>
      </c>
      <c r="G22" s="305">
        <v>478</v>
      </c>
      <c r="H22" s="305">
        <v>553</v>
      </c>
      <c r="I22" s="310" t="s">
        <v>910</v>
      </c>
      <c r="J22" s="299" t="s">
        <v>937</v>
      </c>
      <c r="K22" s="299">
        <f t="shared" ref="K22" si="21">H22-F22</f>
        <v>30.5</v>
      </c>
      <c r="L22" s="302">
        <f t="shared" ref="L22" si="22">(F22*-0.7)/100</f>
        <v>-3.6575000000000002</v>
      </c>
      <c r="M22" s="303">
        <f t="shared" ref="M22" si="23">(K22+L22)/F22</f>
        <v>5.13732057416268E-2</v>
      </c>
      <c r="N22" s="299" t="s">
        <v>537</v>
      </c>
      <c r="O22" s="304">
        <v>44967</v>
      </c>
      <c r="P22" s="299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62">
        <v>14</v>
      </c>
      <c r="B23" s="363">
        <v>44963</v>
      </c>
      <c r="C23" s="364"/>
      <c r="D23" s="365" t="s">
        <v>915</v>
      </c>
      <c r="E23" s="366" t="s">
        <v>567</v>
      </c>
      <c r="F23" s="362">
        <v>4500</v>
      </c>
      <c r="G23" s="362">
        <v>4190</v>
      </c>
      <c r="H23" s="362">
        <v>4692.5</v>
      </c>
      <c r="I23" s="367" t="s">
        <v>916</v>
      </c>
      <c r="J23" s="270" t="s">
        <v>927</v>
      </c>
      <c r="K23" s="270">
        <f t="shared" ref="K23" si="24">H23-F23</f>
        <v>192.5</v>
      </c>
      <c r="L23" s="271">
        <f t="shared" ref="L23" si="25">(F23*-0.7)/100</f>
        <v>-31.5</v>
      </c>
      <c r="M23" s="272">
        <f t="shared" ref="M23" si="26">(K23+L23)/F23</f>
        <v>3.5777777777777776E-2</v>
      </c>
      <c r="N23" s="270" t="s">
        <v>537</v>
      </c>
      <c r="O23" s="273">
        <v>44965</v>
      </c>
      <c r="P23" s="270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917</v>
      </c>
      <c r="E24" s="252" t="s">
        <v>567</v>
      </c>
      <c r="F24" s="245" t="s">
        <v>918</v>
      </c>
      <c r="G24" s="245">
        <v>660</v>
      </c>
      <c r="H24" s="245"/>
      <c r="I24" s="253" t="s">
        <v>919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5">
        <v>16</v>
      </c>
      <c r="B25" s="306">
        <v>44963</v>
      </c>
      <c r="C25" s="307"/>
      <c r="D25" s="308" t="s">
        <v>920</v>
      </c>
      <c r="E25" s="309" t="s">
        <v>567</v>
      </c>
      <c r="F25" s="305">
        <v>1890</v>
      </c>
      <c r="G25" s="305">
        <v>1745</v>
      </c>
      <c r="H25" s="305">
        <v>2025</v>
      </c>
      <c r="I25" s="310" t="s">
        <v>921</v>
      </c>
      <c r="J25" s="299" t="s">
        <v>922</v>
      </c>
      <c r="K25" s="299">
        <f t="shared" ref="K25" si="27">H25-F25</f>
        <v>135</v>
      </c>
      <c r="L25" s="302">
        <f t="shared" ref="L25" si="28">(F25*-0.7)/100</f>
        <v>-13.23</v>
      </c>
      <c r="M25" s="303">
        <f t="shared" ref="M25" si="29">(K25+L25)/F25</f>
        <v>6.4428571428571432E-2</v>
      </c>
      <c r="N25" s="299" t="s">
        <v>537</v>
      </c>
      <c r="O25" s="304">
        <v>44964</v>
      </c>
      <c r="P25" s="299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5">
        <v>17</v>
      </c>
      <c r="B26" s="306">
        <v>44965</v>
      </c>
      <c r="C26" s="307"/>
      <c r="D26" s="308" t="s">
        <v>391</v>
      </c>
      <c r="E26" s="309" t="s">
        <v>567</v>
      </c>
      <c r="F26" s="305">
        <v>452.2</v>
      </c>
      <c r="G26" s="305">
        <v>415</v>
      </c>
      <c r="H26" s="305">
        <v>474</v>
      </c>
      <c r="I26" s="310" t="s">
        <v>930</v>
      </c>
      <c r="J26" s="299" t="s">
        <v>948</v>
      </c>
      <c r="K26" s="299">
        <f t="shared" ref="K26" si="30">H26-F26</f>
        <v>21.800000000000011</v>
      </c>
      <c r="L26" s="302">
        <f t="shared" ref="L26" si="31">(F26*-0.7)/100</f>
        <v>-3.1653999999999995</v>
      </c>
      <c r="M26" s="303">
        <f t="shared" ref="M26" si="32">(K26+L26)/F26</f>
        <v>4.1208757187085387E-2</v>
      </c>
      <c r="N26" s="299" t="s">
        <v>537</v>
      </c>
      <c r="O26" s="304">
        <v>44971</v>
      </c>
      <c r="P26" s="299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936</v>
      </c>
      <c r="G27" s="245">
        <v>1745</v>
      </c>
      <c r="H27" s="245"/>
      <c r="I27" s="253" t="s">
        <v>921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>
        <v>19</v>
      </c>
      <c r="B28" s="244">
        <v>44972</v>
      </c>
      <c r="C28" s="250"/>
      <c r="D28" s="251" t="s">
        <v>175</v>
      </c>
      <c r="E28" s="252" t="s">
        <v>567</v>
      </c>
      <c r="F28" s="245" t="s">
        <v>978</v>
      </c>
      <c r="G28" s="245">
        <v>2890</v>
      </c>
      <c r="H28" s="245"/>
      <c r="I28" s="253" t="s">
        <v>884</v>
      </c>
      <c r="J28" s="246" t="s">
        <v>540</v>
      </c>
      <c r="K28" s="246"/>
      <c r="L28" s="247"/>
      <c r="M28" s="248"/>
      <c r="N28" s="246"/>
      <c r="O28" s="249"/>
      <c r="P28" s="24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/>
      <c r="B29" s="244"/>
      <c r="C29" s="250"/>
      <c r="D29" s="251"/>
      <c r="E29" s="252"/>
      <c r="F29" s="245"/>
      <c r="G29" s="245"/>
      <c r="H29" s="245"/>
      <c r="I29" s="253"/>
      <c r="J29" s="246"/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4.25" customHeight="1">
      <c r="A31" s="97"/>
      <c r="B31" s="98"/>
      <c r="C31" s="99"/>
      <c r="D31" s="100"/>
      <c r="E31" s="101"/>
      <c r="F31" s="101"/>
      <c r="H31" s="101"/>
      <c r="I31" s="102"/>
      <c r="J31" s="103"/>
      <c r="K31" s="103"/>
      <c r="L31" s="104"/>
      <c r="M31" s="105"/>
      <c r="N31" s="106"/>
      <c r="O31" s="107"/>
      <c r="P31" s="108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G32" s="97"/>
      <c r="H32" s="101"/>
      <c r="I32" s="102"/>
      <c r="J32" s="103"/>
      <c r="K32" s="103"/>
      <c r="L32" s="104"/>
      <c r="M32" s="105"/>
      <c r="N32" s="106"/>
      <c r="O32" s="107"/>
      <c r="P32" s="10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541</v>
      </c>
      <c r="B33" s="110"/>
      <c r="C33" s="111"/>
      <c r="E33" s="112"/>
      <c r="F33" s="112"/>
      <c r="G33" s="112"/>
      <c r="H33" s="112"/>
      <c r="I33" s="112"/>
      <c r="J33" s="113"/>
      <c r="K33" s="112"/>
      <c r="L33" s="114"/>
      <c r="M33" s="54"/>
      <c r="N33" s="113"/>
      <c r="O33" s="11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5" t="s">
        <v>542</v>
      </c>
      <c r="B34" s="109"/>
      <c r="C34" s="109"/>
      <c r="D34" s="109"/>
      <c r="E34" s="41"/>
      <c r="F34" s="116" t="s">
        <v>543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 t="s">
        <v>544</v>
      </c>
      <c r="B35" s="109"/>
      <c r="C35" s="109"/>
      <c r="D35" s="109" t="s">
        <v>791</v>
      </c>
      <c r="E35" s="6"/>
      <c r="F35" s="116" t="s">
        <v>545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8"/>
      <c r="M36" s="6"/>
      <c r="N36" s="122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23" t="s">
        <v>546</v>
      </c>
      <c r="C37" s="123"/>
      <c r="D37" s="123"/>
      <c r="E37" s="123"/>
      <c r="F37" s="124"/>
      <c r="G37" s="6"/>
      <c r="H37" s="6"/>
      <c r="I37" s="125"/>
      <c r="J37" s="126"/>
      <c r="K37" s="127"/>
      <c r="L37" s="126"/>
      <c r="M37" s="6"/>
      <c r="N37" s="1"/>
      <c r="O37" s="1"/>
      <c r="P37" s="1"/>
      <c r="R37" s="54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266" t="s">
        <v>16</v>
      </c>
      <c r="B38" s="266" t="s">
        <v>514</v>
      </c>
      <c r="C38" s="266"/>
      <c r="D38" s="228" t="s">
        <v>525</v>
      </c>
      <c r="E38" s="266" t="s">
        <v>526</v>
      </c>
      <c r="F38" s="266" t="s">
        <v>527</v>
      </c>
      <c r="G38" s="266" t="s">
        <v>547</v>
      </c>
      <c r="H38" s="266" t="s">
        <v>529</v>
      </c>
      <c r="I38" s="266" t="s">
        <v>530</v>
      </c>
      <c r="J38" s="96" t="s">
        <v>531</v>
      </c>
      <c r="K38" s="94" t="s">
        <v>548</v>
      </c>
      <c r="L38" s="129" t="s">
        <v>533</v>
      </c>
      <c r="M38" s="96" t="s">
        <v>534</v>
      </c>
      <c r="N38" s="93" t="s">
        <v>535</v>
      </c>
      <c r="O38" s="228" t="s">
        <v>536</v>
      </c>
      <c r="P38" s="41"/>
      <c r="Q38" s="1"/>
      <c r="R38" s="54"/>
      <c r="S38" s="54"/>
      <c r="T38" s="54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76" customFormat="1" ht="13.5" customHeight="1">
      <c r="A39" s="269">
        <v>1</v>
      </c>
      <c r="B39" s="268">
        <v>44957</v>
      </c>
      <c r="C39" s="338"/>
      <c r="D39" s="339" t="s">
        <v>186</v>
      </c>
      <c r="E39" s="340" t="s">
        <v>539</v>
      </c>
      <c r="F39" s="269">
        <v>551</v>
      </c>
      <c r="G39" s="269">
        <v>530</v>
      </c>
      <c r="H39" s="269">
        <v>530</v>
      </c>
      <c r="I39" s="341" t="s">
        <v>893</v>
      </c>
      <c r="J39" s="267" t="s">
        <v>898</v>
      </c>
      <c r="K39" s="267">
        <f t="shared" ref="K39:K40" si="33">H39-F39</f>
        <v>-21</v>
      </c>
      <c r="L39" s="311">
        <f t="shared" ref="L39" si="34">(F39*-0.7)/100</f>
        <v>-3.8569999999999998</v>
      </c>
      <c r="M39" s="312">
        <f t="shared" ref="M39:M40" si="35">(K39+L39)/F39</f>
        <v>-4.5112522686025405E-2</v>
      </c>
      <c r="N39" s="267" t="s">
        <v>549</v>
      </c>
      <c r="O39" s="313">
        <v>44958</v>
      </c>
      <c r="P39" s="274"/>
      <c r="Q39" s="198"/>
      <c r="R39" s="227" t="s">
        <v>538</v>
      </c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2</v>
      </c>
      <c r="B40" s="300">
        <v>44958</v>
      </c>
      <c r="C40" s="334"/>
      <c r="D40" s="335" t="s">
        <v>145</v>
      </c>
      <c r="E40" s="336" t="s">
        <v>539</v>
      </c>
      <c r="F40" s="301">
        <v>2110</v>
      </c>
      <c r="G40" s="301">
        <v>2035</v>
      </c>
      <c r="H40" s="301">
        <v>2175</v>
      </c>
      <c r="I40" s="337" t="s">
        <v>899</v>
      </c>
      <c r="J40" s="299" t="s">
        <v>874</v>
      </c>
      <c r="K40" s="299">
        <f t="shared" si="33"/>
        <v>65</v>
      </c>
      <c r="L40" s="302">
        <f>(F40*-0.07)/100</f>
        <v>-1.4770000000000001</v>
      </c>
      <c r="M40" s="303">
        <f t="shared" si="35"/>
        <v>3.0105687203791472E-2</v>
      </c>
      <c r="N40" s="299" t="s">
        <v>537</v>
      </c>
      <c r="O40" s="304">
        <v>44958</v>
      </c>
      <c r="P40" s="274"/>
      <c r="Q40" s="198"/>
      <c r="R40" s="227" t="s">
        <v>538</v>
      </c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69">
        <v>3</v>
      </c>
      <c r="B41" s="268">
        <v>44958</v>
      </c>
      <c r="C41" s="338"/>
      <c r="D41" s="339" t="s">
        <v>300</v>
      </c>
      <c r="E41" s="340" t="s">
        <v>539</v>
      </c>
      <c r="F41" s="269">
        <v>406</v>
      </c>
      <c r="G41" s="269">
        <v>390</v>
      </c>
      <c r="H41" s="269">
        <v>388</v>
      </c>
      <c r="I41" s="341" t="s">
        <v>900</v>
      </c>
      <c r="J41" s="267" t="s">
        <v>901</v>
      </c>
      <c r="K41" s="267">
        <f t="shared" ref="K41:K42" si="36">H41-F41</f>
        <v>-18</v>
      </c>
      <c r="L41" s="311">
        <f>(F41*-0.07)/100</f>
        <v>-0.28420000000000001</v>
      </c>
      <c r="M41" s="312">
        <f t="shared" ref="M41:M42" si="37">(K41+L41)/F41</f>
        <v>-4.5034975369458122E-2</v>
      </c>
      <c r="N41" s="267" t="s">
        <v>549</v>
      </c>
      <c r="O41" s="313">
        <v>44958</v>
      </c>
      <c r="P41" s="274"/>
      <c r="Q41" s="198"/>
      <c r="R41" s="227" t="s">
        <v>538</v>
      </c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301">
        <v>4</v>
      </c>
      <c r="B42" s="300">
        <v>44958</v>
      </c>
      <c r="C42" s="334"/>
      <c r="D42" s="335" t="s">
        <v>188</v>
      </c>
      <c r="E42" s="336" t="s">
        <v>539</v>
      </c>
      <c r="F42" s="301">
        <v>2965</v>
      </c>
      <c r="G42" s="301">
        <v>2850</v>
      </c>
      <c r="H42" s="301">
        <v>3044</v>
      </c>
      <c r="I42" s="337" t="s">
        <v>902</v>
      </c>
      <c r="J42" s="299" t="s">
        <v>912</v>
      </c>
      <c r="K42" s="299">
        <f t="shared" si="36"/>
        <v>79</v>
      </c>
      <c r="L42" s="302">
        <f>(F42*-0.7)/100</f>
        <v>-20.754999999999999</v>
      </c>
      <c r="M42" s="303">
        <f t="shared" si="37"/>
        <v>1.964418212478921E-2</v>
      </c>
      <c r="N42" s="299" t="s">
        <v>537</v>
      </c>
      <c r="O42" s="304">
        <v>44960</v>
      </c>
      <c r="P42" s="274"/>
      <c r="Q42" s="198"/>
      <c r="R42" s="227" t="s">
        <v>538</v>
      </c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301">
        <v>5</v>
      </c>
      <c r="B43" s="306">
        <v>44959</v>
      </c>
      <c r="C43" s="334"/>
      <c r="D43" s="335" t="s">
        <v>183</v>
      </c>
      <c r="E43" s="336" t="s">
        <v>539</v>
      </c>
      <c r="F43" s="301">
        <v>2315</v>
      </c>
      <c r="G43" s="301">
        <v>2245</v>
      </c>
      <c r="H43" s="301">
        <v>2400</v>
      </c>
      <c r="I43" s="337" t="s">
        <v>908</v>
      </c>
      <c r="J43" s="299" t="s">
        <v>972</v>
      </c>
      <c r="K43" s="299">
        <f t="shared" ref="K43" si="38">H43-F43</f>
        <v>85</v>
      </c>
      <c r="L43" s="302">
        <f>(F43*-0.7)/100</f>
        <v>-16.204999999999998</v>
      </c>
      <c r="M43" s="303">
        <f t="shared" ref="M43" si="39">(K43+L43)/F43</f>
        <v>2.9717062634989203E-2</v>
      </c>
      <c r="N43" s="299" t="s">
        <v>537</v>
      </c>
      <c r="O43" s="304">
        <v>44972</v>
      </c>
      <c r="P43" s="274"/>
      <c r="Q43" s="198"/>
      <c r="R43" s="227" t="s">
        <v>538</v>
      </c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301">
        <v>6</v>
      </c>
      <c r="B44" s="306">
        <v>44959</v>
      </c>
      <c r="C44" s="334"/>
      <c r="D44" s="335" t="s">
        <v>145</v>
      </c>
      <c r="E44" s="336" t="s">
        <v>539</v>
      </c>
      <c r="F44" s="301">
        <v>2125</v>
      </c>
      <c r="G44" s="301">
        <v>2060</v>
      </c>
      <c r="H44" s="301">
        <v>2192.5</v>
      </c>
      <c r="I44" s="337" t="s">
        <v>909</v>
      </c>
      <c r="J44" s="299" t="s">
        <v>947</v>
      </c>
      <c r="K44" s="299">
        <f t="shared" ref="K44" si="40">H44-F44</f>
        <v>67.5</v>
      </c>
      <c r="L44" s="302">
        <f>(F44*-0.7)/100</f>
        <v>-14.875</v>
      </c>
      <c r="M44" s="303">
        <f t="shared" ref="M44" si="41">(K44+L44)/F44</f>
        <v>2.4764705882352942E-2</v>
      </c>
      <c r="N44" s="299" t="s">
        <v>537</v>
      </c>
      <c r="O44" s="304">
        <v>44970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301">
        <v>7</v>
      </c>
      <c r="B45" s="306">
        <v>44964</v>
      </c>
      <c r="C45" s="334"/>
      <c r="D45" s="335" t="s">
        <v>268</v>
      </c>
      <c r="E45" s="336" t="s">
        <v>539</v>
      </c>
      <c r="F45" s="301">
        <v>399</v>
      </c>
      <c r="G45" s="301">
        <v>387</v>
      </c>
      <c r="H45" s="301">
        <v>413</v>
      </c>
      <c r="I45" s="337" t="s">
        <v>924</v>
      </c>
      <c r="J45" s="299" t="s">
        <v>939</v>
      </c>
      <c r="K45" s="299">
        <f t="shared" ref="K45" si="42">H45-F45</f>
        <v>14</v>
      </c>
      <c r="L45" s="302">
        <f>(F45*-0.7)/100</f>
        <v>-2.7929999999999997</v>
      </c>
      <c r="M45" s="303">
        <f t="shared" ref="M45" si="43">(K45+L45)/F45</f>
        <v>2.8087719298245616E-2</v>
      </c>
      <c r="N45" s="299" t="s">
        <v>537</v>
      </c>
      <c r="O45" s="304">
        <v>44967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01">
        <v>8</v>
      </c>
      <c r="B46" s="244">
        <v>44964</v>
      </c>
      <c r="C46" s="295"/>
      <c r="D46" s="296" t="s">
        <v>148</v>
      </c>
      <c r="E46" s="297" t="s">
        <v>539</v>
      </c>
      <c r="F46" s="201" t="s">
        <v>925</v>
      </c>
      <c r="G46" s="201">
        <v>1330</v>
      </c>
      <c r="H46" s="201"/>
      <c r="I46" s="298" t="s">
        <v>926</v>
      </c>
      <c r="J46" s="226" t="s">
        <v>540</v>
      </c>
      <c r="K46" s="226"/>
      <c r="L46" s="321"/>
      <c r="M46" s="322"/>
      <c r="N46" s="226"/>
      <c r="O46" s="323"/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01">
        <v>9</v>
      </c>
      <c r="B47" s="244">
        <v>44965</v>
      </c>
      <c r="C47" s="295"/>
      <c r="D47" s="296" t="s">
        <v>75</v>
      </c>
      <c r="E47" s="297" t="s">
        <v>539</v>
      </c>
      <c r="F47" s="201" t="s">
        <v>928</v>
      </c>
      <c r="G47" s="201">
        <v>748</v>
      </c>
      <c r="H47" s="201"/>
      <c r="I47" s="298" t="s">
        <v>929</v>
      </c>
      <c r="J47" s="226" t="s">
        <v>540</v>
      </c>
      <c r="K47" s="226"/>
      <c r="L47" s="321"/>
      <c r="M47" s="322"/>
      <c r="N47" s="226"/>
      <c r="O47" s="323"/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01">
        <v>10</v>
      </c>
      <c r="B48" s="244">
        <v>44971</v>
      </c>
      <c r="C48" s="295"/>
      <c r="D48" s="296" t="s">
        <v>84</v>
      </c>
      <c r="E48" s="297" t="s">
        <v>539</v>
      </c>
      <c r="F48" s="201" t="s">
        <v>952</v>
      </c>
      <c r="G48" s="201">
        <v>995</v>
      </c>
      <c r="H48" s="201"/>
      <c r="I48" s="298" t="s">
        <v>953</v>
      </c>
      <c r="J48" s="226" t="s">
        <v>540</v>
      </c>
      <c r="K48" s="226"/>
      <c r="L48" s="321"/>
      <c r="M48" s="322"/>
      <c r="N48" s="226"/>
      <c r="O48" s="323"/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301">
        <v>11</v>
      </c>
      <c r="B49" s="306">
        <v>44972</v>
      </c>
      <c r="C49" s="334"/>
      <c r="D49" s="335" t="s">
        <v>391</v>
      </c>
      <c r="E49" s="336" t="s">
        <v>539</v>
      </c>
      <c r="F49" s="301">
        <v>455</v>
      </c>
      <c r="G49" s="301">
        <v>442</v>
      </c>
      <c r="H49" s="301">
        <v>465.5</v>
      </c>
      <c r="I49" s="337" t="s">
        <v>973</v>
      </c>
      <c r="J49" s="299" t="s">
        <v>974</v>
      </c>
      <c r="K49" s="299">
        <f t="shared" ref="K49" si="44">H49-F49</f>
        <v>10.5</v>
      </c>
      <c r="L49" s="302">
        <f>(F49*-0.07)/100</f>
        <v>-0.31850000000000001</v>
      </c>
      <c r="M49" s="303">
        <f t="shared" ref="M49" si="45">(K49+L49)/F49</f>
        <v>2.2376923076923076E-2</v>
      </c>
      <c r="N49" s="299" t="s">
        <v>537</v>
      </c>
      <c r="O49" s="304">
        <v>44972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01">
        <v>12</v>
      </c>
      <c r="B50" s="244">
        <v>44972</v>
      </c>
      <c r="C50" s="295"/>
      <c r="D50" s="296" t="s">
        <v>362</v>
      </c>
      <c r="E50" s="297" t="s">
        <v>539</v>
      </c>
      <c r="F50" s="201" t="s">
        <v>979</v>
      </c>
      <c r="G50" s="201">
        <v>2770</v>
      </c>
      <c r="H50" s="201"/>
      <c r="I50" s="298" t="s">
        <v>980</v>
      </c>
      <c r="J50" s="226" t="s">
        <v>540</v>
      </c>
      <c r="K50" s="226"/>
      <c r="L50" s="321"/>
      <c r="M50" s="322"/>
      <c r="N50" s="226"/>
      <c r="O50" s="323"/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276" customFormat="1" ht="13.5" customHeight="1">
      <c r="A51" s="201"/>
      <c r="B51" s="199"/>
      <c r="C51" s="295"/>
      <c r="D51" s="296"/>
      <c r="E51" s="297"/>
      <c r="F51" s="201"/>
      <c r="G51" s="201"/>
      <c r="H51" s="201"/>
      <c r="I51" s="298"/>
      <c r="J51" s="226"/>
      <c r="K51" s="226"/>
      <c r="L51" s="321"/>
      <c r="M51" s="322"/>
      <c r="N51" s="226"/>
      <c r="O51" s="323"/>
      <c r="P51" s="274"/>
      <c r="Q51" s="198"/>
      <c r="R51" s="227"/>
      <c r="S51" s="197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</row>
    <row r="52" spans="1:38" s="276" customFormat="1" ht="13.5" customHeight="1">
      <c r="A52" s="230"/>
      <c r="B52" s="229"/>
      <c r="C52" s="277"/>
      <c r="D52" s="278"/>
      <c r="E52" s="279"/>
      <c r="F52" s="230"/>
      <c r="G52" s="230"/>
      <c r="H52" s="230"/>
      <c r="I52" s="280"/>
      <c r="J52" s="281"/>
      <c r="K52" s="281"/>
      <c r="L52" s="282"/>
      <c r="M52" s="283"/>
      <c r="N52" s="281"/>
      <c r="O52" s="284"/>
      <c r="P52" s="274"/>
      <c r="Q52" s="198"/>
      <c r="R52" s="227"/>
      <c r="S52" s="197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</row>
    <row r="53" spans="1:38" s="276" customFormat="1" ht="13.5" customHeight="1">
      <c r="A53" s="230"/>
      <c r="B53" s="229"/>
      <c r="C53" s="277"/>
      <c r="D53" s="278"/>
      <c r="E53" s="279"/>
      <c r="F53" s="230"/>
      <c r="G53" s="230"/>
      <c r="H53" s="230"/>
      <c r="I53" s="280"/>
      <c r="J53" s="281"/>
      <c r="K53" s="281"/>
      <c r="L53" s="282"/>
      <c r="M53" s="283"/>
      <c r="N53" s="281"/>
      <c r="O53" s="284"/>
      <c r="P53" s="274"/>
      <c r="Q53" s="198"/>
      <c r="R53" s="227"/>
      <c r="S53" s="197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</row>
    <row r="54" spans="1:38" ht="44.25" customHeight="1">
      <c r="A54" s="109" t="s">
        <v>541</v>
      </c>
      <c r="B54" s="130"/>
      <c r="C54" s="130"/>
      <c r="D54" s="1"/>
      <c r="E54" s="6"/>
      <c r="F54" s="6"/>
      <c r="G54" s="6"/>
      <c r="H54" s="6" t="s">
        <v>553</v>
      </c>
      <c r="I54" s="6"/>
      <c r="J54" s="6"/>
      <c r="K54" s="105"/>
      <c r="L54" s="131"/>
      <c r="M54" s="105"/>
      <c r="N54" s="106"/>
      <c r="O54" s="10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15" t="s">
        <v>542</v>
      </c>
      <c r="B55" s="109"/>
      <c r="C55" s="109"/>
      <c r="D55" s="109"/>
      <c r="E55" s="41"/>
      <c r="F55" s="116" t="s">
        <v>543</v>
      </c>
      <c r="G55" s="54"/>
      <c r="H55" s="41"/>
      <c r="I55" s="54"/>
      <c r="J55" s="6"/>
      <c r="K55" s="132"/>
      <c r="L55" s="133"/>
      <c r="M55" s="6"/>
      <c r="N55" s="99"/>
      <c r="O55" s="134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5"/>
      <c r="B56" s="109"/>
      <c r="C56" s="109"/>
      <c r="D56" s="109"/>
      <c r="E56" s="6"/>
      <c r="F56" s="116" t="s">
        <v>545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09"/>
      <c r="B57" s="109"/>
      <c r="C57" s="109"/>
      <c r="D57" s="109"/>
      <c r="E57" s="6"/>
      <c r="F57" s="6"/>
      <c r="G57" s="6"/>
      <c r="H57" s="6"/>
      <c r="I57" s="6"/>
      <c r="J57" s="121"/>
      <c r="K57" s="118"/>
      <c r="L57" s="119"/>
      <c r="M57" s="6"/>
      <c r="N57" s="122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5" t="s">
        <v>554</v>
      </c>
      <c r="B58" s="135"/>
      <c r="C58" s="135"/>
      <c r="D58" s="135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4" t="s">
        <v>16</v>
      </c>
      <c r="B59" s="94" t="s">
        <v>514</v>
      </c>
      <c r="C59" s="94"/>
      <c r="D59" s="95" t="s">
        <v>525</v>
      </c>
      <c r="E59" s="94" t="s">
        <v>526</v>
      </c>
      <c r="F59" s="94" t="s">
        <v>527</v>
      </c>
      <c r="G59" s="94" t="s">
        <v>547</v>
      </c>
      <c r="H59" s="94" t="s">
        <v>529</v>
      </c>
      <c r="I59" s="94" t="s">
        <v>530</v>
      </c>
      <c r="J59" s="93" t="s">
        <v>531</v>
      </c>
      <c r="K59" s="136" t="s">
        <v>555</v>
      </c>
      <c r="L59" s="96" t="s">
        <v>533</v>
      </c>
      <c r="M59" s="136" t="s">
        <v>556</v>
      </c>
      <c r="N59" s="94" t="s">
        <v>557</v>
      </c>
      <c r="O59" s="93" t="s">
        <v>535</v>
      </c>
      <c r="P59" s="95" t="s">
        <v>536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198" customFormat="1" ht="12.75" customHeight="1">
      <c r="A60" s="301">
        <v>1</v>
      </c>
      <c r="B60" s="372">
        <v>44966</v>
      </c>
      <c r="C60" s="373"/>
      <c r="D60" s="373" t="s">
        <v>934</v>
      </c>
      <c r="E60" s="301" t="s">
        <v>539</v>
      </c>
      <c r="F60" s="301">
        <v>2346</v>
      </c>
      <c r="G60" s="301">
        <v>2297</v>
      </c>
      <c r="H60" s="369">
        <v>2395</v>
      </c>
      <c r="I60" s="369" t="s">
        <v>935</v>
      </c>
      <c r="J60" s="299" t="s">
        <v>843</v>
      </c>
      <c r="K60" s="369">
        <f t="shared" ref="K60" si="46">H60-F60</f>
        <v>49</v>
      </c>
      <c r="L60" s="370">
        <f t="shared" ref="L60" si="47">(H60*N60)*0.07%</f>
        <v>419.12500000000006</v>
      </c>
      <c r="M60" s="371">
        <f t="shared" ref="M60" si="48">(K60*N60)-L60</f>
        <v>11830.875</v>
      </c>
      <c r="N60" s="369">
        <v>250</v>
      </c>
      <c r="O60" s="299" t="s">
        <v>537</v>
      </c>
      <c r="P60" s="300">
        <v>44972</v>
      </c>
      <c r="Q60" s="200"/>
      <c r="R60" s="203" t="s">
        <v>538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201"/>
      <c r="B61" s="199"/>
      <c r="C61" s="235"/>
      <c r="D61" s="235"/>
      <c r="E61" s="201"/>
      <c r="F61" s="201"/>
      <c r="G61" s="201"/>
      <c r="H61" s="202"/>
      <c r="I61" s="202"/>
      <c r="J61" s="226"/>
      <c r="K61" s="235"/>
      <c r="L61" s="201"/>
      <c r="M61" s="201"/>
      <c r="N61" s="201"/>
      <c r="O61" s="202"/>
      <c r="P61" s="202"/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ht="38.25" customHeight="1">
      <c r="A62" s="137" t="s">
        <v>559</v>
      </c>
      <c r="B62" s="137"/>
      <c r="C62" s="137"/>
      <c r="D62" s="137"/>
      <c r="E62" s="138"/>
      <c r="F62" s="102"/>
      <c r="G62" s="102"/>
      <c r="H62" s="102"/>
      <c r="I62" s="102"/>
      <c r="J62" s="1"/>
      <c r="K62" s="6"/>
      <c r="L62" s="6"/>
      <c r="M62" s="6"/>
      <c r="N62" s="1"/>
      <c r="O62" s="1"/>
      <c r="P62" s="41"/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38.25">
      <c r="A63" s="94" t="s">
        <v>16</v>
      </c>
      <c r="B63" s="94" t="s">
        <v>514</v>
      </c>
      <c r="C63" s="94"/>
      <c r="D63" s="95" t="s">
        <v>525</v>
      </c>
      <c r="E63" s="94" t="s">
        <v>526</v>
      </c>
      <c r="F63" s="94" t="s">
        <v>527</v>
      </c>
      <c r="G63" s="94" t="s">
        <v>547</v>
      </c>
      <c r="H63" s="94" t="s">
        <v>529</v>
      </c>
      <c r="I63" s="94" t="s">
        <v>530</v>
      </c>
      <c r="J63" s="93" t="s">
        <v>531</v>
      </c>
      <c r="K63" s="93" t="s">
        <v>560</v>
      </c>
      <c r="L63" s="96" t="s">
        <v>533</v>
      </c>
      <c r="M63" s="136" t="s">
        <v>556</v>
      </c>
      <c r="N63" s="94" t="s">
        <v>557</v>
      </c>
      <c r="O63" s="94" t="s">
        <v>535</v>
      </c>
      <c r="P63" s="95" t="s">
        <v>536</v>
      </c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s="198" customFormat="1" ht="15.6" customHeight="1">
      <c r="A64" s="359">
        <v>1</v>
      </c>
      <c r="B64" s="353">
        <v>44951</v>
      </c>
      <c r="C64" s="324"/>
      <c r="D64" s="324" t="s">
        <v>886</v>
      </c>
      <c r="E64" s="325" t="s">
        <v>539</v>
      </c>
      <c r="F64" s="325">
        <v>0.95</v>
      </c>
      <c r="G64" s="325">
        <v>0.2</v>
      </c>
      <c r="H64" s="326">
        <v>0.95</v>
      </c>
      <c r="I64" s="327" t="s">
        <v>887</v>
      </c>
      <c r="J64" s="328" t="s">
        <v>903</v>
      </c>
      <c r="K64" s="326">
        <f t="shared" ref="K64" si="49">H64-F64</f>
        <v>0</v>
      </c>
      <c r="L64" s="329">
        <v>100</v>
      </c>
      <c r="M64" s="330">
        <f t="shared" ref="M64" si="50">(K64*N64)-L64</f>
        <v>-100</v>
      </c>
      <c r="N64" s="326">
        <v>5700</v>
      </c>
      <c r="O64" s="328" t="s">
        <v>658</v>
      </c>
      <c r="P64" s="331">
        <v>44958</v>
      </c>
      <c r="Q64" s="197"/>
      <c r="R64" s="203" t="s">
        <v>538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393">
        <v>2</v>
      </c>
      <c r="B65" s="395">
        <v>44953</v>
      </c>
      <c r="C65" s="332"/>
      <c r="D65" s="332" t="s">
        <v>890</v>
      </c>
      <c r="E65" s="333" t="s">
        <v>539</v>
      </c>
      <c r="F65" s="333">
        <v>107.5</v>
      </c>
      <c r="G65" s="333"/>
      <c r="H65" s="333">
        <v>202.5</v>
      </c>
      <c r="I65" s="354"/>
      <c r="J65" s="389" t="s">
        <v>904</v>
      </c>
      <c r="K65" s="333">
        <f>H65-F65</f>
        <v>95</v>
      </c>
      <c r="L65" s="355">
        <v>100</v>
      </c>
      <c r="M65" s="387">
        <v>850</v>
      </c>
      <c r="N65" s="333">
        <v>50</v>
      </c>
      <c r="O65" s="389" t="s">
        <v>537</v>
      </c>
      <c r="P65" s="391">
        <v>44958</v>
      </c>
      <c r="Q65" s="197"/>
      <c r="R65" s="203" t="s">
        <v>801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94"/>
      <c r="B66" s="394"/>
      <c r="C66" s="332"/>
      <c r="D66" s="332" t="s">
        <v>891</v>
      </c>
      <c r="E66" s="333" t="s">
        <v>539</v>
      </c>
      <c r="F66" s="333">
        <v>77.5</v>
      </c>
      <c r="G66" s="333"/>
      <c r="H66" s="333">
        <v>3.5</v>
      </c>
      <c r="I66" s="354"/>
      <c r="J66" s="390"/>
      <c r="K66" s="333">
        <f>H66-F66</f>
        <v>-74</v>
      </c>
      <c r="L66" s="355">
        <v>100</v>
      </c>
      <c r="M66" s="388"/>
      <c r="N66" s="333">
        <v>50</v>
      </c>
      <c r="O66" s="390"/>
      <c r="P66" s="392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56">
        <v>3</v>
      </c>
      <c r="B67" s="357">
        <v>44958</v>
      </c>
      <c r="C67" s="332"/>
      <c r="D67" s="332" t="s">
        <v>905</v>
      </c>
      <c r="E67" s="333" t="s">
        <v>539</v>
      </c>
      <c r="F67" s="333">
        <v>96</v>
      </c>
      <c r="G67" s="333">
        <v>18</v>
      </c>
      <c r="H67" s="333">
        <v>147.5</v>
      </c>
      <c r="I67" s="354" t="s">
        <v>906</v>
      </c>
      <c r="J67" s="352" t="s">
        <v>907</v>
      </c>
      <c r="K67" s="333">
        <f>H67-F67</f>
        <v>51.5</v>
      </c>
      <c r="L67" s="355">
        <v>100</v>
      </c>
      <c r="M67" s="358">
        <v>2475</v>
      </c>
      <c r="N67" s="333">
        <v>50</v>
      </c>
      <c r="O67" s="299" t="s">
        <v>537</v>
      </c>
      <c r="P67" s="300">
        <v>44958</v>
      </c>
      <c r="Q67" s="197"/>
      <c r="R67" s="203" t="s">
        <v>538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56">
        <v>4</v>
      </c>
      <c r="B68" s="357">
        <v>44960</v>
      </c>
      <c r="C68" s="332"/>
      <c r="D68" s="332" t="s">
        <v>913</v>
      </c>
      <c r="E68" s="333" t="s">
        <v>539</v>
      </c>
      <c r="F68" s="333">
        <v>41</v>
      </c>
      <c r="G68" s="333">
        <v>24</v>
      </c>
      <c r="H68" s="333">
        <v>46</v>
      </c>
      <c r="I68" s="354" t="s">
        <v>914</v>
      </c>
      <c r="J68" s="352" t="s">
        <v>931</v>
      </c>
      <c r="K68" s="333">
        <f>H68-F68</f>
        <v>5</v>
      </c>
      <c r="L68" s="355">
        <v>100</v>
      </c>
      <c r="M68" s="358">
        <f>(K68*N68)-100</f>
        <v>1150</v>
      </c>
      <c r="N68" s="333">
        <v>250</v>
      </c>
      <c r="O68" s="299" t="s">
        <v>537</v>
      </c>
      <c r="P68" s="300">
        <v>44965</v>
      </c>
      <c r="Q68" s="197"/>
      <c r="R68" s="203" t="s">
        <v>538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56">
        <v>5</v>
      </c>
      <c r="B69" s="357">
        <v>44966</v>
      </c>
      <c r="C69" s="332"/>
      <c r="D69" s="332" t="s">
        <v>932</v>
      </c>
      <c r="E69" s="333" t="s">
        <v>539</v>
      </c>
      <c r="F69" s="333">
        <v>6.4</v>
      </c>
      <c r="G69" s="333">
        <v>3</v>
      </c>
      <c r="H69" s="333">
        <v>7.7</v>
      </c>
      <c r="I69" s="354" t="s">
        <v>933</v>
      </c>
      <c r="J69" s="352" t="s">
        <v>949</v>
      </c>
      <c r="K69" s="333">
        <f>H69-F69</f>
        <v>1.2999999999999998</v>
      </c>
      <c r="L69" s="355">
        <v>100</v>
      </c>
      <c r="M69" s="358">
        <f>(K69*N69)-100</f>
        <v>1199.9999999999998</v>
      </c>
      <c r="N69" s="333">
        <v>1000</v>
      </c>
      <c r="O69" s="299" t="s">
        <v>537</v>
      </c>
      <c r="P69" s="300">
        <v>44971</v>
      </c>
      <c r="Q69" s="1"/>
      <c r="R69" s="203" t="s">
        <v>538</v>
      </c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97"/>
      <c r="AI69" s="197"/>
      <c r="AJ69" s="203"/>
      <c r="AK69" s="197"/>
      <c r="AL69" s="197"/>
    </row>
    <row r="70" spans="1:38" s="198" customFormat="1" ht="15.6" customHeight="1">
      <c r="A70" s="356">
        <v>6</v>
      </c>
      <c r="B70" s="357">
        <v>44970</v>
      </c>
      <c r="C70" s="332"/>
      <c r="D70" s="332" t="s">
        <v>941</v>
      </c>
      <c r="E70" s="333" t="s">
        <v>539</v>
      </c>
      <c r="F70" s="333">
        <v>75</v>
      </c>
      <c r="G70" s="333">
        <v>35</v>
      </c>
      <c r="H70" s="333">
        <v>95</v>
      </c>
      <c r="I70" s="354" t="s">
        <v>942</v>
      </c>
      <c r="J70" s="352" t="s">
        <v>950</v>
      </c>
      <c r="K70" s="333">
        <f t="shared" ref="K70:K71" si="51">H70-F70</f>
        <v>20</v>
      </c>
      <c r="L70" s="355">
        <v>100</v>
      </c>
      <c r="M70" s="358">
        <f t="shared" ref="M70:M71" si="52">(K70*N70)-100</f>
        <v>900</v>
      </c>
      <c r="N70" s="333">
        <v>50</v>
      </c>
      <c r="O70" s="299" t="s">
        <v>537</v>
      </c>
      <c r="P70" s="300">
        <v>44971</v>
      </c>
      <c r="Q70" s="1"/>
      <c r="R70" s="203" t="s">
        <v>538</v>
      </c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97"/>
      <c r="AI70" s="197"/>
      <c r="AJ70" s="203"/>
      <c r="AK70" s="197"/>
      <c r="AL70" s="197"/>
    </row>
    <row r="71" spans="1:38" s="198" customFormat="1" ht="15.6" customHeight="1">
      <c r="A71" s="356">
        <v>7</v>
      </c>
      <c r="B71" s="357">
        <v>44970</v>
      </c>
      <c r="C71" s="332"/>
      <c r="D71" s="332" t="s">
        <v>943</v>
      </c>
      <c r="E71" s="333" t="s">
        <v>539</v>
      </c>
      <c r="F71" s="333">
        <v>29.5</v>
      </c>
      <c r="G71" s="333">
        <v>9</v>
      </c>
      <c r="H71" s="333">
        <v>38</v>
      </c>
      <c r="I71" s="354" t="s">
        <v>944</v>
      </c>
      <c r="J71" s="352" t="s">
        <v>951</v>
      </c>
      <c r="K71" s="333">
        <f t="shared" si="51"/>
        <v>8.5</v>
      </c>
      <c r="L71" s="355">
        <v>100</v>
      </c>
      <c r="M71" s="358">
        <f t="shared" si="52"/>
        <v>2025</v>
      </c>
      <c r="N71" s="333">
        <v>250</v>
      </c>
      <c r="O71" s="299" t="s">
        <v>537</v>
      </c>
      <c r="P71" s="300">
        <v>44971</v>
      </c>
      <c r="Q71" s="1"/>
      <c r="R71" s="203" t="s">
        <v>538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s="276" customFormat="1" ht="15.6" customHeight="1">
      <c r="A72" s="285">
        <v>8</v>
      </c>
      <c r="B72" s="244">
        <v>44971</v>
      </c>
      <c r="C72" s="235"/>
      <c r="D72" s="235" t="s">
        <v>954</v>
      </c>
      <c r="E72" s="201" t="s">
        <v>539</v>
      </c>
      <c r="F72" s="201" t="s">
        <v>955</v>
      </c>
      <c r="G72" s="201">
        <v>9</v>
      </c>
      <c r="H72" s="202"/>
      <c r="I72" s="286" t="s">
        <v>956</v>
      </c>
      <c r="J72" s="226" t="s">
        <v>540</v>
      </c>
      <c r="K72" s="202"/>
      <c r="L72" s="218"/>
      <c r="M72" s="219"/>
      <c r="N72" s="202"/>
      <c r="O72" s="226"/>
      <c r="P72" s="199"/>
      <c r="Q72" s="1"/>
      <c r="R72" s="203" t="s">
        <v>538</v>
      </c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275"/>
      <c r="AI72" s="275"/>
      <c r="AJ72" s="368"/>
      <c r="AK72" s="275"/>
      <c r="AL72" s="275"/>
    </row>
    <row r="73" spans="1:38" s="276" customFormat="1" ht="15.6" customHeight="1">
      <c r="A73" s="285">
        <v>9</v>
      </c>
      <c r="B73" s="244">
        <v>44972</v>
      </c>
      <c r="C73" s="235"/>
      <c r="D73" s="235" t="s">
        <v>975</v>
      </c>
      <c r="E73" s="201" t="s">
        <v>539</v>
      </c>
      <c r="F73" s="201" t="s">
        <v>976</v>
      </c>
      <c r="G73" s="201">
        <v>17</v>
      </c>
      <c r="H73" s="202"/>
      <c r="I73" s="286" t="s">
        <v>977</v>
      </c>
      <c r="J73" s="226" t="s">
        <v>540</v>
      </c>
      <c r="K73" s="202"/>
      <c r="L73" s="218"/>
      <c r="M73" s="219"/>
      <c r="N73" s="202"/>
      <c r="O73" s="226"/>
      <c r="P73" s="199"/>
      <c r="Q73" s="1"/>
      <c r="R73" s="203" t="s">
        <v>538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275"/>
      <c r="AI73" s="275"/>
      <c r="AJ73" s="368"/>
      <c r="AK73" s="275"/>
      <c r="AL73" s="275"/>
    </row>
    <row r="74" spans="1:38" s="198" customFormat="1" ht="15.6" customHeight="1">
      <c r="A74" s="285"/>
      <c r="B74" s="244"/>
      <c r="C74" s="235"/>
      <c r="D74" s="235"/>
      <c r="E74" s="201"/>
      <c r="F74" s="201"/>
      <c r="G74" s="201"/>
      <c r="H74" s="202"/>
      <c r="I74" s="286"/>
      <c r="J74" s="226"/>
      <c r="K74" s="202"/>
      <c r="L74" s="218"/>
      <c r="M74" s="219"/>
      <c r="N74" s="202"/>
      <c r="O74" s="226"/>
      <c r="P74" s="199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16"/>
      <c r="B75" s="229"/>
      <c r="C75" s="200"/>
      <c r="D75" s="200"/>
      <c r="E75" s="230"/>
      <c r="F75" s="230"/>
      <c r="G75" s="230"/>
      <c r="H75" s="317"/>
      <c r="I75" s="318"/>
      <c r="J75" s="281"/>
      <c r="K75" s="317"/>
      <c r="L75" s="319"/>
      <c r="M75" s="320"/>
      <c r="N75" s="317"/>
      <c r="O75" s="281"/>
      <c r="P75" s="229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ht="38.25" customHeight="1">
      <c r="A76" s="92" t="s">
        <v>561</v>
      </c>
      <c r="B76" s="139"/>
      <c r="C76" s="139"/>
      <c r="D76" s="140"/>
      <c r="E76" s="124"/>
      <c r="F76" s="6"/>
      <c r="G76" s="6"/>
      <c r="H76" s="125"/>
      <c r="I76" s="141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</row>
    <row r="77" spans="1:38" s="198" customFormat="1" ht="38.25">
      <c r="A77" s="93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528</v>
      </c>
      <c r="H77" s="94" t="s">
        <v>529</v>
      </c>
      <c r="I77" s="94" t="s">
        <v>530</v>
      </c>
      <c r="J77" s="93" t="s">
        <v>531</v>
      </c>
      <c r="K77" s="128" t="s">
        <v>548</v>
      </c>
      <c r="L77" s="129" t="s">
        <v>533</v>
      </c>
      <c r="M77" s="96" t="s">
        <v>534</v>
      </c>
      <c r="N77" s="94" t="s">
        <v>535</v>
      </c>
      <c r="O77" s="95" t="s">
        <v>536</v>
      </c>
      <c r="P77" s="94" t="s">
        <v>765</v>
      </c>
      <c r="Q77" s="197"/>
      <c r="R77" s="6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</row>
    <row r="78" spans="1:38" ht="14.25" customHeight="1">
      <c r="A78" s="257">
        <v>1</v>
      </c>
      <c r="B78" s="258">
        <v>44840</v>
      </c>
      <c r="C78" s="255"/>
      <c r="D78" s="255" t="s">
        <v>838</v>
      </c>
      <c r="E78" s="256" t="s">
        <v>539</v>
      </c>
      <c r="F78" s="256" t="s">
        <v>839</v>
      </c>
      <c r="G78" s="256">
        <v>1220</v>
      </c>
      <c r="H78" s="256"/>
      <c r="I78" s="256" t="s">
        <v>840</v>
      </c>
      <c r="J78" s="226" t="s">
        <v>540</v>
      </c>
      <c r="K78" s="202"/>
      <c r="L78" s="218"/>
      <c r="M78" s="219"/>
      <c r="N78" s="202"/>
      <c r="O78" s="226"/>
      <c r="P78" s="199"/>
      <c r="Q78" s="197"/>
      <c r="R78" s="197" t="s">
        <v>538</v>
      </c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256"/>
      <c r="B79" s="254"/>
      <c r="C79" s="255"/>
      <c r="D79" s="255"/>
      <c r="E79" s="256"/>
      <c r="F79" s="256"/>
      <c r="G79" s="256"/>
      <c r="H79" s="256"/>
      <c r="I79" s="256"/>
      <c r="J79" s="226"/>
      <c r="K79" s="202"/>
      <c r="L79" s="218"/>
      <c r="M79" s="219"/>
      <c r="N79" s="202"/>
      <c r="O79" s="226"/>
      <c r="P79" s="199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09" t="s">
        <v>541</v>
      </c>
      <c r="B80" s="109"/>
      <c r="C80" s="109"/>
      <c r="D80" s="109"/>
      <c r="E80" s="41"/>
      <c r="F80" s="116" t="s">
        <v>543</v>
      </c>
      <c r="G80" s="54"/>
      <c r="H80" s="54"/>
      <c r="I80" s="54"/>
      <c r="J80" s="6"/>
      <c r="K80" s="132"/>
      <c r="L80" s="133"/>
      <c r="M80" s="6"/>
      <c r="N80" s="99"/>
      <c r="O80" s="142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15" t="s">
        <v>542</v>
      </c>
      <c r="B81" s="109"/>
      <c r="C81" s="109"/>
      <c r="D81" s="109"/>
      <c r="E81" s="6"/>
      <c r="F81" s="116" t="s">
        <v>545</v>
      </c>
      <c r="G81" s="6"/>
      <c r="H81" s="6" t="s">
        <v>761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5"/>
      <c r="B82" s="109"/>
      <c r="C82" s="109"/>
      <c r="D82" s="109"/>
      <c r="E82" s="6"/>
      <c r="F82" s="116"/>
      <c r="G82" s="6"/>
      <c r="H82" s="6"/>
      <c r="I82" s="6"/>
      <c r="J82" s="1"/>
      <c r="K82" s="6"/>
      <c r="L82" s="6"/>
      <c r="M82" s="6"/>
      <c r="N82" s="1"/>
      <c r="O82" s="1"/>
      <c r="Q82" s="1"/>
      <c r="R82" s="54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/>
      <c r="B83" s="109"/>
      <c r="C83" s="109"/>
      <c r="D83" s="109"/>
      <c r="E83" s="6"/>
      <c r="F83" s="116"/>
      <c r="G83" s="54"/>
      <c r="H83" s="41"/>
      <c r="I83" s="54"/>
      <c r="J83" s="6"/>
      <c r="K83" s="132"/>
      <c r="L83" s="133"/>
      <c r="M83" s="6"/>
      <c r="N83" s="99"/>
      <c r="O83" s="134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54"/>
      <c r="B84" s="98"/>
      <c r="C84" s="98"/>
      <c r="D84" s="41"/>
      <c r="E84" s="54"/>
      <c r="F84" s="54"/>
      <c r="G84" s="54"/>
      <c r="H84" s="41"/>
      <c r="I84" s="54"/>
      <c r="J84" s="6"/>
      <c r="K84" s="132"/>
      <c r="L84" s="133"/>
      <c r="M84" s="6"/>
      <c r="N84" s="99"/>
      <c r="O84" s="134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43" t="s">
        <v>562</v>
      </c>
      <c r="C85" s="143"/>
      <c r="D85" s="143"/>
      <c r="E85" s="143"/>
      <c r="F85" s="6"/>
      <c r="G85" s="6"/>
      <c r="H85" s="126"/>
      <c r="I85" s="6"/>
      <c r="J85" s="126"/>
      <c r="K85" s="127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93" t="s">
        <v>16</v>
      </c>
      <c r="B86" s="94" t="s">
        <v>514</v>
      </c>
      <c r="C86" s="94"/>
      <c r="D86" s="95" t="s">
        <v>525</v>
      </c>
      <c r="E86" s="94" t="s">
        <v>526</v>
      </c>
      <c r="F86" s="94" t="s">
        <v>527</v>
      </c>
      <c r="G86" s="94" t="s">
        <v>563</v>
      </c>
      <c r="H86" s="94" t="s">
        <v>564</v>
      </c>
      <c r="I86" s="94" t="s">
        <v>530</v>
      </c>
      <c r="J86" s="144" t="s">
        <v>531</v>
      </c>
      <c r="K86" s="94" t="s">
        <v>532</v>
      </c>
      <c r="L86" s="94" t="s">
        <v>565</v>
      </c>
      <c r="M86" s="94" t="s">
        <v>535</v>
      </c>
      <c r="N86" s="95" t="s">
        <v>536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</v>
      </c>
      <c r="B87" s="146">
        <v>41579</v>
      </c>
      <c r="C87" s="146"/>
      <c r="D87" s="147" t="s">
        <v>566</v>
      </c>
      <c r="E87" s="148" t="s">
        <v>567</v>
      </c>
      <c r="F87" s="149">
        <v>82</v>
      </c>
      <c r="G87" s="148" t="s">
        <v>568</v>
      </c>
      <c r="H87" s="148">
        <v>100</v>
      </c>
      <c r="I87" s="150">
        <v>100</v>
      </c>
      <c r="J87" s="151" t="s">
        <v>569</v>
      </c>
      <c r="K87" s="152">
        <f t="shared" ref="K87:K139" si="53">H87-F87</f>
        <v>18</v>
      </c>
      <c r="L87" s="153">
        <f t="shared" ref="L87:L139" si="54">K87/F87</f>
        <v>0.21951219512195122</v>
      </c>
      <c r="M87" s="148" t="s">
        <v>537</v>
      </c>
      <c r="N87" s="154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</v>
      </c>
      <c r="B88" s="146">
        <v>41794</v>
      </c>
      <c r="C88" s="146"/>
      <c r="D88" s="147" t="s">
        <v>570</v>
      </c>
      <c r="E88" s="148" t="s">
        <v>539</v>
      </c>
      <c r="F88" s="149">
        <v>257</v>
      </c>
      <c r="G88" s="148" t="s">
        <v>568</v>
      </c>
      <c r="H88" s="148">
        <v>300</v>
      </c>
      <c r="I88" s="150">
        <v>300</v>
      </c>
      <c r="J88" s="151" t="s">
        <v>569</v>
      </c>
      <c r="K88" s="152">
        <f t="shared" si="53"/>
        <v>43</v>
      </c>
      <c r="L88" s="153">
        <f t="shared" si="54"/>
        <v>0.16731517509727625</v>
      </c>
      <c r="M88" s="148" t="s">
        <v>537</v>
      </c>
      <c r="N88" s="154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3</v>
      </c>
      <c r="B89" s="146">
        <v>41828</v>
      </c>
      <c r="C89" s="146"/>
      <c r="D89" s="147" t="s">
        <v>571</v>
      </c>
      <c r="E89" s="148" t="s">
        <v>539</v>
      </c>
      <c r="F89" s="149">
        <v>393</v>
      </c>
      <c r="G89" s="148" t="s">
        <v>568</v>
      </c>
      <c r="H89" s="148">
        <v>468</v>
      </c>
      <c r="I89" s="150">
        <v>468</v>
      </c>
      <c r="J89" s="151" t="s">
        <v>569</v>
      </c>
      <c r="K89" s="152">
        <f t="shared" si="53"/>
        <v>75</v>
      </c>
      <c r="L89" s="153">
        <f t="shared" si="54"/>
        <v>0.19083969465648856</v>
      </c>
      <c r="M89" s="148" t="s">
        <v>537</v>
      </c>
      <c r="N89" s="154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4</v>
      </c>
      <c r="B90" s="146">
        <v>41857</v>
      </c>
      <c r="C90" s="146"/>
      <c r="D90" s="147" t="s">
        <v>572</v>
      </c>
      <c r="E90" s="148" t="s">
        <v>539</v>
      </c>
      <c r="F90" s="149">
        <v>205</v>
      </c>
      <c r="G90" s="148" t="s">
        <v>568</v>
      </c>
      <c r="H90" s="148">
        <v>275</v>
      </c>
      <c r="I90" s="150">
        <v>250</v>
      </c>
      <c r="J90" s="151" t="s">
        <v>569</v>
      </c>
      <c r="K90" s="152">
        <f t="shared" si="53"/>
        <v>70</v>
      </c>
      <c r="L90" s="153">
        <f t="shared" si="54"/>
        <v>0.34146341463414637</v>
      </c>
      <c r="M90" s="148" t="s">
        <v>537</v>
      </c>
      <c r="N90" s="154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5</v>
      </c>
      <c r="B91" s="146">
        <v>41886</v>
      </c>
      <c r="C91" s="146"/>
      <c r="D91" s="147" t="s">
        <v>573</v>
      </c>
      <c r="E91" s="148" t="s">
        <v>539</v>
      </c>
      <c r="F91" s="149">
        <v>162</v>
      </c>
      <c r="G91" s="148" t="s">
        <v>568</v>
      </c>
      <c r="H91" s="148">
        <v>190</v>
      </c>
      <c r="I91" s="150">
        <v>190</v>
      </c>
      <c r="J91" s="151" t="s">
        <v>569</v>
      </c>
      <c r="K91" s="152">
        <f t="shared" si="53"/>
        <v>28</v>
      </c>
      <c r="L91" s="153">
        <f t="shared" si="54"/>
        <v>0.1728395061728395</v>
      </c>
      <c r="M91" s="148" t="s">
        <v>537</v>
      </c>
      <c r="N91" s="154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6</v>
      </c>
      <c r="B92" s="146">
        <v>41886</v>
      </c>
      <c r="C92" s="146"/>
      <c r="D92" s="147" t="s">
        <v>574</v>
      </c>
      <c r="E92" s="148" t="s">
        <v>539</v>
      </c>
      <c r="F92" s="149">
        <v>75</v>
      </c>
      <c r="G92" s="148" t="s">
        <v>568</v>
      </c>
      <c r="H92" s="148">
        <v>91.5</v>
      </c>
      <c r="I92" s="150" t="s">
        <v>575</v>
      </c>
      <c r="J92" s="151" t="s">
        <v>576</v>
      </c>
      <c r="K92" s="152">
        <f t="shared" si="53"/>
        <v>16.5</v>
      </c>
      <c r="L92" s="153">
        <f t="shared" si="54"/>
        <v>0.22</v>
      </c>
      <c r="M92" s="148" t="s">
        <v>537</v>
      </c>
      <c r="N92" s="154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7</v>
      </c>
      <c r="B93" s="146">
        <v>41913</v>
      </c>
      <c r="C93" s="146"/>
      <c r="D93" s="147" t="s">
        <v>577</v>
      </c>
      <c r="E93" s="148" t="s">
        <v>539</v>
      </c>
      <c r="F93" s="149">
        <v>850</v>
      </c>
      <c r="G93" s="148" t="s">
        <v>568</v>
      </c>
      <c r="H93" s="148">
        <v>982.5</v>
      </c>
      <c r="I93" s="150">
        <v>1050</v>
      </c>
      <c r="J93" s="151" t="s">
        <v>578</v>
      </c>
      <c r="K93" s="152">
        <f t="shared" si="53"/>
        <v>132.5</v>
      </c>
      <c r="L93" s="153">
        <f t="shared" si="54"/>
        <v>0.15588235294117647</v>
      </c>
      <c r="M93" s="148" t="s">
        <v>537</v>
      </c>
      <c r="N93" s="154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8</v>
      </c>
      <c r="B94" s="146">
        <v>41913</v>
      </c>
      <c r="C94" s="146"/>
      <c r="D94" s="147" t="s">
        <v>579</v>
      </c>
      <c r="E94" s="148" t="s">
        <v>539</v>
      </c>
      <c r="F94" s="149">
        <v>475</v>
      </c>
      <c r="G94" s="148" t="s">
        <v>568</v>
      </c>
      <c r="H94" s="148">
        <v>515</v>
      </c>
      <c r="I94" s="150">
        <v>600</v>
      </c>
      <c r="J94" s="151" t="s">
        <v>580</v>
      </c>
      <c r="K94" s="152">
        <f t="shared" si="53"/>
        <v>40</v>
      </c>
      <c r="L94" s="153">
        <f t="shared" si="54"/>
        <v>8.4210526315789472E-2</v>
      </c>
      <c r="M94" s="148" t="s">
        <v>537</v>
      </c>
      <c r="N94" s="15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9</v>
      </c>
      <c r="B95" s="146">
        <v>41913</v>
      </c>
      <c r="C95" s="146"/>
      <c r="D95" s="147" t="s">
        <v>581</v>
      </c>
      <c r="E95" s="148" t="s">
        <v>539</v>
      </c>
      <c r="F95" s="149">
        <v>86</v>
      </c>
      <c r="G95" s="148" t="s">
        <v>568</v>
      </c>
      <c r="H95" s="148">
        <v>99</v>
      </c>
      <c r="I95" s="150">
        <v>140</v>
      </c>
      <c r="J95" s="151" t="s">
        <v>582</v>
      </c>
      <c r="K95" s="152">
        <f t="shared" si="53"/>
        <v>13</v>
      </c>
      <c r="L95" s="153">
        <f t="shared" si="54"/>
        <v>0.15116279069767441</v>
      </c>
      <c r="M95" s="148" t="s">
        <v>537</v>
      </c>
      <c r="N95" s="15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10</v>
      </c>
      <c r="B96" s="146">
        <v>41926</v>
      </c>
      <c r="C96" s="146"/>
      <c r="D96" s="147" t="s">
        <v>583</v>
      </c>
      <c r="E96" s="148" t="s">
        <v>539</v>
      </c>
      <c r="F96" s="149">
        <v>496.6</v>
      </c>
      <c r="G96" s="148" t="s">
        <v>568</v>
      </c>
      <c r="H96" s="148">
        <v>621</v>
      </c>
      <c r="I96" s="150">
        <v>580</v>
      </c>
      <c r="J96" s="151" t="s">
        <v>569</v>
      </c>
      <c r="K96" s="152">
        <f t="shared" si="53"/>
        <v>124.39999999999998</v>
      </c>
      <c r="L96" s="153">
        <f t="shared" si="54"/>
        <v>0.25050342327829234</v>
      </c>
      <c r="M96" s="148" t="s">
        <v>537</v>
      </c>
      <c r="N96" s="154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11</v>
      </c>
      <c r="B97" s="146">
        <v>41926</v>
      </c>
      <c r="C97" s="146"/>
      <c r="D97" s="147" t="s">
        <v>584</v>
      </c>
      <c r="E97" s="148" t="s">
        <v>539</v>
      </c>
      <c r="F97" s="149">
        <v>2481.9</v>
      </c>
      <c r="G97" s="148" t="s">
        <v>568</v>
      </c>
      <c r="H97" s="148">
        <v>2840</v>
      </c>
      <c r="I97" s="150">
        <v>2870</v>
      </c>
      <c r="J97" s="151" t="s">
        <v>585</v>
      </c>
      <c r="K97" s="152">
        <f t="shared" si="53"/>
        <v>358.09999999999991</v>
      </c>
      <c r="L97" s="153">
        <f t="shared" si="54"/>
        <v>0.14428462065353154</v>
      </c>
      <c r="M97" s="148" t="s">
        <v>537</v>
      </c>
      <c r="N97" s="154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12</v>
      </c>
      <c r="B98" s="146">
        <v>41928</v>
      </c>
      <c r="C98" s="146"/>
      <c r="D98" s="147" t="s">
        <v>586</v>
      </c>
      <c r="E98" s="148" t="s">
        <v>539</v>
      </c>
      <c r="F98" s="149">
        <v>84.5</v>
      </c>
      <c r="G98" s="148" t="s">
        <v>568</v>
      </c>
      <c r="H98" s="148">
        <v>93</v>
      </c>
      <c r="I98" s="150">
        <v>110</v>
      </c>
      <c r="J98" s="151" t="s">
        <v>587</v>
      </c>
      <c r="K98" s="152">
        <f t="shared" si="53"/>
        <v>8.5</v>
      </c>
      <c r="L98" s="153">
        <f t="shared" si="54"/>
        <v>0.10059171597633136</v>
      </c>
      <c r="M98" s="148" t="s">
        <v>537</v>
      </c>
      <c r="N98" s="15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13</v>
      </c>
      <c r="B99" s="146">
        <v>41928</v>
      </c>
      <c r="C99" s="146"/>
      <c r="D99" s="147" t="s">
        <v>588</v>
      </c>
      <c r="E99" s="148" t="s">
        <v>539</v>
      </c>
      <c r="F99" s="149">
        <v>401</v>
      </c>
      <c r="G99" s="148" t="s">
        <v>568</v>
      </c>
      <c r="H99" s="148">
        <v>428</v>
      </c>
      <c r="I99" s="150">
        <v>450</v>
      </c>
      <c r="J99" s="151" t="s">
        <v>589</v>
      </c>
      <c r="K99" s="152">
        <f t="shared" si="53"/>
        <v>27</v>
      </c>
      <c r="L99" s="153">
        <f t="shared" si="54"/>
        <v>6.7331670822942641E-2</v>
      </c>
      <c r="M99" s="148" t="s">
        <v>537</v>
      </c>
      <c r="N99" s="154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14</v>
      </c>
      <c r="B100" s="146">
        <v>41928</v>
      </c>
      <c r="C100" s="146"/>
      <c r="D100" s="147" t="s">
        <v>590</v>
      </c>
      <c r="E100" s="148" t="s">
        <v>539</v>
      </c>
      <c r="F100" s="149">
        <v>101</v>
      </c>
      <c r="G100" s="148" t="s">
        <v>568</v>
      </c>
      <c r="H100" s="148">
        <v>112</v>
      </c>
      <c r="I100" s="150">
        <v>120</v>
      </c>
      <c r="J100" s="151" t="s">
        <v>591</v>
      </c>
      <c r="K100" s="152">
        <f t="shared" si="53"/>
        <v>11</v>
      </c>
      <c r="L100" s="153">
        <f t="shared" si="54"/>
        <v>0.10891089108910891</v>
      </c>
      <c r="M100" s="148" t="s">
        <v>537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15</v>
      </c>
      <c r="B101" s="146">
        <v>41954</v>
      </c>
      <c r="C101" s="146"/>
      <c r="D101" s="147" t="s">
        <v>592</v>
      </c>
      <c r="E101" s="148" t="s">
        <v>539</v>
      </c>
      <c r="F101" s="149">
        <v>59</v>
      </c>
      <c r="G101" s="148" t="s">
        <v>568</v>
      </c>
      <c r="H101" s="148">
        <v>76</v>
      </c>
      <c r="I101" s="150">
        <v>76</v>
      </c>
      <c r="J101" s="151" t="s">
        <v>569</v>
      </c>
      <c r="K101" s="152">
        <f t="shared" si="53"/>
        <v>17</v>
      </c>
      <c r="L101" s="153">
        <f t="shared" si="54"/>
        <v>0.28813559322033899</v>
      </c>
      <c r="M101" s="148" t="s">
        <v>537</v>
      </c>
      <c r="N101" s="154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16</v>
      </c>
      <c r="B102" s="146">
        <v>41954</v>
      </c>
      <c r="C102" s="146"/>
      <c r="D102" s="147" t="s">
        <v>581</v>
      </c>
      <c r="E102" s="148" t="s">
        <v>539</v>
      </c>
      <c r="F102" s="149">
        <v>99</v>
      </c>
      <c r="G102" s="148" t="s">
        <v>568</v>
      </c>
      <c r="H102" s="148">
        <v>120</v>
      </c>
      <c r="I102" s="150">
        <v>120</v>
      </c>
      <c r="J102" s="151" t="s">
        <v>550</v>
      </c>
      <c r="K102" s="152">
        <f t="shared" si="53"/>
        <v>21</v>
      </c>
      <c r="L102" s="153">
        <f t="shared" si="54"/>
        <v>0.21212121212121213</v>
      </c>
      <c r="M102" s="148" t="s">
        <v>537</v>
      </c>
      <c r="N102" s="154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17</v>
      </c>
      <c r="B103" s="146">
        <v>41956</v>
      </c>
      <c r="C103" s="146"/>
      <c r="D103" s="147" t="s">
        <v>593</v>
      </c>
      <c r="E103" s="148" t="s">
        <v>539</v>
      </c>
      <c r="F103" s="149">
        <v>22</v>
      </c>
      <c r="G103" s="148" t="s">
        <v>568</v>
      </c>
      <c r="H103" s="148">
        <v>33.549999999999997</v>
      </c>
      <c r="I103" s="150">
        <v>32</v>
      </c>
      <c r="J103" s="151" t="s">
        <v>594</v>
      </c>
      <c r="K103" s="152">
        <f t="shared" si="53"/>
        <v>11.549999999999997</v>
      </c>
      <c r="L103" s="153">
        <f t="shared" si="54"/>
        <v>0.52499999999999991</v>
      </c>
      <c r="M103" s="148" t="s">
        <v>537</v>
      </c>
      <c r="N103" s="154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18</v>
      </c>
      <c r="B104" s="146">
        <v>41976</v>
      </c>
      <c r="C104" s="146"/>
      <c r="D104" s="147" t="s">
        <v>595</v>
      </c>
      <c r="E104" s="148" t="s">
        <v>539</v>
      </c>
      <c r="F104" s="149">
        <v>440</v>
      </c>
      <c r="G104" s="148" t="s">
        <v>568</v>
      </c>
      <c r="H104" s="148">
        <v>520</v>
      </c>
      <c r="I104" s="150">
        <v>520</v>
      </c>
      <c r="J104" s="151" t="s">
        <v>596</v>
      </c>
      <c r="K104" s="152">
        <f t="shared" si="53"/>
        <v>80</v>
      </c>
      <c r="L104" s="153">
        <f t="shared" si="54"/>
        <v>0.18181818181818182</v>
      </c>
      <c r="M104" s="148" t="s">
        <v>537</v>
      </c>
      <c r="N104" s="154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19</v>
      </c>
      <c r="B105" s="146">
        <v>41976</v>
      </c>
      <c r="C105" s="146"/>
      <c r="D105" s="147" t="s">
        <v>597</v>
      </c>
      <c r="E105" s="148" t="s">
        <v>539</v>
      </c>
      <c r="F105" s="149">
        <v>360</v>
      </c>
      <c r="G105" s="148" t="s">
        <v>568</v>
      </c>
      <c r="H105" s="148">
        <v>427</v>
      </c>
      <c r="I105" s="150">
        <v>425</v>
      </c>
      <c r="J105" s="151" t="s">
        <v>598</v>
      </c>
      <c r="K105" s="152">
        <f t="shared" si="53"/>
        <v>67</v>
      </c>
      <c r="L105" s="153">
        <f t="shared" si="54"/>
        <v>0.18611111111111112</v>
      </c>
      <c r="M105" s="148" t="s">
        <v>537</v>
      </c>
      <c r="N105" s="154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20</v>
      </c>
      <c r="B106" s="146">
        <v>42012</v>
      </c>
      <c r="C106" s="146"/>
      <c r="D106" s="147" t="s">
        <v>599</v>
      </c>
      <c r="E106" s="148" t="s">
        <v>539</v>
      </c>
      <c r="F106" s="149">
        <v>360</v>
      </c>
      <c r="G106" s="148" t="s">
        <v>568</v>
      </c>
      <c r="H106" s="148">
        <v>455</v>
      </c>
      <c r="I106" s="150">
        <v>420</v>
      </c>
      <c r="J106" s="151" t="s">
        <v>600</v>
      </c>
      <c r="K106" s="152">
        <f t="shared" si="53"/>
        <v>95</v>
      </c>
      <c r="L106" s="153">
        <f t="shared" si="54"/>
        <v>0.2638888888888889</v>
      </c>
      <c r="M106" s="148" t="s">
        <v>537</v>
      </c>
      <c r="N106" s="154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21</v>
      </c>
      <c r="B107" s="146">
        <v>42012</v>
      </c>
      <c r="C107" s="146"/>
      <c r="D107" s="147" t="s">
        <v>601</v>
      </c>
      <c r="E107" s="148" t="s">
        <v>539</v>
      </c>
      <c r="F107" s="149">
        <v>130</v>
      </c>
      <c r="G107" s="148"/>
      <c r="H107" s="148">
        <v>175.5</v>
      </c>
      <c r="I107" s="150">
        <v>165</v>
      </c>
      <c r="J107" s="151" t="s">
        <v>602</v>
      </c>
      <c r="K107" s="152">
        <f t="shared" si="53"/>
        <v>45.5</v>
      </c>
      <c r="L107" s="153">
        <f t="shared" si="54"/>
        <v>0.35</v>
      </c>
      <c r="M107" s="148" t="s">
        <v>537</v>
      </c>
      <c r="N107" s="154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22</v>
      </c>
      <c r="B108" s="146">
        <v>42040</v>
      </c>
      <c r="C108" s="146"/>
      <c r="D108" s="147" t="s">
        <v>365</v>
      </c>
      <c r="E108" s="148" t="s">
        <v>567</v>
      </c>
      <c r="F108" s="149">
        <v>98</v>
      </c>
      <c r="G108" s="148"/>
      <c r="H108" s="148">
        <v>120</v>
      </c>
      <c r="I108" s="150">
        <v>120</v>
      </c>
      <c r="J108" s="151" t="s">
        <v>569</v>
      </c>
      <c r="K108" s="152">
        <f t="shared" si="53"/>
        <v>22</v>
      </c>
      <c r="L108" s="153">
        <f t="shared" si="54"/>
        <v>0.22448979591836735</v>
      </c>
      <c r="M108" s="148" t="s">
        <v>537</v>
      </c>
      <c r="N108" s="154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23</v>
      </c>
      <c r="B109" s="146">
        <v>42040</v>
      </c>
      <c r="C109" s="146"/>
      <c r="D109" s="147" t="s">
        <v>603</v>
      </c>
      <c r="E109" s="148" t="s">
        <v>567</v>
      </c>
      <c r="F109" s="149">
        <v>196</v>
      </c>
      <c r="G109" s="148"/>
      <c r="H109" s="148">
        <v>262</v>
      </c>
      <c r="I109" s="150">
        <v>255</v>
      </c>
      <c r="J109" s="151" t="s">
        <v>569</v>
      </c>
      <c r="K109" s="152">
        <f t="shared" si="53"/>
        <v>66</v>
      </c>
      <c r="L109" s="153">
        <f t="shared" si="54"/>
        <v>0.33673469387755101</v>
      </c>
      <c r="M109" s="148" t="s">
        <v>537</v>
      </c>
      <c r="N109" s="154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5">
        <v>24</v>
      </c>
      <c r="B110" s="156">
        <v>42067</v>
      </c>
      <c r="C110" s="156"/>
      <c r="D110" s="157" t="s">
        <v>364</v>
      </c>
      <c r="E110" s="158" t="s">
        <v>567</v>
      </c>
      <c r="F110" s="159">
        <v>235</v>
      </c>
      <c r="G110" s="159"/>
      <c r="H110" s="160">
        <v>77</v>
      </c>
      <c r="I110" s="160" t="s">
        <v>604</v>
      </c>
      <c r="J110" s="161" t="s">
        <v>605</v>
      </c>
      <c r="K110" s="162">
        <f t="shared" si="53"/>
        <v>-158</v>
      </c>
      <c r="L110" s="163">
        <f t="shared" si="54"/>
        <v>-0.67234042553191486</v>
      </c>
      <c r="M110" s="159" t="s">
        <v>549</v>
      </c>
      <c r="N110" s="156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25</v>
      </c>
      <c r="B111" s="146">
        <v>42067</v>
      </c>
      <c r="C111" s="146"/>
      <c r="D111" s="147" t="s">
        <v>606</v>
      </c>
      <c r="E111" s="148" t="s">
        <v>567</v>
      </c>
      <c r="F111" s="149">
        <v>185</v>
      </c>
      <c r="G111" s="148"/>
      <c r="H111" s="148">
        <v>224</v>
      </c>
      <c r="I111" s="150" t="s">
        <v>607</v>
      </c>
      <c r="J111" s="151" t="s">
        <v>569</v>
      </c>
      <c r="K111" s="152">
        <f t="shared" si="53"/>
        <v>39</v>
      </c>
      <c r="L111" s="153">
        <f t="shared" si="54"/>
        <v>0.21081081081081082</v>
      </c>
      <c r="M111" s="148" t="s">
        <v>537</v>
      </c>
      <c r="N111" s="154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5">
        <v>26</v>
      </c>
      <c r="B112" s="156">
        <v>42090</v>
      </c>
      <c r="C112" s="156"/>
      <c r="D112" s="164" t="s">
        <v>608</v>
      </c>
      <c r="E112" s="159" t="s">
        <v>567</v>
      </c>
      <c r="F112" s="159">
        <v>49.5</v>
      </c>
      <c r="G112" s="160"/>
      <c r="H112" s="160">
        <v>15.85</v>
      </c>
      <c r="I112" s="160">
        <v>67</v>
      </c>
      <c r="J112" s="161" t="s">
        <v>609</v>
      </c>
      <c r="K112" s="160">
        <f t="shared" si="53"/>
        <v>-33.65</v>
      </c>
      <c r="L112" s="165">
        <f t="shared" si="54"/>
        <v>-0.67979797979797973</v>
      </c>
      <c r="M112" s="159" t="s">
        <v>549</v>
      </c>
      <c r="N112" s="166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27</v>
      </c>
      <c r="B113" s="146">
        <v>42093</v>
      </c>
      <c r="C113" s="146"/>
      <c r="D113" s="147" t="s">
        <v>610</v>
      </c>
      <c r="E113" s="148" t="s">
        <v>567</v>
      </c>
      <c r="F113" s="149">
        <v>183.5</v>
      </c>
      <c r="G113" s="148"/>
      <c r="H113" s="148">
        <v>219</v>
      </c>
      <c r="I113" s="150">
        <v>218</v>
      </c>
      <c r="J113" s="151" t="s">
        <v>611</v>
      </c>
      <c r="K113" s="152">
        <f t="shared" si="53"/>
        <v>35.5</v>
      </c>
      <c r="L113" s="153">
        <f t="shared" si="54"/>
        <v>0.19346049046321526</v>
      </c>
      <c r="M113" s="148" t="s">
        <v>537</v>
      </c>
      <c r="N113" s="154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28</v>
      </c>
      <c r="B114" s="146">
        <v>42114</v>
      </c>
      <c r="C114" s="146"/>
      <c r="D114" s="147" t="s">
        <v>612</v>
      </c>
      <c r="E114" s="148" t="s">
        <v>567</v>
      </c>
      <c r="F114" s="149">
        <f>(227+237)/2</f>
        <v>232</v>
      </c>
      <c r="G114" s="148"/>
      <c r="H114" s="148">
        <v>298</v>
      </c>
      <c r="I114" s="150">
        <v>298</v>
      </c>
      <c r="J114" s="151" t="s">
        <v>569</v>
      </c>
      <c r="K114" s="152">
        <f t="shared" si="53"/>
        <v>66</v>
      </c>
      <c r="L114" s="153">
        <f t="shared" si="54"/>
        <v>0.28448275862068967</v>
      </c>
      <c r="M114" s="148" t="s">
        <v>537</v>
      </c>
      <c r="N114" s="15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29</v>
      </c>
      <c r="B115" s="146">
        <v>42128</v>
      </c>
      <c r="C115" s="146"/>
      <c r="D115" s="147" t="s">
        <v>613</v>
      </c>
      <c r="E115" s="148" t="s">
        <v>539</v>
      </c>
      <c r="F115" s="149">
        <v>385</v>
      </c>
      <c r="G115" s="148"/>
      <c r="H115" s="148">
        <f>212.5+331</f>
        <v>543.5</v>
      </c>
      <c r="I115" s="150">
        <v>510</v>
      </c>
      <c r="J115" s="151" t="s">
        <v>614</v>
      </c>
      <c r="K115" s="152">
        <f t="shared" si="53"/>
        <v>158.5</v>
      </c>
      <c r="L115" s="153">
        <f t="shared" si="54"/>
        <v>0.41168831168831171</v>
      </c>
      <c r="M115" s="148" t="s">
        <v>537</v>
      </c>
      <c r="N115" s="154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30</v>
      </c>
      <c r="B116" s="146">
        <v>42128</v>
      </c>
      <c r="C116" s="146"/>
      <c r="D116" s="147" t="s">
        <v>615</v>
      </c>
      <c r="E116" s="148" t="s">
        <v>539</v>
      </c>
      <c r="F116" s="149">
        <v>115.5</v>
      </c>
      <c r="G116" s="148"/>
      <c r="H116" s="148">
        <v>146</v>
      </c>
      <c r="I116" s="150">
        <v>142</v>
      </c>
      <c r="J116" s="151" t="s">
        <v>616</v>
      </c>
      <c r="K116" s="152">
        <f t="shared" si="53"/>
        <v>30.5</v>
      </c>
      <c r="L116" s="153">
        <f t="shared" si="54"/>
        <v>0.26406926406926406</v>
      </c>
      <c r="M116" s="148" t="s">
        <v>537</v>
      </c>
      <c r="N116" s="154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31</v>
      </c>
      <c r="B117" s="146">
        <v>42151</v>
      </c>
      <c r="C117" s="146"/>
      <c r="D117" s="147" t="s">
        <v>617</v>
      </c>
      <c r="E117" s="148" t="s">
        <v>539</v>
      </c>
      <c r="F117" s="149">
        <v>237.5</v>
      </c>
      <c r="G117" s="148"/>
      <c r="H117" s="148">
        <v>279.5</v>
      </c>
      <c r="I117" s="150">
        <v>278</v>
      </c>
      <c r="J117" s="151" t="s">
        <v>569</v>
      </c>
      <c r="K117" s="152">
        <f t="shared" si="53"/>
        <v>42</v>
      </c>
      <c r="L117" s="153">
        <f t="shared" si="54"/>
        <v>0.17684210526315788</v>
      </c>
      <c r="M117" s="148" t="s">
        <v>537</v>
      </c>
      <c r="N117" s="154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32</v>
      </c>
      <c r="B118" s="146">
        <v>42174</v>
      </c>
      <c r="C118" s="146"/>
      <c r="D118" s="147" t="s">
        <v>588</v>
      </c>
      <c r="E118" s="148" t="s">
        <v>567</v>
      </c>
      <c r="F118" s="149">
        <v>340</v>
      </c>
      <c r="G118" s="148"/>
      <c r="H118" s="148">
        <v>448</v>
      </c>
      <c r="I118" s="150">
        <v>448</v>
      </c>
      <c r="J118" s="151" t="s">
        <v>569</v>
      </c>
      <c r="K118" s="152">
        <f t="shared" si="53"/>
        <v>108</v>
      </c>
      <c r="L118" s="153">
        <f t="shared" si="54"/>
        <v>0.31764705882352939</v>
      </c>
      <c r="M118" s="148" t="s">
        <v>537</v>
      </c>
      <c r="N118" s="154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33</v>
      </c>
      <c r="B119" s="146">
        <v>42191</v>
      </c>
      <c r="C119" s="146"/>
      <c r="D119" s="147" t="s">
        <v>618</v>
      </c>
      <c r="E119" s="148" t="s">
        <v>567</v>
      </c>
      <c r="F119" s="149">
        <v>390</v>
      </c>
      <c r="G119" s="148"/>
      <c r="H119" s="148">
        <v>460</v>
      </c>
      <c r="I119" s="150">
        <v>460</v>
      </c>
      <c r="J119" s="151" t="s">
        <v>569</v>
      </c>
      <c r="K119" s="152">
        <f t="shared" si="53"/>
        <v>70</v>
      </c>
      <c r="L119" s="153">
        <f t="shared" si="54"/>
        <v>0.17948717948717949</v>
      </c>
      <c r="M119" s="148" t="s">
        <v>537</v>
      </c>
      <c r="N119" s="154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34</v>
      </c>
      <c r="B120" s="156">
        <v>42195</v>
      </c>
      <c r="C120" s="156"/>
      <c r="D120" s="157" t="s">
        <v>619</v>
      </c>
      <c r="E120" s="158" t="s">
        <v>567</v>
      </c>
      <c r="F120" s="159">
        <v>122.5</v>
      </c>
      <c r="G120" s="159"/>
      <c r="H120" s="160">
        <v>61</v>
      </c>
      <c r="I120" s="160">
        <v>172</v>
      </c>
      <c r="J120" s="161" t="s">
        <v>620</v>
      </c>
      <c r="K120" s="162">
        <f t="shared" si="53"/>
        <v>-61.5</v>
      </c>
      <c r="L120" s="163">
        <f t="shared" si="54"/>
        <v>-0.50204081632653064</v>
      </c>
      <c r="M120" s="159" t="s">
        <v>549</v>
      </c>
      <c r="N120" s="156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35</v>
      </c>
      <c r="B121" s="146">
        <v>42219</v>
      </c>
      <c r="C121" s="146"/>
      <c r="D121" s="147" t="s">
        <v>621</v>
      </c>
      <c r="E121" s="148" t="s">
        <v>567</v>
      </c>
      <c r="F121" s="149">
        <v>297.5</v>
      </c>
      <c r="G121" s="148"/>
      <c r="H121" s="148">
        <v>350</v>
      </c>
      <c r="I121" s="150">
        <v>360</v>
      </c>
      <c r="J121" s="151" t="s">
        <v>622</v>
      </c>
      <c r="K121" s="152">
        <f t="shared" si="53"/>
        <v>52.5</v>
      </c>
      <c r="L121" s="153">
        <f t="shared" si="54"/>
        <v>0.17647058823529413</v>
      </c>
      <c r="M121" s="148" t="s">
        <v>537</v>
      </c>
      <c r="N121" s="154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36</v>
      </c>
      <c r="B122" s="146">
        <v>42219</v>
      </c>
      <c r="C122" s="146"/>
      <c r="D122" s="147" t="s">
        <v>623</v>
      </c>
      <c r="E122" s="148" t="s">
        <v>567</v>
      </c>
      <c r="F122" s="149">
        <v>115.5</v>
      </c>
      <c r="G122" s="148"/>
      <c r="H122" s="148">
        <v>149</v>
      </c>
      <c r="I122" s="150">
        <v>140</v>
      </c>
      <c r="J122" s="151" t="s">
        <v>624</v>
      </c>
      <c r="K122" s="152">
        <f t="shared" si="53"/>
        <v>33.5</v>
      </c>
      <c r="L122" s="153">
        <f t="shared" si="54"/>
        <v>0.29004329004329005</v>
      </c>
      <c r="M122" s="148" t="s">
        <v>537</v>
      </c>
      <c r="N122" s="154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37</v>
      </c>
      <c r="B123" s="146">
        <v>42251</v>
      </c>
      <c r="C123" s="146"/>
      <c r="D123" s="147" t="s">
        <v>617</v>
      </c>
      <c r="E123" s="148" t="s">
        <v>567</v>
      </c>
      <c r="F123" s="149">
        <v>226</v>
      </c>
      <c r="G123" s="148"/>
      <c r="H123" s="148">
        <v>292</v>
      </c>
      <c r="I123" s="150">
        <v>292</v>
      </c>
      <c r="J123" s="151" t="s">
        <v>625</v>
      </c>
      <c r="K123" s="152">
        <f t="shared" si="53"/>
        <v>66</v>
      </c>
      <c r="L123" s="153">
        <f t="shared" si="54"/>
        <v>0.29203539823008851</v>
      </c>
      <c r="M123" s="148" t="s">
        <v>537</v>
      </c>
      <c r="N123" s="154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38</v>
      </c>
      <c r="B124" s="146">
        <v>42254</v>
      </c>
      <c r="C124" s="146"/>
      <c r="D124" s="147" t="s">
        <v>612</v>
      </c>
      <c r="E124" s="148" t="s">
        <v>567</v>
      </c>
      <c r="F124" s="149">
        <v>232.5</v>
      </c>
      <c r="G124" s="148"/>
      <c r="H124" s="148">
        <v>312.5</v>
      </c>
      <c r="I124" s="150">
        <v>310</v>
      </c>
      <c r="J124" s="151" t="s">
        <v>569</v>
      </c>
      <c r="K124" s="152">
        <f t="shared" si="53"/>
        <v>80</v>
      </c>
      <c r="L124" s="153">
        <f t="shared" si="54"/>
        <v>0.34408602150537637</v>
      </c>
      <c r="M124" s="148" t="s">
        <v>537</v>
      </c>
      <c r="N124" s="154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39</v>
      </c>
      <c r="B125" s="146">
        <v>42268</v>
      </c>
      <c r="C125" s="146"/>
      <c r="D125" s="147" t="s">
        <v>626</v>
      </c>
      <c r="E125" s="148" t="s">
        <v>567</v>
      </c>
      <c r="F125" s="149">
        <v>196.5</v>
      </c>
      <c r="G125" s="148"/>
      <c r="H125" s="148">
        <v>238</v>
      </c>
      <c r="I125" s="150">
        <v>238</v>
      </c>
      <c r="J125" s="151" t="s">
        <v>625</v>
      </c>
      <c r="K125" s="152">
        <f t="shared" si="53"/>
        <v>41.5</v>
      </c>
      <c r="L125" s="153">
        <f t="shared" si="54"/>
        <v>0.21119592875318066</v>
      </c>
      <c r="M125" s="148" t="s">
        <v>537</v>
      </c>
      <c r="N125" s="154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40</v>
      </c>
      <c r="B126" s="146">
        <v>42271</v>
      </c>
      <c r="C126" s="146"/>
      <c r="D126" s="147" t="s">
        <v>566</v>
      </c>
      <c r="E126" s="148" t="s">
        <v>567</v>
      </c>
      <c r="F126" s="149">
        <v>65</v>
      </c>
      <c r="G126" s="148"/>
      <c r="H126" s="148">
        <v>82</v>
      </c>
      <c r="I126" s="150">
        <v>82</v>
      </c>
      <c r="J126" s="151" t="s">
        <v>625</v>
      </c>
      <c r="K126" s="152">
        <f t="shared" si="53"/>
        <v>17</v>
      </c>
      <c r="L126" s="153">
        <f t="shared" si="54"/>
        <v>0.26153846153846155</v>
      </c>
      <c r="M126" s="148" t="s">
        <v>537</v>
      </c>
      <c r="N126" s="15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41</v>
      </c>
      <c r="B127" s="146">
        <v>42291</v>
      </c>
      <c r="C127" s="146"/>
      <c r="D127" s="147" t="s">
        <v>627</v>
      </c>
      <c r="E127" s="148" t="s">
        <v>567</v>
      </c>
      <c r="F127" s="149">
        <v>144</v>
      </c>
      <c r="G127" s="148"/>
      <c r="H127" s="148">
        <v>182.5</v>
      </c>
      <c r="I127" s="150">
        <v>181</v>
      </c>
      <c r="J127" s="151" t="s">
        <v>625</v>
      </c>
      <c r="K127" s="152">
        <f t="shared" si="53"/>
        <v>38.5</v>
      </c>
      <c r="L127" s="153">
        <f t="shared" si="54"/>
        <v>0.2673611111111111</v>
      </c>
      <c r="M127" s="148" t="s">
        <v>537</v>
      </c>
      <c r="N127" s="154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42</v>
      </c>
      <c r="B128" s="146">
        <v>42291</v>
      </c>
      <c r="C128" s="146"/>
      <c r="D128" s="147" t="s">
        <v>628</v>
      </c>
      <c r="E128" s="148" t="s">
        <v>567</v>
      </c>
      <c r="F128" s="149">
        <v>264</v>
      </c>
      <c r="G128" s="148"/>
      <c r="H128" s="148">
        <v>311</v>
      </c>
      <c r="I128" s="150">
        <v>311</v>
      </c>
      <c r="J128" s="151" t="s">
        <v>625</v>
      </c>
      <c r="K128" s="152">
        <f t="shared" si="53"/>
        <v>47</v>
      </c>
      <c r="L128" s="153">
        <f t="shared" si="54"/>
        <v>0.17803030303030304</v>
      </c>
      <c r="M128" s="148" t="s">
        <v>537</v>
      </c>
      <c r="N128" s="154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43</v>
      </c>
      <c r="B129" s="146">
        <v>42318</v>
      </c>
      <c r="C129" s="146"/>
      <c r="D129" s="147" t="s">
        <v>629</v>
      </c>
      <c r="E129" s="148" t="s">
        <v>539</v>
      </c>
      <c r="F129" s="149">
        <v>549.5</v>
      </c>
      <c r="G129" s="148"/>
      <c r="H129" s="148">
        <v>630</v>
      </c>
      <c r="I129" s="150">
        <v>630</v>
      </c>
      <c r="J129" s="151" t="s">
        <v>625</v>
      </c>
      <c r="K129" s="152">
        <f t="shared" si="53"/>
        <v>80.5</v>
      </c>
      <c r="L129" s="153">
        <f t="shared" si="54"/>
        <v>0.1464968152866242</v>
      </c>
      <c r="M129" s="148" t="s">
        <v>537</v>
      </c>
      <c r="N129" s="154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44</v>
      </c>
      <c r="B130" s="146">
        <v>42342</v>
      </c>
      <c r="C130" s="146"/>
      <c r="D130" s="147" t="s">
        <v>630</v>
      </c>
      <c r="E130" s="148" t="s">
        <v>567</v>
      </c>
      <c r="F130" s="149">
        <v>1027.5</v>
      </c>
      <c r="G130" s="148"/>
      <c r="H130" s="148">
        <v>1315</v>
      </c>
      <c r="I130" s="150">
        <v>1250</v>
      </c>
      <c r="J130" s="151" t="s">
        <v>625</v>
      </c>
      <c r="K130" s="152">
        <f t="shared" si="53"/>
        <v>287.5</v>
      </c>
      <c r="L130" s="153">
        <f t="shared" si="54"/>
        <v>0.27980535279805352</v>
      </c>
      <c r="M130" s="148" t="s">
        <v>537</v>
      </c>
      <c r="N130" s="154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45</v>
      </c>
      <c r="B131" s="146">
        <v>42367</v>
      </c>
      <c r="C131" s="146"/>
      <c r="D131" s="147" t="s">
        <v>631</v>
      </c>
      <c r="E131" s="148" t="s">
        <v>567</v>
      </c>
      <c r="F131" s="149">
        <v>465</v>
      </c>
      <c r="G131" s="148"/>
      <c r="H131" s="148">
        <v>540</v>
      </c>
      <c r="I131" s="150">
        <v>540</v>
      </c>
      <c r="J131" s="151" t="s">
        <v>625</v>
      </c>
      <c r="K131" s="152">
        <f t="shared" si="53"/>
        <v>75</v>
      </c>
      <c r="L131" s="153">
        <f t="shared" si="54"/>
        <v>0.16129032258064516</v>
      </c>
      <c r="M131" s="148" t="s">
        <v>537</v>
      </c>
      <c r="N131" s="15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46</v>
      </c>
      <c r="B132" s="146">
        <v>42380</v>
      </c>
      <c r="C132" s="146"/>
      <c r="D132" s="147" t="s">
        <v>365</v>
      </c>
      <c r="E132" s="148" t="s">
        <v>539</v>
      </c>
      <c r="F132" s="149">
        <v>81</v>
      </c>
      <c r="G132" s="148"/>
      <c r="H132" s="148">
        <v>110</v>
      </c>
      <c r="I132" s="150">
        <v>110</v>
      </c>
      <c r="J132" s="151" t="s">
        <v>625</v>
      </c>
      <c r="K132" s="152">
        <f t="shared" si="53"/>
        <v>29</v>
      </c>
      <c r="L132" s="153">
        <f t="shared" si="54"/>
        <v>0.35802469135802467</v>
      </c>
      <c r="M132" s="148" t="s">
        <v>537</v>
      </c>
      <c r="N132" s="154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47</v>
      </c>
      <c r="B133" s="146">
        <v>42382</v>
      </c>
      <c r="C133" s="146"/>
      <c r="D133" s="147" t="s">
        <v>632</v>
      </c>
      <c r="E133" s="148" t="s">
        <v>539</v>
      </c>
      <c r="F133" s="149">
        <v>417.5</v>
      </c>
      <c r="G133" s="148"/>
      <c r="H133" s="148">
        <v>547</v>
      </c>
      <c r="I133" s="150">
        <v>535</v>
      </c>
      <c r="J133" s="151" t="s">
        <v>625</v>
      </c>
      <c r="K133" s="152">
        <f t="shared" si="53"/>
        <v>129.5</v>
      </c>
      <c r="L133" s="153">
        <f t="shared" si="54"/>
        <v>0.31017964071856285</v>
      </c>
      <c r="M133" s="148" t="s">
        <v>537</v>
      </c>
      <c r="N133" s="15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48</v>
      </c>
      <c r="B134" s="146">
        <v>42408</v>
      </c>
      <c r="C134" s="146"/>
      <c r="D134" s="147" t="s">
        <v>633</v>
      </c>
      <c r="E134" s="148" t="s">
        <v>567</v>
      </c>
      <c r="F134" s="149">
        <v>650</v>
      </c>
      <c r="G134" s="148"/>
      <c r="H134" s="148">
        <v>800</v>
      </c>
      <c r="I134" s="150">
        <v>800</v>
      </c>
      <c r="J134" s="151" t="s">
        <v>625</v>
      </c>
      <c r="K134" s="152">
        <f t="shared" si="53"/>
        <v>150</v>
      </c>
      <c r="L134" s="153">
        <f t="shared" si="54"/>
        <v>0.23076923076923078</v>
      </c>
      <c r="M134" s="148" t="s">
        <v>537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49</v>
      </c>
      <c r="B135" s="146">
        <v>42433</v>
      </c>
      <c r="C135" s="146"/>
      <c r="D135" s="147" t="s">
        <v>206</v>
      </c>
      <c r="E135" s="148" t="s">
        <v>567</v>
      </c>
      <c r="F135" s="149">
        <v>437.5</v>
      </c>
      <c r="G135" s="148"/>
      <c r="H135" s="148">
        <v>504.5</v>
      </c>
      <c r="I135" s="150">
        <v>522</v>
      </c>
      <c r="J135" s="151" t="s">
        <v>634</v>
      </c>
      <c r="K135" s="152">
        <f t="shared" si="53"/>
        <v>67</v>
      </c>
      <c r="L135" s="153">
        <f t="shared" si="54"/>
        <v>0.15314285714285714</v>
      </c>
      <c r="M135" s="148" t="s">
        <v>537</v>
      </c>
      <c r="N135" s="154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50</v>
      </c>
      <c r="B136" s="146">
        <v>42438</v>
      </c>
      <c r="C136" s="146"/>
      <c r="D136" s="147" t="s">
        <v>635</v>
      </c>
      <c r="E136" s="148" t="s">
        <v>567</v>
      </c>
      <c r="F136" s="149">
        <v>189.5</v>
      </c>
      <c r="G136" s="148"/>
      <c r="H136" s="148">
        <v>218</v>
      </c>
      <c r="I136" s="150">
        <v>218</v>
      </c>
      <c r="J136" s="151" t="s">
        <v>625</v>
      </c>
      <c r="K136" s="152">
        <f t="shared" si="53"/>
        <v>28.5</v>
      </c>
      <c r="L136" s="153">
        <f t="shared" si="54"/>
        <v>0.15039577836411611</v>
      </c>
      <c r="M136" s="148" t="s">
        <v>537</v>
      </c>
      <c r="N136" s="154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51</v>
      </c>
      <c r="B137" s="156">
        <v>42471</v>
      </c>
      <c r="C137" s="156"/>
      <c r="D137" s="164" t="s">
        <v>636</v>
      </c>
      <c r="E137" s="159" t="s">
        <v>567</v>
      </c>
      <c r="F137" s="159">
        <v>36.5</v>
      </c>
      <c r="G137" s="160"/>
      <c r="H137" s="160">
        <v>15.85</v>
      </c>
      <c r="I137" s="160">
        <v>60</v>
      </c>
      <c r="J137" s="161" t="s">
        <v>637</v>
      </c>
      <c r="K137" s="162">
        <f t="shared" si="53"/>
        <v>-20.65</v>
      </c>
      <c r="L137" s="163">
        <f t="shared" si="54"/>
        <v>-0.5657534246575342</v>
      </c>
      <c r="M137" s="159" t="s">
        <v>549</v>
      </c>
      <c r="N137" s="167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52</v>
      </c>
      <c r="B138" s="146">
        <v>42472</v>
      </c>
      <c r="C138" s="146"/>
      <c r="D138" s="147" t="s">
        <v>638</v>
      </c>
      <c r="E138" s="148" t="s">
        <v>567</v>
      </c>
      <c r="F138" s="149">
        <v>93</v>
      </c>
      <c r="G138" s="148"/>
      <c r="H138" s="148">
        <v>149</v>
      </c>
      <c r="I138" s="150">
        <v>140</v>
      </c>
      <c r="J138" s="151" t="s">
        <v>639</v>
      </c>
      <c r="K138" s="152">
        <f t="shared" si="53"/>
        <v>56</v>
      </c>
      <c r="L138" s="153">
        <f t="shared" si="54"/>
        <v>0.60215053763440862</v>
      </c>
      <c r="M138" s="148" t="s">
        <v>537</v>
      </c>
      <c r="N138" s="154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53</v>
      </c>
      <c r="B139" s="146">
        <v>42472</v>
      </c>
      <c r="C139" s="146"/>
      <c r="D139" s="147" t="s">
        <v>640</v>
      </c>
      <c r="E139" s="148" t="s">
        <v>567</v>
      </c>
      <c r="F139" s="149">
        <v>130</v>
      </c>
      <c r="G139" s="148"/>
      <c r="H139" s="148">
        <v>150</v>
      </c>
      <c r="I139" s="150" t="s">
        <v>641</v>
      </c>
      <c r="J139" s="151" t="s">
        <v>625</v>
      </c>
      <c r="K139" s="152">
        <f t="shared" si="53"/>
        <v>20</v>
      </c>
      <c r="L139" s="153">
        <f t="shared" si="54"/>
        <v>0.15384615384615385</v>
      </c>
      <c r="M139" s="148" t="s">
        <v>537</v>
      </c>
      <c r="N139" s="154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54</v>
      </c>
      <c r="B140" s="146">
        <v>42473</v>
      </c>
      <c r="C140" s="146"/>
      <c r="D140" s="147" t="s">
        <v>642</v>
      </c>
      <c r="E140" s="148" t="s">
        <v>567</v>
      </c>
      <c r="F140" s="149">
        <v>196</v>
      </c>
      <c r="G140" s="148"/>
      <c r="H140" s="148">
        <v>299</v>
      </c>
      <c r="I140" s="150">
        <v>299</v>
      </c>
      <c r="J140" s="151" t="s">
        <v>625</v>
      </c>
      <c r="K140" s="152">
        <v>103</v>
      </c>
      <c r="L140" s="153">
        <v>0.52551020408163296</v>
      </c>
      <c r="M140" s="148" t="s">
        <v>537</v>
      </c>
      <c r="N140" s="154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55</v>
      </c>
      <c r="B141" s="146">
        <v>42473</v>
      </c>
      <c r="C141" s="146"/>
      <c r="D141" s="147" t="s">
        <v>643</v>
      </c>
      <c r="E141" s="148" t="s">
        <v>567</v>
      </c>
      <c r="F141" s="149">
        <v>88</v>
      </c>
      <c r="G141" s="148"/>
      <c r="H141" s="148">
        <v>103</v>
      </c>
      <c r="I141" s="150">
        <v>103</v>
      </c>
      <c r="J141" s="151" t="s">
        <v>625</v>
      </c>
      <c r="K141" s="152">
        <v>15</v>
      </c>
      <c r="L141" s="153">
        <v>0.170454545454545</v>
      </c>
      <c r="M141" s="148" t="s">
        <v>537</v>
      </c>
      <c r="N141" s="154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56</v>
      </c>
      <c r="B142" s="146">
        <v>42492</v>
      </c>
      <c r="C142" s="146"/>
      <c r="D142" s="147" t="s">
        <v>644</v>
      </c>
      <c r="E142" s="148" t="s">
        <v>567</v>
      </c>
      <c r="F142" s="149">
        <v>127.5</v>
      </c>
      <c r="G142" s="148"/>
      <c r="H142" s="148">
        <v>148</v>
      </c>
      <c r="I142" s="150" t="s">
        <v>645</v>
      </c>
      <c r="J142" s="151" t="s">
        <v>625</v>
      </c>
      <c r="K142" s="152">
        <f>H142-F142</f>
        <v>20.5</v>
      </c>
      <c r="L142" s="153">
        <f>K142/F142</f>
        <v>0.16078431372549021</v>
      </c>
      <c r="M142" s="148" t="s">
        <v>537</v>
      </c>
      <c r="N142" s="154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57</v>
      </c>
      <c r="B143" s="146">
        <v>42493</v>
      </c>
      <c r="C143" s="146"/>
      <c r="D143" s="147" t="s">
        <v>646</v>
      </c>
      <c r="E143" s="148" t="s">
        <v>567</v>
      </c>
      <c r="F143" s="149">
        <v>675</v>
      </c>
      <c r="G143" s="148"/>
      <c r="H143" s="148">
        <v>815</v>
      </c>
      <c r="I143" s="150" t="s">
        <v>647</v>
      </c>
      <c r="J143" s="151" t="s">
        <v>625</v>
      </c>
      <c r="K143" s="152">
        <f>H143-F143</f>
        <v>140</v>
      </c>
      <c r="L143" s="153">
        <f>K143/F143</f>
        <v>0.2074074074074074</v>
      </c>
      <c r="M143" s="148" t="s">
        <v>537</v>
      </c>
      <c r="N143" s="15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58</v>
      </c>
      <c r="B144" s="156">
        <v>42522</v>
      </c>
      <c r="C144" s="156"/>
      <c r="D144" s="157" t="s">
        <v>648</v>
      </c>
      <c r="E144" s="158" t="s">
        <v>567</v>
      </c>
      <c r="F144" s="159">
        <v>500</v>
      </c>
      <c r="G144" s="159"/>
      <c r="H144" s="160">
        <v>232.5</v>
      </c>
      <c r="I144" s="160" t="s">
        <v>649</v>
      </c>
      <c r="J144" s="161" t="s">
        <v>650</v>
      </c>
      <c r="K144" s="162">
        <f>H144-F144</f>
        <v>-267.5</v>
      </c>
      <c r="L144" s="163">
        <f>K144/F144</f>
        <v>-0.53500000000000003</v>
      </c>
      <c r="M144" s="159" t="s">
        <v>549</v>
      </c>
      <c r="N144" s="156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59</v>
      </c>
      <c r="B145" s="146">
        <v>42527</v>
      </c>
      <c r="C145" s="146"/>
      <c r="D145" s="147" t="s">
        <v>495</v>
      </c>
      <c r="E145" s="148" t="s">
        <v>567</v>
      </c>
      <c r="F145" s="149">
        <v>110</v>
      </c>
      <c r="G145" s="148"/>
      <c r="H145" s="148">
        <v>126.5</v>
      </c>
      <c r="I145" s="150">
        <v>125</v>
      </c>
      <c r="J145" s="151" t="s">
        <v>576</v>
      </c>
      <c r="K145" s="152">
        <f>H145-F145</f>
        <v>16.5</v>
      </c>
      <c r="L145" s="153">
        <f>K145/F145</f>
        <v>0.15</v>
      </c>
      <c r="M145" s="148" t="s">
        <v>537</v>
      </c>
      <c r="N145" s="154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60</v>
      </c>
      <c r="B146" s="146">
        <v>42538</v>
      </c>
      <c r="C146" s="146"/>
      <c r="D146" s="147" t="s">
        <v>651</v>
      </c>
      <c r="E146" s="148" t="s">
        <v>567</v>
      </c>
      <c r="F146" s="149">
        <v>44</v>
      </c>
      <c r="G146" s="148"/>
      <c r="H146" s="148">
        <v>69.5</v>
      </c>
      <c r="I146" s="150">
        <v>69.5</v>
      </c>
      <c r="J146" s="151" t="s">
        <v>652</v>
      </c>
      <c r="K146" s="152">
        <f>H146-F146</f>
        <v>25.5</v>
      </c>
      <c r="L146" s="153">
        <f>K146/F146</f>
        <v>0.57954545454545459</v>
      </c>
      <c r="M146" s="148" t="s">
        <v>537</v>
      </c>
      <c r="N146" s="154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61</v>
      </c>
      <c r="B147" s="146">
        <v>42549</v>
      </c>
      <c r="C147" s="146"/>
      <c r="D147" s="147" t="s">
        <v>653</v>
      </c>
      <c r="E147" s="148" t="s">
        <v>567</v>
      </c>
      <c r="F147" s="149">
        <v>262.5</v>
      </c>
      <c r="G147" s="148"/>
      <c r="H147" s="148">
        <v>340</v>
      </c>
      <c r="I147" s="150">
        <v>333</v>
      </c>
      <c r="J147" s="151" t="s">
        <v>654</v>
      </c>
      <c r="K147" s="152">
        <v>77.5</v>
      </c>
      <c r="L147" s="153">
        <v>0.29523809523809502</v>
      </c>
      <c r="M147" s="148" t="s">
        <v>537</v>
      </c>
      <c r="N147" s="154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62</v>
      </c>
      <c r="B148" s="146">
        <v>42549</v>
      </c>
      <c r="C148" s="146"/>
      <c r="D148" s="147" t="s">
        <v>655</v>
      </c>
      <c r="E148" s="148" t="s">
        <v>567</v>
      </c>
      <c r="F148" s="149">
        <v>840</v>
      </c>
      <c r="G148" s="148"/>
      <c r="H148" s="148">
        <v>1230</v>
      </c>
      <c r="I148" s="150">
        <v>1230</v>
      </c>
      <c r="J148" s="151" t="s">
        <v>625</v>
      </c>
      <c r="K148" s="152">
        <v>390</v>
      </c>
      <c r="L148" s="153">
        <v>0.46428571428571402</v>
      </c>
      <c r="M148" s="148" t="s">
        <v>537</v>
      </c>
      <c r="N148" s="154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8">
        <v>63</v>
      </c>
      <c r="B149" s="169">
        <v>42556</v>
      </c>
      <c r="C149" s="169"/>
      <c r="D149" s="170" t="s">
        <v>656</v>
      </c>
      <c r="E149" s="171" t="s">
        <v>567</v>
      </c>
      <c r="F149" s="171">
        <v>395</v>
      </c>
      <c r="G149" s="172"/>
      <c r="H149" s="172">
        <f>(468.5+342.5)/2</f>
        <v>405.5</v>
      </c>
      <c r="I149" s="172">
        <v>510</v>
      </c>
      <c r="J149" s="173" t="s">
        <v>657</v>
      </c>
      <c r="K149" s="174">
        <f t="shared" ref="K149:K155" si="55">H149-F149</f>
        <v>10.5</v>
      </c>
      <c r="L149" s="175">
        <f t="shared" ref="L149:L155" si="56">K149/F149</f>
        <v>2.6582278481012658E-2</v>
      </c>
      <c r="M149" s="171" t="s">
        <v>658</v>
      </c>
      <c r="N149" s="169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64</v>
      </c>
      <c r="B150" s="156">
        <v>42584</v>
      </c>
      <c r="C150" s="156"/>
      <c r="D150" s="157" t="s">
        <v>659</v>
      </c>
      <c r="E150" s="158" t="s">
        <v>539</v>
      </c>
      <c r="F150" s="159">
        <f>169.5-12.8</f>
        <v>156.69999999999999</v>
      </c>
      <c r="G150" s="159"/>
      <c r="H150" s="160">
        <v>77</v>
      </c>
      <c r="I150" s="160" t="s">
        <v>660</v>
      </c>
      <c r="J150" s="161" t="s">
        <v>661</v>
      </c>
      <c r="K150" s="162">
        <f t="shared" si="55"/>
        <v>-79.699999999999989</v>
      </c>
      <c r="L150" s="163">
        <f t="shared" si="56"/>
        <v>-0.50861518825781749</v>
      </c>
      <c r="M150" s="159" t="s">
        <v>549</v>
      </c>
      <c r="N150" s="156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65</v>
      </c>
      <c r="B151" s="156">
        <v>42586</v>
      </c>
      <c r="C151" s="156"/>
      <c r="D151" s="157" t="s">
        <v>662</v>
      </c>
      <c r="E151" s="158" t="s">
        <v>567</v>
      </c>
      <c r="F151" s="159">
        <v>400</v>
      </c>
      <c r="G151" s="159"/>
      <c r="H151" s="160">
        <v>305</v>
      </c>
      <c r="I151" s="160">
        <v>475</v>
      </c>
      <c r="J151" s="161" t="s">
        <v>663</v>
      </c>
      <c r="K151" s="162">
        <f t="shared" si="55"/>
        <v>-95</v>
      </c>
      <c r="L151" s="163">
        <f t="shared" si="56"/>
        <v>-0.23749999999999999</v>
      </c>
      <c r="M151" s="159" t="s">
        <v>549</v>
      </c>
      <c r="N151" s="156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66</v>
      </c>
      <c r="B152" s="146">
        <v>42593</v>
      </c>
      <c r="C152" s="146"/>
      <c r="D152" s="147" t="s">
        <v>664</v>
      </c>
      <c r="E152" s="148" t="s">
        <v>567</v>
      </c>
      <c r="F152" s="149">
        <v>86.5</v>
      </c>
      <c r="G152" s="148"/>
      <c r="H152" s="148">
        <v>130</v>
      </c>
      <c r="I152" s="150">
        <v>130</v>
      </c>
      <c r="J152" s="151" t="s">
        <v>665</v>
      </c>
      <c r="K152" s="152">
        <f t="shared" si="55"/>
        <v>43.5</v>
      </c>
      <c r="L152" s="153">
        <f t="shared" si="56"/>
        <v>0.50289017341040465</v>
      </c>
      <c r="M152" s="148" t="s">
        <v>537</v>
      </c>
      <c r="N152" s="154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67</v>
      </c>
      <c r="B153" s="156">
        <v>42600</v>
      </c>
      <c r="C153" s="156"/>
      <c r="D153" s="157" t="s">
        <v>109</v>
      </c>
      <c r="E153" s="158" t="s">
        <v>567</v>
      </c>
      <c r="F153" s="159">
        <v>133.5</v>
      </c>
      <c r="G153" s="159"/>
      <c r="H153" s="160">
        <v>126.5</v>
      </c>
      <c r="I153" s="160">
        <v>178</v>
      </c>
      <c r="J153" s="161" t="s">
        <v>666</v>
      </c>
      <c r="K153" s="162">
        <f t="shared" si="55"/>
        <v>-7</v>
      </c>
      <c r="L153" s="163">
        <f t="shared" si="56"/>
        <v>-5.2434456928838954E-2</v>
      </c>
      <c r="M153" s="159" t="s">
        <v>549</v>
      </c>
      <c r="N153" s="156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68</v>
      </c>
      <c r="B154" s="146">
        <v>42613</v>
      </c>
      <c r="C154" s="146"/>
      <c r="D154" s="147" t="s">
        <v>667</v>
      </c>
      <c r="E154" s="148" t="s">
        <v>567</v>
      </c>
      <c r="F154" s="149">
        <v>560</v>
      </c>
      <c r="G154" s="148"/>
      <c r="H154" s="148">
        <v>725</v>
      </c>
      <c r="I154" s="150">
        <v>725</v>
      </c>
      <c r="J154" s="151" t="s">
        <v>569</v>
      </c>
      <c r="K154" s="152">
        <f t="shared" si="55"/>
        <v>165</v>
      </c>
      <c r="L154" s="153">
        <f t="shared" si="56"/>
        <v>0.29464285714285715</v>
      </c>
      <c r="M154" s="148" t="s">
        <v>537</v>
      </c>
      <c r="N154" s="154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69</v>
      </c>
      <c r="B155" s="146">
        <v>42614</v>
      </c>
      <c r="C155" s="146"/>
      <c r="D155" s="147" t="s">
        <v>668</v>
      </c>
      <c r="E155" s="148" t="s">
        <v>567</v>
      </c>
      <c r="F155" s="149">
        <v>160.5</v>
      </c>
      <c r="G155" s="148"/>
      <c r="H155" s="148">
        <v>210</v>
      </c>
      <c r="I155" s="150">
        <v>210</v>
      </c>
      <c r="J155" s="151" t="s">
        <v>569</v>
      </c>
      <c r="K155" s="152">
        <f t="shared" si="55"/>
        <v>49.5</v>
      </c>
      <c r="L155" s="153">
        <f t="shared" si="56"/>
        <v>0.30841121495327101</v>
      </c>
      <c r="M155" s="148" t="s">
        <v>537</v>
      </c>
      <c r="N155" s="154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70</v>
      </c>
      <c r="B156" s="146">
        <v>42646</v>
      </c>
      <c r="C156" s="146"/>
      <c r="D156" s="147" t="s">
        <v>378</v>
      </c>
      <c r="E156" s="148" t="s">
        <v>567</v>
      </c>
      <c r="F156" s="149">
        <v>430</v>
      </c>
      <c r="G156" s="148"/>
      <c r="H156" s="148">
        <v>596</v>
      </c>
      <c r="I156" s="150">
        <v>575</v>
      </c>
      <c r="J156" s="151" t="s">
        <v>669</v>
      </c>
      <c r="K156" s="152">
        <v>166</v>
      </c>
      <c r="L156" s="153">
        <v>0.38604651162790699</v>
      </c>
      <c r="M156" s="148" t="s">
        <v>537</v>
      </c>
      <c r="N156" s="154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71</v>
      </c>
      <c r="B157" s="146">
        <v>42657</v>
      </c>
      <c r="C157" s="146"/>
      <c r="D157" s="147" t="s">
        <v>670</v>
      </c>
      <c r="E157" s="148" t="s">
        <v>567</v>
      </c>
      <c r="F157" s="149">
        <v>280</v>
      </c>
      <c r="G157" s="148"/>
      <c r="H157" s="148">
        <v>345</v>
      </c>
      <c r="I157" s="150">
        <v>345</v>
      </c>
      <c r="J157" s="151" t="s">
        <v>569</v>
      </c>
      <c r="K157" s="152">
        <f t="shared" ref="K157:K162" si="57">H157-F157</f>
        <v>65</v>
      </c>
      <c r="L157" s="153">
        <f>K157/F157</f>
        <v>0.23214285714285715</v>
      </c>
      <c r="M157" s="148" t="s">
        <v>537</v>
      </c>
      <c r="N157" s="154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72</v>
      </c>
      <c r="B158" s="146">
        <v>42657</v>
      </c>
      <c r="C158" s="146"/>
      <c r="D158" s="147" t="s">
        <v>671</v>
      </c>
      <c r="E158" s="148" t="s">
        <v>567</v>
      </c>
      <c r="F158" s="149">
        <v>245</v>
      </c>
      <c r="G158" s="148"/>
      <c r="H158" s="148">
        <v>325.5</v>
      </c>
      <c r="I158" s="150">
        <v>330</v>
      </c>
      <c r="J158" s="151" t="s">
        <v>672</v>
      </c>
      <c r="K158" s="152">
        <f t="shared" si="57"/>
        <v>80.5</v>
      </c>
      <c r="L158" s="153">
        <f>K158/F158</f>
        <v>0.32857142857142857</v>
      </c>
      <c r="M158" s="148" t="s">
        <v>537</v>
      </c>
      <c r="N158" s="15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73</v>
      </c>
      <c r="B159" s="146">
        <v>42660</v>
      </c>
      <c r="C159" s="146"/>
      <c r="D159" s="147" t="s">
        <v>334</v>
      </c>
      <c r="E159" s="148" t="s">
        <v>567</v>
      </c>
      <c r="F159" s="149">
        <v>125</v>
      </c>
      <c r="G159" s="148"/>
      <c r="H159" s="148">
        <v>160</v>
      </c>
      <c r="I159" s="150">
        <v>160</v>
      </c>
      <c r="J159" s="151" t="s">
        <v>625</v>
      </c>
      <c r="K159" s="152">
        <f t="shared" si="57"/>
        <v>35</v>
      </c>
      <c r="L159" s="153">
        <v>0.28000000000000003</v>
      </c>
      <c r="M159" s="148" t="s">
        <v>537</v>
      </c>
      <c r="N159" s="154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74</v>
      </c>
      <c r="B160" s="146">
        <v>42660</v>
      </c>
      <c r="C160" s="146"/>
      <c r="D160" s="147" t="s">
        <v>434</v>
      </c>
      <c r="E160" s="148" t="s">
        <v>567</v>
      </c>
      <c r="F160" s="149">
        <v>114</v>
      </c>
      <c r="G160" s="148"/>
      <c r="H160" s="148">
        <v>145</v>
      </c>
      <c r="I160" s="150">
        <v>145</v>
      </c>
      <c r="J160" s="151" t="s">
        <v>625</v>
      </c>
      <c r="K160" s="152">
        <f t="shared" si="57"/>
        <v>31</v>
      </c>
      <c r="L160" s="153">
        <f>K160/F160</f>
        <v>0.27192982456140352</v>
      </c>
      <c r="M160" s="148" t="s">
        <v>537</v>
      </c>
      <c r="N160" s="154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75</v>
      </c>
      <c r="B161" s="146">
        <v>42660</v>
      </c>
      <c r="C161" s="146"/>
      <c r="D161" s="147" t="s">
        <v>673</v>
      </c>
      <c r="E161" s="148" t="s">
        <v>567</v>
      </c>
      <c r="F161" s="149">
        <v>212</v>
      </c>
      <c r="G161" s="148"/>
      <c r="H161" s="148">
        <v>280</v>
      </c>
      <c r="I161" s="150">
        <v>276</v>
      </c>
      <c r="J161" s="151" t="s">
        <v>674</v>
      </c>
      <c r="K161" s="152">
        <f t="shared" si="57"/>
        <v>68</v>
      </c>
      <c r="L161" s="153">
        <f>K161/F161</f>
        <v>0.32075471698113206</v>
      </c>
      <c r="M161" s="148" t="s">
        <v>537</v>
      </c>
      <c r="N161" s="154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76</v>
      </c>
      <c r="B162" s="146">
        <v>42678</v>
      </c>
      <c r="C162" s="146"/>
      <c r="D162" s="147" t="s">
        <v>425</v>
      </c>
      <c r="E162" s="148" t="s">
        <v>567</v>
      </c>
      <c r="F162" s="149">
        <v>155</v>
      </c>
      <c r="G162" s="148"/>
      <c r="H162" s="148">
        <v>210</v>
      </c>
      <c r="I162" s="150">
        <v>210</v>
      </c>
      <c r="J162" s="151" t="s">
        <v>675</v>
      </c>
      <c r="K162" s="152">
        <f t="shared" si="57"/>
        <v>55</v>
      </c>
      <c r="L162" s="153">
        <f>K162/F162</f>
        <v>0.35483870967741937</v>
      </c>
      <c r="M162" s="148" t="s">
        <v>537</v>
      </c>
      <c r="N162" s="154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77</v>
      </c>
      <c r="B163" s="156">
        <v>42710</v>
      </c>
      <c r="C163" s="156"/>
      <c r="D163" s="157" t="s">
        <v>676</v>
      </c>
      <c r="E163" s="158" t="s">
        <v>567</v>
      </c>
      <c r="F163" s="159">
        <v>150.5</v>
      </c>
      <c r="G163" s="159"/>
      <c r="H163" s="160">
        <v>72.5</v>
      </c>
      <c r="I163" s="160">
        <v>174</v>
      </c>
      <c r="J163" s="161" t="s">
        <v>677</v>
      </c>
      <c r="K163" s="162">
        <v>-78</v>
      </c>
      <c r="L163" s="163">
        <v>-0.51827242524916906</v>
      </c>
      <c r="M163" s="159" t="s">
        <v>549</v>
      </c>
      <c r="N163" s="156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78</v>
      </c>
      <c r="B164" s="146">
        <v>42712</v>
      </c>
      <c r="C164" s="146"/>
      <c r="D164" s="147" t="s">
        <v>678</v>
      </c>
      <c r="E164" s="148" t="s">
        <v>567</v>
      </c>
      <c r="F164" s="149">
        <v>380</v>
      </c>
      <c r="G164" s="148"/>
      <c r="H164" s="148">
        <v>478</v>
      </c>
      <c r="I164" s="150">
        <v>468</v>
      </c>
      <c r="J164" s="151" t="s">
        <v>625</v>
      </c>
      <c r="K164" s="152">
        <f>H164-F164</f>
        <v>98</v>
      </c>
      <c r="L164" s="153">
        <f>K164/F164</f>
        <v>0.25789473684210529</v>
      </c>
      <c r="M164" s="148" t="s">
        <v>537</v>
      </c>
      <c r="N164" s="154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79</v>
      </c>
      <c r="B165" s="146">
        <v>42734</v>
      </c>
      <c r="C165" s="146"/>
      <c r="D165" s="147" t="s">
        <v>108</v>
      </c>
      <c r="E165" s="148" t="s">
        <v>567</v>
      </c>
      <c r="F165" s="149">
        <v>305</v>
      </c>
      <c r="G165" s="148"/>
      <c r="H165" s="148">
        <v>375</v>
      </c>
      <c r="I165" s="150">
        <v>375</v>
      </c>
      <c r="J165" s="151" t="s">
        <v>625</v>
      </c>
      <c r="K165" s="152">
        <f>H165-F165</f>
        <v>70</v>
      </c>
      <c r="L165" s="153">
        <f>K165/F165</f>
        <v>0.22950819672131148</v>
      </c>
      <c r="M165" s="148" t="s">
        <v>537</v>
      </c>
      <c r="N165" s="154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80</v>
      </c>
      <c r="B166" s="146">
        <v>42739</v>
      </c>
      <c r="C166" s="146"/>
      <c r="D166" s="147" t="s">
        <v>94</v>
      </c>
      <c r="E166" s="148" t="s">
        <v>567</v>
      </c>
      <c r="F166" s="149">
        <v>99.5</v>
      </c>
      <c r="G166" s="148"/>
      <c r="H166" s="148">
        <v>158</v>
      </c>
      <c r="I166" s="150">
        <v>158</v>
      </c>
      <c r="J166" s="151" t="s">
        <v>625</v>
      </c>
      <c r="K166" s="152">
        <f>H166-F166</f>
        <v>58.5</v>
      </c>
      <c r="L166" s="153">
        <f>K166/F166</f>
        <v>0.5879396984924623</v>
      </c>
      <c r="M166" s="148" t="s">
        <v>537</v>
      </c>
      <c r="N166" s="154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81</v>
      </c>
      <c r="B167" s="146">
        <v>42739</v>
      </c>
      <c r="C167" s="146"/>
      <c r="D167" s="147" t="s">
        <v>94</v>
      </c>
      <c r="E167" s="148" t="s">
        <v>567</v>
      </c>
      <c r="F167" s="149">
        <v>99.5</v>
      </c>
      <c r="G167" s="148"/>
      <c r="H167" s="148">
        <v>158</v>
      </c>
      <c r="I167" s="150">
        <v>158</v>
      </c>
      <c r="J167" s="151" t="s">
        <v>625</v>
      </c>
      <c r="K167" s="152">
        <v>58.5</v>
      </c>
      <c r="L167" s="153">
        <v>0.58793969849246197</v>
      </c>
      <c r="M167" s="148" t="s">
        <v>537</v>
      </c>
      <c r="N167" s="154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82</v>
      </c>
      <c r="B168" s="146">
        <v>42786</v>
      </c>
      <c r="C168" s="146"/>
      <c r="D168" s="147" t="s">
        <v>182</v>
      </c>
      <c r="E168" s="148" t="s">
        <v>567</v>
      </c>
      <c r="F168" s="149">
        <v>140.5</v>
      </c>
      <c r="G168" s="148"/>
      <c r="H168" s="148">
        <v>220</v>
      </c>
      <c r="I168" s="150">
        <v>220</v>
      </c>
      <c r="J168" s="151" t="s">
        <v>625</v>
      </c>
      <c r="K168" s="152">
        <f>H168-F168</f>
        <v>79.5</v>
      </c>
      <c r="L168" s="153">
        <f>K168/F168</f>
        <v>0.5658362989323843</v>
      </c>
      <c r="M168" s="148" t="s">
        <v>537</v>
      </c>
      <c r="N168" s="154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83</v>
      </c>
      <c r="B169" s="146">
        <v>42786</v>
      </c>
      <c r="C169" s="146"/>
      <c r="D169" s="147" t="s">
        <v>679</v>
      </c>
      <c r="E169" s="148" t="s">
        <v>567</v>
      </c>
      <c r="F169" s="149">
        <v>202.5</v>
      </c>
      <c r="G169" s="148"/>
      <c r="H169" s="148">
        <v>234</v>
      </c>
      <c r="I169" s="150">
        <v>234</v>
      </c>
      <c r="J169" s="151" t="s">
        <v>625</v>
      </c>
      <c r="K169" s="152">
        <v>31.5</v>
      </c>
      <c r="L169" s="153">
        <v>0.155555555555556</v>
      </c>
      <c r="M169" s="148" t="s">
        <v>537</v>
      </c>
      <c r="N169" s="154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84</v>
      </c>
      <c r="B170" s="146">
        <v>42818</v>
      </c>
      <c r="C170" s="146"/>
      <c r="D170" s="147" t="s">
        <v>680</v>
      </c>
      <c r="E170" s="148" t="s">
        <v>567</v>
      </c>
      <c r="F170" s="149">
        <v>300.5</v>
      </c>
      <c r="G170" s="148"/>
      <c r="H170" s="148">
        <v>417.5</v>
      </c>
      <c r="I170" s="150">
        <v>420</v>
      </c>
      <c r="J170" s="151" t="s">
        <v>681</v>
      </c>
      <c r="K170" s="152">
        <f>H170-F170</f>
        <v>117</v>
      </c>
      <c r="L170" s="153">
        <f>K170/F170</f>
        <v>0.38935108153078202</v>
      </c>
      <c r="M170" s="148" t="s">
        <v>537</v>
      </c>
      <c r="N170" s="154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85</v>
      </c>
      <c r="B171" s="146">
        <v>42818</v>
      </c>
      <c r="C171" s="146"/>
      <c r="D171" s="147" t="s">
        <v>655</v>
      </c>
      <c r="E171" s="148" t="s">
        <v>567</v>
      </c>
      <c r="F171" s="149">
        <v>850</v>
      </c>
      <c r="G171" s="148"/>
      <c r="H171" s="148">
        <v>1042.5</v>
      </c>
      <c r="I171" s="150">
        <v>1023</v>
      </c>
      <c r="J171" s="151" t="s">
        <v>682</v>
      </c>
      <c r="K171" s="152">
        <v>192.5</v>
      </c>
      <c r="L171" s="153">
        <v>0.22647058823529401</v>
      </c>
      <c r="M171" s="148" t="s">
        <v>537</v>
      </c>
      <c r="N171" s="154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86</v>
      </c>
      <c r="B172" s="146">
        <v>42830</v>
      </c>
      <c r="C172" s="146"/>
      <c r="D172" s="147" t="s">
        <v>453</v>
      </c>
      <c r="E172" s="148" t="s">
        <v>567</v>
      </c>
      <c r="F172" s="149">
        <v>785</v>
      </c>
      <c r="G172" s="148"/>
      <c r="H172" s="148">
        <v>930</v>
      </c>
      <c r="I172" s="150">
        <v>920</v>
      </c>
      <c r="J172" s="151" t="s">
        <v>683</v>
      </c>
      <c r="K172" s="152">
        <f>H172-F172</f>
        <v>145</v>
      </c>
      <c r="L172" s="153">
        <f>K172/F172</f>
        <v>0.18471337579617833</v>
      </c>
      <c r="M172" s="148" t="s">
        <v>537</v>
      </c>
      <c r="N172" s="154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87</v>
      </c>
      <c r="B173" s="156">
        <v>42831</v>
      </c>
      <c r="C173" s="156"/>
      <c r="D173" s="157" t="s">
        <v>684</v>
      </c>
      <c r="E173" s="158" t="s">
        <v>567</v>
      </c>
      <c r="F173" s="159">
        <v>40</v>
      </c>
      <c r="G173" s="159"/>
      <c r="H173" s="160">
        <v>13.1</v>
      </c>
      <c r="I173" s="160">
        <v>60</v>
      </c>
      <c r="J173" s="161" t="s">
        <v>685</v>
      </c>
      <c r="K173" s="162">
        <v>-26.9</v>
      </c>
      <c r="L173" s="163">
        <v>-0.67249999999999999</v>
      </c>
      <c r="M173" s="159" t="s">
        <v>549</v>
      </c>
      <c r="N173" s="156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88</v>
      </c>
      <c r="B174" s="146">
        <v>42837</v>
      </c>
      <c r="C174" s="146"/>
      <c r="D174" s="147" t="s">
        <v>93</v>
      </c>
      <c r="E174" s="148" t="s">
        <v>567</v>
      </c>
      <c r="F174" s="149">
        <v>289.5</v>
      </c>
      <c r="G174" s="148"/>
      <c r="H174" s="148">
        <v>354</v>
      </c>
      <c r="I174" s="150">
        <v>360</v>
      </c>
      <c r="J174" s="151" t="s">
        <v>686</v>
      </c>
      <c r="K174" s="152">
        <f t="shared" ref="K174:K182" si="58">H174-F174</f>
        <v>64.5</v>
      </c>
      <c r="L174" s="153">
        <f t="shared" ref="L174:L182" si="59">K174/F174</f>
        <v>0.22279792746113988</v>
      </c>
      <c r="M174" s="148" t="s">
        <v>537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89</v>
      </c>
      <c r="B175" s="146">
        <v>42845</v>
      </c>
      <c r="C175" s="146"/>
      <c r="D175" s="147" t="s">
        <v>401</v>
      </c>
      <c r="E175" s="148" t="s">
        <v>567</v>
      </c>
      <c r="F175" s="149">
        <v>700</v>
      </c>
      <c r="G175" s="148"/>
      <c r="H175" s="148">
        <v>840</v>
      </c>
      <c r="I175" s="150">
        <v>840</v>
      </c>
      <c r="J175" s="151" t="s">
        <v>687</v>
      </c>
      <c r="K175" s="152">
        <f t="shared" si="58"/>
        <v>140</v>
      </c>
      <c r="L175" s="153">
        <f t="shared" si="59"/>
        <v>0.2</v>
      </c>
      <c r="M175" s="148" t="s">
        <v>537</v>
      </c>
      <c r="N175" s="154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90</v>
      </c>
      <c r="B176" s="146">
        <v>42887</v>
      </c>
      <c r="C176" s="146"/>
      <c r="D176" s="147" t="s">
        <v>688</v>
      </c>
      <c r="E176" s="148" t="s">
        <v>567</v>
      </c>
      <c r="F176" s="149">
        <v>130</v>
      </c>
      <c r="G176" s="148"/>
      <c r="H176" s="148">
        <v>144.25</v>
      </c>
      <c r="I176" s="150">
        <v>170</v>
      </c>
      <c r="J176" s="151" t="s">
        <v>689</v>
      </c>
      <c r="K176" s="152">
        <f t="shared" si="58"/>
        <v>14.25</v>
      </c>
      <c r="L176" s="153">
        <f t="shared" si="59"/>
        <v>0.10961538461538461</v>
      </c>
      <c r="M176" s="148" t="s">
        <v>537</v>
      </c>
      <c r="N176" s="154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91</v>
      </c>
      <c r="B177" s="146">
        <v>42901</v>
      </c>
      <c r="C177" s="146"/>
      <c r="D177" s="147" t="s">
        <v>690</v>
      </c>
      <c r="E177" s="148" t="s">
        <v>567</v>
      </c>
      <c r="F177" s="149">
        <v>214.5</v>
      </c>
      <c r="G177" s="148"/>
      <c r="H177" s="148">
        <v>262</v>
      </c>
      <c r="I177" s="150">
        <v>262</v>
      </c>
      <c r="J177" s="151" t="s">
        <v>691</v>
      </c>
      <c r="K177" s="152">
        <f t="shared" si="58"/>
        <v>47.5</v>
      </c>
      <c r="L177" s="153">
        <f t="shared" si="59"/>
        <v>0.22144522144522144</v>
      </c>
      <c r="M177" s="148" t="s">
        <v>537</v>
      </c>
      <c r="N177" s="154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92</v>
      </c>
      <c r="B178" s="177">
        <v>42933</v>
      </c>
      <c r="C178" s="177"/>
      <c r="D178" s="178" t="s">
        <v>692</v>
      </c>
      <c r="E178" s="179" t="s">
        <v>567</v>
      </c>
      <c r="F178" s="180">
        <v>370</v>
      </c>
      <c r="G178" s="179"/>
      <c r="H178" s="179">
        <v>447.5</v>
      </c>
      <c r="I178" s="181">
        <v>450</v>
      </c>
      <c r="J178" s="182" t="s">
        <v>625</v>
      </c>
      <c r="K178" s="152">
        <f t="shared" si="58"/>
        <v>77.5</v>
      </c>
      <c r="L178" s="183">
        <f t="shared" si="59"/>
        <v>0.20945945945945946</v>
      </c>
      <c r="M178" s="179" t="s">
        <v>537</v>
      </c>
      <c r="N178" s="184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93</v>
      </c>
      <c r="B179" s="177">
        <v>42943</v>
      </c>
      <c r="C179" s="177"/>
      <c r="D179" s="178" t="s">
        <v>180</v>
      </c>
      <c r="E179" s="179" t="s">
        <v>567</v>
      </c>
      <c r="F179" s="180">
        <v>657.5</v>
      </c>
      <c r="G179" s="179"/>
      <c r="H179" s="179">
        <v>825</v>
      </c>
      <c r="I179" s="181">
        <v>820</v>
      </c>
      <c r="J179" s="182" t="s">
        <v>625</v>
      </c>
      <c r="K179" s="152">
        <f t="shared" si="58"/>
        <v>167.5</v>
      </c>
      <c r="L179" s="183">
        <f t="shared" si="59"/>
        <v>0.25475285171102663</v>
      </c>
      <c r="M179" s="179" t="s">
        <v>537</v>
      </c>
      <c r="N179" s="184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94</v>
      </c>
      <c r="B180" s="146">
        <v>42964</v>
      </c>
      <c r="C180" s="146"/>
      <c r="D180" s="147" t="s">
        <v>347</v>
      </c>
      <c r="E180" s="148" t="s">
        <v>567</v>
      </c>
      <c r="F180" s="149">
        <v>605</v>
      </c>
      <c r="G180" s="148"/>
      <c r="H180" s="148">
        <v>750</v>
      </c>
      <c r="I180" s="150">
        <v>750</v>
      </c>
      <c r="J180" s="151" t="s">
        <v>683</v>
      </c>
      <c r="K180" s="152">
        <f t="shared" si="58"/>
        <v>145</v>
      </c>
      <c r="L180" s="153">
        <f t="shared" si="59"/>
        <v>0.23966942148760331</v>
      </c>
      <c r="M180" s="148" t="s">
        <v>537</v>
      </c>
      <c r="N180" s="154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95</v>
      </c>
      <c r="B181" s="156">
        <v>42979</v>
      </c>
      <c r="C181" s="156"/>
      <c r="D181" s="164" t="s">
        <v>693</v>
      </c>
      <c r="E181" s="159" t="s">
        <v>567</v>
      </c>
      <c r="F181" s="159">
        <v>255</v>
      </c>
      <c r="G181" s="160"/>
      <c r="H181" s="160">
        <v>217.25</v>
      </c>
      <c r="I181" s="160">
        <v>320</v>
      </c>
      <c r="J181" s="161" t="s">
        <v>694</v>
      </c>
      <c r="K181" s="162">
        <f t="shared" si="58"/>
        <v>-37.75</v>
      </c>
      <c r="L181" s="165">
        <f t="shared" si="59"/>
        <v>-0.14803921568627451</v>
      </c>
      <c r="M181" s="159" t="s">
        <v>549</v>
      </c>
      <c r="N181" s="156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96</v>
      </c>
      <c r="B182" s="146">
        <v>42997</v>
      </c>
      <c r="C182" s="146"/>
      <c r="D182" s="147" t="s">
        <v>695</v>
      </c>
      <c r="E182" s="148" t="s">
        <v>567</v>
      </c>
      <c r="F182" s="149">
        <v>215</v>
      </c>
      <c r="G182" s="148"/>
      <c r="H182" s="148">
        <v>258</v>
      </c>
      <c r="I182" s="150">
        <v>258</v>
      </c>
      <c r="J182" s="151" t="s">
        <v>625</v>
      </c>
      <c r="K182" s="152">
        <f t="shared" si="58"/>
        <v>43</v>
      </c>
      <c r="L182" s="153">
        <f t="shared" si="59"/>
        <v>0.2</v>
      </c>
      <c r="M182" s="148" t="s">
        <v>537</v>
      </c>
      <c r="N182" s="15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97</v>
      </c>
      <c r="B183" s="146">
        <v>42997</v>
      </c>
      <c r="C183" s="146"/>
      <c r="D183" s="147" t="s">
        <v>695</v>
      </c>
      <c r="E183" s="148" t="s">
        <v>567</v>
      </c>
      <c r="F183" s="149">
        <v>215</v>
      </c>
      <c r="G183" s="148"/>
      <c r="H183" s="148">
        <v>258</v>
      </c>
      <c r="I183" s="150">
        <v>258</v>
      </c>
      <c r="J183" s="182" t="s">
        <v>625</v>
      </c>
      <c r="K183" s="152">
        <v>43</v>
      </c>
      <c r="L183" s="153">
        <v>0.2</v>
      </c>
      <c r="M183" s="148" t="s">
        <v>537</v>
      </c>
      <c r="N183" s="15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98</v>
      </c>
      <c r="B184" s="177">
        <v>42998</v>
      </c>
      <c r="C184" s="177"/>
      <c r="D184" s="178" t="s">
        <v>696</v>
      </c>
      <c r="E184" s="179" t="s">
        <v>567</v>
      </c>
      <c r="F184" s="149">
        <v>75</v>
      </c>
      <c r="G184" s="179"/>
      <c r="H184" s="179">
        <v>90</v>
      </c>
      <c r="I184" s="181">
        <v>90</v>
      </c>
      <c r="J184" s="151" t="s">
        <v>697</v>
      </c>
      <c r="K184" s="152">
        <f t="shared" ref="K184:K189" si="60">H184-F184</f>
        <v>15</v>
      </c>
      <c r="L184" s="153">
        <f t="shared" ref="L184:L189" si="61">K184/F184</f>
        <v>0.2</v>
      </c>
      <c r="M184" s="148" t="s">
        <v>537</v>
      </c>
      <c r="N184" s="154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99</v>
      </c>
      <c r="B185" s="177">
        <v>43011</v>
      </c>
      <c r="C185" s="177"/>
      <c r="D185" s="178" t="s">
        <v>551</v>
      </c>
      <c r="E185" s="179" t="s">
        <v>567</v>
      </c>
      <c r="F185" s="180">
        <v>315</v>
      </c>
      <c r="G185" s="179"/>
      <c r="H185" s="179">
        <v>392</v>
      </c>
      <c r="I185" s="181">
        <v>384</v>
      </c>
      <c r="J185" s="182" t="s">
        <v>698</v>
      </c>
      <c r="K185" s="152">
        <f t="shared" si="60"/>
        <v>77</v>
      </c>
      <c r="L185" s="183">
        <f t="shared" si="61"/>
        <v>0.24444444444444444</v>
      </c>
      <c r="M185" s="179" t="s">
        <v>537</v>
      </c>
      <c r="N185" s="184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100</v>
      </c>
      <c r="B186" s="177">
        <v>43013</v>
      </c>
      <c r="C186" s="177"/>
      <c r="D186" s="178" t="s">
        <v>429</v>
      </c>
      <c r="E186" s="179" t="s">
        <v>567</v>
      </c>
      <c r="F186" s="180">
        <v>145</v>
      </c>
      <c r="G186" s="179"/>
      <c r="H186" s="179">
        <v>179</v>
      </c>
      <c r="I186" s="181">
        <v>180</v>
      </c>
      <c r="J186" s="182" t="s">
        <v>699</v>
      </c>
      <c r="K186" s="152">
        <f t="shared" si="60"/>
        <v>34</v>
      </c>
      <c r="L186" s="183">
        <f t="shared" si="61"/>
        <v>0.23448275862068965</v>
      </c>
      <c r="M186" s="179" t="s">
        <v>537</v>
      </c>
      <c r="N186" s="184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101</v>
      </c>
      <c r="B187" s="177">
        <v>43014</v>
      </c>
      <c r="C187" s="177"/>
      <c r="D187" s="178" t="s">
        <v>324</v>
      </c>
      <c r="E187" s="179" t="s">
        <v>567</v>
      </c>
      <c r="F187" s="180">
        <v>256</v>
      </c>
      <c r="G187" s="179"/>
      <c r="H187" s="179">
        <v>323</v>
      </c>
      <c r="I187" s="181">
        <v>320</v>
      </c>
      <c r="J187" s="182" t="s">
        <v>625</v>
      </c>
      <c r="K187" s="152">
        <f t="shared" si="60"/>
        <v>67</v>
      </c>
      <c r="L187" s="183">
        <f t="shared" si="61"/>
        <v>0.26171875</v>
      </c>
      <c r="M187" s="179" t="s">
        <v>537</v>
      </c>
      <c r="N187" s="184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102</v>
      </c>
      <c r="B188" s="177">
        <v>43017</v>
      </c>
      <c r="C188" s="177"/>
      <c r="D188" s="178" t="s">
        <v>339</v>
      </c>
      <c r="E188" s="179" t="s">
        <v>567</v>
      </c>
      <c r="F188" s="180">
        <v>137.5</v>
      </c>
      <c r="G188" s="179"/>
      <c r="H188" s="179">
        <v>184</v>
      </c>
      <c r="I188" s="181">
        <v>183</v>
      </c>
      <c r="J188" s="182" t="s">
        <v>700</v>
      </c>
      <c r="K188" s="152">
        <f t="shared" si="60"/>
        <v>46.5</v>
      </c>
      <c r="L188" s="183">
        <f t="shared" si="61"/>
        <v>0.33818181818181819</v>
      </c>
      <c r="M188" s="179" t="s">
        <v>537</v>
      </c>
      <c r="N188" s="184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103</v>
      </c>
      <c r="B189" s="177">
        <v>43018</v>
      </c>
      <c r="C189" s="177"/>
      <c r="D189" s="178" t="s">
        <v>701</v>
      </c>
      <c r="E189" s="179" t="s">
        <v>567</v>
      </c>
      <c r="F189" s="180">
        <v>125.5</v>
      </c>
      <c r="G189" s="179"/>
      <c r="H189" s="179">
        <v>158</v>
      </c>
      <c r="I189" s="181">
        <v>155</v>
      </c>
      <c r="J189" s="182" t="s">
        <v>702</v>
      </c>
      <c r="K189" s="152">
        <f t="shared" si="60"/>
        <v>32.5</v>
      </c>
      <c r="L189" s="183">
        <f t="shared" si="61"/>
        <v>0.25896414342629481</v>
      </c>
      <c r="M189" s="179" t="s">
        <v>537</v>
      </c>
      <c r="N189" s="18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104</v>
      </c>
      <c r="B190" s="177">
        <v>43018</v>
      </c>
      <c r="C190" s="177"/>
      <c r="D190" s="178" t="s">
        <v>703</v>
      </c>
      <c r="E190" s="179" t="s">
        <v>567</v>
      </c>
      <c r="F190" s="180">
        <v>895</v>
      </c>
      <c r="G190" s="179"/>
      <c r="H190" s="179">
        <v>1122.5</v>
      </c>
      <c r="I190" s="181">
        <v>1078</v>
      </c>
      <c r="J190" s="182" t="s">
        <v>704</v>
      </c>
      <c r="K190" s="152">
        <v>227.5</v>
      </c>
      <c r="L190" s="183">
        <v>0.25418994413407803</v>
      </c>
      <c r="M190" s="179" t="s">
        <v>537</v>
      </c>
      <c r="N190" s="184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105</v>
      </c>
      <c r="B191" s="177">
        <v>43020</v>
      </c>
      <c r="C191" s="177"/>
      <c r="D191" s="178" t="s">
        <v>333</v>
      </c>
      <c r="E191" s="179" t="s">
        <v>567</v>
      </c>
      <c r="F191" s="180">
        <v>525</v>
      </c>
      <c r="G191" s="179"/>
      <c r="H191" s="179">
        <v>629</v>
      </c>
      <c r="I191" s="181">
        <v>629</v>
      </c>
      <c r="J191" s="182" t="s">
        <v>625</v>
      </c>
      <c r="K191" s="152">
        <v>104</v>
      </c>
      <c r="L191" s="183">
        <v>0.19809523809523799</v>
      </c>
      <c r="M191" s="179" t="s">
        <v>537</v>
      </c>
      <c r="N191" s="184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106</v>
      </c>
      <c r="B192" s="177">
        <v>43046</v>
      </c>
      <c r="C192" s="177"/>
      <c r="D192" s="178" t="s">
        <v>370</v>
      </c>
      <c r="E192" s="179" t="s">
        <v>567</v>
      </c>
      <c r="F192" s="180">
        <v>740</v>
      </c>
      <c r="G192" s="179"/>
      <c r="H192" s="179">
        <v>892.5</v>
      </c>
      <c r="I192" s="181">
        <v>900</v>
      </c>
      <c r="J192" s="182" t="s">
        <v>705</v>
      </c>
      <c r="K192" s="152">
        <f>H192-F192</f>
        <v>152.5</v>
      </c>
      <c r="L192" s="183">
        <f>K192/F192</f>
        <v>0.20608108108108109</v>
      </c>
      <c r="M192" s="179" t="s">
        <v>537</v>
      </c>
      <c r="N192" s="184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107</v>
      </c>
      <c r="B193" s="146">
        <v>43073</v>
      </c>
      <c r="C193" s="146"/>
      <c r="D193" s="147" t="s">
        <v>706</v>
      </c>
      <c r="E193" s="148" t="s">
        <v>567</v>
      </c>
      <c r="F193" s="149">
        <v>118.5</v>
      </c>
      <c r="G193" s="148"/>
      <c r="H193" s="148">
        <v>143.5</v>
      </c>
      <c r="I193" s="150">
        <v>145</v>
      </c>
      <c r="J193" s="151" t="s">
        <v>558</v>
      </c>
      <c r="K193" s="152">
        <f>H193-F193</f>
        <v>25</v>
      </c>
      <c r="L193" s="153">
        <f>K193/F193</f>
        <v>0.2109704641350211</v>
      </c>
      <c r="M193" s="148" t="s">
        <v>537</v>
      </c>
      <c r="N193" s="154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108</v>
      </c>
      <c r="B194" s="156">
        <v>43090</v>
      </c>
      <c r="C194" s="156"/>
      <c r="D194" s="157" t="s">
        <v>406</v>
      </c>
      <c r="E194" s="158" t="s">
        <v>567</v>
      </c>
      <c r="F194" s="159">
        <v>715</v>
      </c>
      <c r="G194" s="159"/>
      <c r="H194" s="160">
        <v>500</v>
      </c>
      <c r="I194" s="160">
        <v>872</v>
      </c>
      <c r="J194" s="161" t="s">
        <v>707</v>
      </c>
      <c r="K194" s="162">
        <f>H194-F194</f>
        <v>-215</v>
      </c>
      <c r="L194" s="163">
        <f>K194/F194</f>
        <v>-0.30069930069930068</v>
      </c>
      <c r="M194" s="159" t="s">
        <v>549</v>
      </c>
      <c r="N194" s="156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109</v>
      </c>
      <c r="B195" s="146">
        <v>43098</v>
      </c>
      <c r="C195" s="146"/>
      <c r="D195" s="147" t="s">
        <v>551</v>
      </c>
      <c r="E195" s="148" t="s">
        <v>567</v>
      </c>
      <c r="F195" s="149">
        <v>435</v>
      </c>
      <c r="G195" s="148"/>
      <c r="H195" s="148">
        <v>542.5</v>
      </c>
      <c r="I195" s="150">
        <v>539</v>
      </c>
      <c r="J195" s="151" t="s">
        <v>625</v>
      </c>
      <c r="K195" s="152">
        <v>107.5</v>
      </c>
      <c r="L195" s="153">
        <v>0.247126436781609</v>
      </c>
      <c r="M195" s="148" t="s">
        <v>537</v>
      </c>
      <c r="N195" s="154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110</v>
      </c>
      <c r="B196" s="146">
        <v>43098</v>
      </c>
      <c r="C196" s="146"/>
      <c r="D196" s="147" t="s">
        <v>509</v>
      </c>
      <c r="E196" s="148" t="s">
        <v>567</v>
      </c>
      <c r="F196" s="149">
        <v>885</v>
      </c>
      <c r="G196" s="148"/>
      <c r="H196" s="148">
        <v>1090</v>
      </c>
      <c r="I196" s="150">
        <v>1084</v>
      </c>
      <c r="J196" s="151" t="s">
        <v>625</v>
      </c>
      <c r="K196" s="152">
        <v>205</v>
      </c>
      <c r="L196" s="153">
        <v>0.23163841807909599</v>
      </c>
      <c r="M196" s="148" t="s">
        <v>537</v>
      </c>
      <c r="N196" s="154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111</v>
      </c>
      <c r="B197" s="186">
        <v>43192</v>
      </c>
      <c r="C197" s="186"/>
      <c r="D197" s="164" t="s">
        <v>708</v>
      </c>
      <c r="E197" s="159" t="s">
        <v>567</v>
      </c>
      <c r="F197" s="187">
        <v>478.5</v>
      </c>
      <c r="G197" s="159"/>
      <c r="H197" s="159">
        <v>442</v>
      </c>
      <c r="I197" s="160">
        <v>613</v>
      </c>
      <c r="J197" s="161" t="s">
        <v>709</v>
      </c>
      <c r="K197" s="162">
        <f>H197-F197</f>
        <v>-36.5</v>
      </c>
      <c r="L197" s="163">
        <f>K197/F197</f>
        <v>-7.6280041797283177E-2</v>
      </c>
      <c r="M197" s="159" t="s">
        <v>549</v>
      </c>
      <c r="N197" s="156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112</v>
      </c>
      <c r="B198" s="156">
        <v>43194</v>
      </c>
      <c r="C198" s="156"/>
      <c r="D198" s="157" t="s">
        <v>710</v>
      </c>
      <c r="E198" s="158" t="s">
        <v>567</v>
      </c>
      <c r="F198" s="159">
        <f>141.5-7.3</f>
        <v>134.19999999999999</v>
      </c>
      <c r="G198" s="159"/>
      <c r="H198" s="160">
        <v>77</v>
      </c>
      <c r="I198" s="160">
        <v>180</v>
      </c>
      <c r="J198" s="161" t="s">
        <v>711</v>
      </c>
      <c r="K198" s="162">
        <f>H198-F198</f>
        <v>-57.199999999999989</v>
      </c>
      <c r="L198" s="163">
        <f>K198/F198</f>
        <v>-0.42622950819672129</v>
      </c>
      <c r="M198" s="159" t="s">
        <v>549</v>
      </c>
      <c r="N198" s="156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113</v>
      </c>
      <c r="B199" s="156">
        <v>43209</v>
      </c>
      <c r="C199" s="156"/>
      <c r="D199" s="157" t="s">
        <v>712</v>
      </c>
      <c r="E199" s="158" t="s">
        <v>567</v>
      </c>
      <c r="F199" s="159">
        <v>430</v>
      </c>
      <c r="G199" s="159"/>
      <c r="H199" s="160">
        <v>220</v>
      </c>
      <c r="I199" s="160">
        <v>537</v>
      </c>
      <c r="J199" s="161" t="s">
        <v>713</v>
      </c>
      <c r="K199" s="162">
        <f>H199-F199</f>
        <v>-210</v>
      </c>
      <c r="L199" s="163">
        <f>K199/F199</f>
        <v>-0.48837209302325579</v>
      </c>
      <c r="M199" s="159" t="s">
        <v>549</v>
      </c>
      <c r="N199" s="156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114</v>
      </c>
      <c r="B200" s="177">
        <v>43220</v>
      </c>
      <c r="C200" s="177"/>
      <c r="D200" s="178" t="s">
        <v>371</v>
      </c>
      <c r="E200" s="179" t="s">
        <v>567</v>
      </c>
      <c r="F200" s="179">
        <v>153.5</v>
      </c>
      <c r="G200" s="179"/>
      <c r="H200" s="179">
        <v>196</v>
      </c>
      <c r="I200" s="181">
        <v>196</v>
      </c>
      <c r="J200" s="151" t="s">
        <v>714</v>
      </c>
      <c r="K200" s="152">
        <f>H200-F200</f>
        <v>42.5</v>
      </c>
      <c r="L200" s="153">
        <f>K200/F200</f>
        <v>0.27687296416938112</v>
      </c>
      <c r="M200" s="148" t="s">
        <v>537</v>
      </c>
      <c r="N200" s="154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115</v>
      </c>
      <c r="B201" s="156">
        <v>43306</v>
      </c>
      <c r="C201" s="156"/>
      <c r="D201" s="157" t="s">
        <v>684</v>
      </c>
      <c r="E201" s="158" t="s">
        <v>567</v>
      </c>
      <c r="F201" s="159">
        <v>27.5</v>
      </c>
      <c r="G201" s="159"/>
      <c r="H201" s="160">
        <v>13.1</v>
      </c>
      <c r="I201" s="160">
        <v>60</v>
      </c>
      <c r="J201" s="161" t="s">
        <v>715</v>
      </c>
      <c r="K201" s="162">
        <v>-14.4</v>
      </c>
      <c r="L201" s="163">
        <v>-0.52363636363636401</v>
      </c>
      <c r="M201" s="159" t="s">
        <v>549</v>
      </c>
      <c r="N201" s="15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116</v>
      </c>
      <c r="B202" s="186">
        <v>43318</v>
      </c>
      <c r="C202" s="186"/>
      <c r="D202" s="164" t="s">
        <v>716</v>
      </c>
      <c r="E202" s="159" t="s">
        <v>567</v>
      </c>
      <c r="F202" s="159">
        <v>148.5</v>
      </c>
      <c r="G202" s="159"/>
      <c r="H202" s="159">
        <v>102</v>
      </c>
      <c r="I202" s="160">
        <v>182</v>
      </c>
      <c r="J202" s="161" t="s">
        <v>717</v>
      </c>
      <c r="K202" s="162">
        <f>H202-F202</f>
        <v>-46.5</v>
      </c>
      <c r="L202" s="163">
        <f>K202/F202</f>
        <v>-0.31313131313131315</v>
      </c>
      <c r="M202" s="159" t="s">
        <v>549</v>
      </c>
      <c r="N202" s="156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117</v>
      </c>
      <c r="B203" s="146">
        <v>43335</v>
      </c>
      <c r="C203" s="146"/>
      <c r="D203" s="147" t="s">
        <v>718</v>
      </c>
      <c r="E203" s="148" t="s">
        <v>567</v>
      </c>
      <c r="F203" s="179">
        <v>285</v>
      </c>
      <c r="G203" s="148"/>
      <c r="H203" s="148">
        <v>355</v>
      </c>
      <c r="I203" s="150">
        <v>364</v>
      </c>
      <c r="J203" s="151" t="s">
        <v>719</v>
      </c>
      <c r="K203" s="152">
        <v>70</v>
      </c>
      <c r="L203" s="153">
        <v>0.24561403508771901</v>
      </c>
      <c r="M203" s="148" t="s">
        <v>537</v>
      </c>
      <c r="N203" s="154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118</v>
      </c>
      <c r="B204" s="146">
        <v>43341</v>
      </c>
      <c r="C204" s="146"/>
      <c r="D204" s="147" t="s">
        <v>359</v>
      </c>
      <c r="E204" s="148" t="s">
        <v>567</v>
      </c>
      <c r="F204" s="179">
        <v>525</v>
      </c>
      <c r="G204" s="148"/>
      <c r="H204" s="148">
        <v>585</v>
      </c>
      <c r="I204" s="150">
        <v>635</v>
      </c>
      <c r="J204" s="151" t="s">
        <v>720</v>
      </c>
      <c r="K204" s="152">
        <f t="shared" ref="K204:K221" si="62">H204-F204</f>
        <v>60</v>
      </c>
      <c r="L204" s="153">
        <f t="shared" ref="L204:L221" si="63">K204/F204</f>
        <v>0.11428571428571428</v>
      </c>
      <c r="M204" s="148" t="s">
        <v>537</v>
      </c>
      <c r="N204" s="154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119</v>
      </c>
      <c r="B205" s="146">
        <v>43395</v>
      </c>
      <c r="C205" s="146"/>
      <c r="D205" s="147" t="s">
        <v>347</v>
      </c>
      <c r="E205" s="148" t="s">
        <v>567</v>
      </c>
      <c r="F205" s="179">
        <v>475</v>
      </c>
      <c r="G205" s="148"/>
      <c r="H205" s="148">
        <v>574</v>
      </c>
      <c r="I205" s="150">
        <v>570</v>
      </c>
      <c r="J205" s="151" t="s">
        <v>625</v>
      </c>
      <c r="K205" s="152">
        <f t="shared" si="62"/>
        <v>99</v>
      </c>
      <c r="L205" s="153">
        <f t="shared" si="63"/>
        <v>0.20842105263157895</v>
      </c>
      <c r="M205" s="148" t="s">
        <v>537</v>
      </c>
      <c r="N205" s="154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120</v>
      </c>
      <c r="B206" s="177">
        <v>43397</v>
      </c>
      <c r="C206" s="177"/>
      <c r="D206" s="178" t="s">
        <v>366</v>
      </c>
      <c r="E206" s="179" t="s">
        <v>567</v>
      </c>
      <c r="F206" s="179">
        <v>707.5</v>
      </c>
      <c r="G206" s="179"/>
      <c r="H206" s="179">
        <v>872</v>
      </c>
      <c r="I206" s="181">
        <v>872</v>
      </c>
      <c r="J206" s="182" t="s">
        <v>625</v>
      </c>
      <c r="K206" s="152">
        <f t="shared" si="62"/>
        <v>164.5</v>
      </c>
      <c r="L206" s="183">
        <f t="shared" si="63"/>
        <v>0.23250883392226149</v>
      </c>
      <c r="M206" s="179" t="s">
        <v>537</v>
      </c>
      <c r="N206" s="184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121</v>
      </c>
      <c r="B207" s="177">
        <v>43398</v>
      </c>
      <c r="C207" s="177"/>
      <c r="D207" s="178" t="s">
        <v>721</v>
      </c>
      <c r="E207" s="179" t="s">
        <v>567</v>
      </c>
      <c r="F207" s="179">
        <v>162</v>
      </c>
      <c r="G207" s="179"/>
      <c r="H207" s="179">
        <v>204</v>
      </c>
      <c r="I207" s="181">
        <v>209</v>
      </c>
      <c r="J207" s="182" t="s">
        <v>722</v>
      </c>
      <c r="K207" s="152">
        <f t="shared" si="62"/>
        <v>42</v>
      </c>
      <c r="L207" s="183">
        <f t="shared" si="63"/>
        <v>0.25925925925925924</v>
      </c>
      <c r="M207" s="179" t="s">
        <v>537</v>
      </c>
      <c r="N207" s="184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122</v>
      </c>
      <c r="B208" s="177">
        <v>43399</v>
      </c>
      <c r="C208" s="177"/>
      <c r="D208" s="178" t="s">
        <v>446</v>
      </c>
      <c r="E208" s="179" t="s">
        <v>567</v>
      </c>
      <c r="F208" s="179">
        <v>240</v>
      </c>
      <c r="G208" s="179"/>
      <c r="H208" s="179">
        <v>297</v>
      </c>
      <c r="I208" s="181">
        <v>297</v>
      </c>
      <c r="J208" s="182" t="s">
        <v>625</v>
      </c>
      <c r="K208" s="188">
        <f t="shared" si="62"/>
        <v>57</v>
      </c>
      <c r="L208" s="183">
        <f t="shared" si="63"/>
        <v>0.23749999999999999</v>
      </c>
      <c r="M208" s="179" t="s">
        <v>537</v>
      </c>
      <c r="N208" s="184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123</v>
      </c>
      <c r="B209" s="146">
        <v>43439</v>
      </c>
      <c r="C209" s="146"/>
      <c r="D209" s="147" t="s">
        <v>723</v>
      </c>
      <c r="E209" s="148" t="s">
        <v>567</v>
      </c>
      <c r="F209" s="148">
        <v>202.5</v>
      </c>
      <c r="G209" s="148"/>
      <c r="H209" s="148">
        <v>255</v>
      </c>
      <c r="I209" s="150">
        <v>252</v>
      </c>
      <c r="J209" s="151" t="s">
        <v>625</v>
      </c>
      <c r="K209" s="152">
        <f t="shared" si="62"/>
        <v>52.5</v>
      </c>
      <c r="L209" s="153">
        <f t="shared" si="63"/>
        <v>0.25925925925925924</v>
      </c>
      <c r="M209" s="148" t="s">
        <v>537</v>
      </c>
      <c r="N209" s="154">
        <v>43542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124</v>
      </c>
      <c r="B210" s="177">
        <v>43465</v>
      </c>
      <c r="C210" s="146"/>
      <c r="D210" s="178" t="s">
        <v>393</v>
      </c>
      <c r="E210" s="179" t="s">
        <v>567</v>
      </c>
      <c r="F210" s="179">
        <v>710</v>
      </c>
      <c r="G210" s="179"/>
      <c r="H210" s="179">
        <v>866</v>
      </c>
      <c r="I210" s="181">
        <v>866</v>
      </c>
      <c r="J210" s="182" t="s">
        <v>625</v>
      </c>
      <c r="K210" s="152">
        <f t="shared" si="62"/>
        <v>156</v>
      </c>
      <c r="L210" s="153">
        <f t="shared" si="63"/>
        <v>0.21971830985915494</v>
      </c>
      <c r="M210" s="148" t="s">
        <v>537</v>
      </c>
      <c r="N210" s="154">
        <v>43553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125</v>
      </c>
      <c r="B211" s="177">
        <v>43522</v>
      </c>
      <c r="C211" s="177"/>
      <c r="D211" s="178" t="s">
        <v>151</v>
      </c>
      <c r="E211" s="179" t="s">
        <v>567</v>
      </c>
      <c r="F211" s="179">
        <v>337.25</v>
      </c>
      <c r="G211" s="179"/>
      <c r="H211" s="179">
        <v>398.5</v>
      </c>
      <c r="I211" s="181">
        <v>411</v>
      </c>
      <c r="J211" s="151" t="s">
        <v>725</v>
      </c>
      <c r="K211" s="152">
        <f t="shared" si="62"/>
        <v>61.25</v>
      </c>
      <c r="L211" s="153">
        <f t="shared" si="63"/>
        <v>0.1816160118606375</v>
      </c>
      <c r="M211" s="148" t="s">
        <v>537</v>
      </c>
      <c r="N211" s="154">
        <v>43760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126</v>
      </c>
      <c r="B212" s="190">
        <v>43559</v>
      </c>
      <c r="C212" s="190"/>
      <c r="D212" s="191" t="s">
        <v>726</v>
      </c>
      <c r="E212" s="192" t="s">
        <v>567</v>
      </c>
      <c r="F212" s="192">
        <v>130</v>
      </c>
      <c r="G212" s="192"/>
      <c r="H212" s="192">
        <v>65</v>
      </c>
      <c r="I212" s="193">
        <v>158</v>
      </c>
      <c r="J212" s="161" t="s">
        <v>727</v>
      </c>
      <c r="K212" s="162">
        <f t="shared" si="62"/>
        <v>-65</v>
      </c>
      <c r="L212" s="163">
        <f t="shared" si="63"/>
        <v>-0.5</v>
      </c>
      <c r="M212" s="159" t="s">
        <v>549</v>
      </c>
      <c r="N212" s="156">
        <v>43726</v>
      </c>
      <c r="O212" s="1"/>
      <c r="P212" s="1"/>
      <c r="Q212" s="1"/>
      <c r="R212" s="6" t="s">
        <v>728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127</v>
      </c>
      <c r="B213" s="177">
        <v>43017</v>
      </c>
      <c r="C213" s="177"/>
      <c r="D213" s="178" t="s">
        <v>182</v>
      </c>
      <c r="E213" s="179" t="s">
        <v>567</v>
      </c>
      <c r="F213" s="179">
        <v>141.5</v>
      </c>
      <c r="G213" s="179"/>
      <c r="H213" s="179">
        <v>183.5</v>
      </c>
      <c r="I213" s="181">
        <v>210</v>
      </c>
      <c r="J213" s="151" t="s">
        <v>722</v>
      </c>
      <c r="K213" s="152">
        <f t="shared" si="62"/>
        <v>42</v>
      </c>
      <c r="L213" s="153">
        <f t="shared" si="63"/>
        <v>0.29681978798586572</v>
      </c>
      <c r="M213" s="148" t="s">
        <v>537</v>
      </c>
      <c r="N213" s="154">
        <v>43042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128</v>
      </c>
      <c r="B214" s="190">
        <v>43074</v>
      </c>
      <c r="C214" s="190"/>
      <c r="D214" s="191" t="s">
        <v>729</v>
      </c>
      <c r="E214" s="192" t="s">
        <v>567</v>
      </c>
      <c r="F214" s="187">
        <v>172</v>
      </c>
      <c r="G214" s="192"/>
      <c r="H214" s="192">
        <v>155.25</v>
      </c>
      <c r="I214" s="193">
        <v>230</v>
      </c>
      <c r="J214" s="161" t="s">
        <v>730</v>
      </c>
      <c r="K214" s="162">
        <f t="shared" si="62"/>
        <v>-16.75</v>
      </c>
      <c r="L214" s="163">
        <f t="shared" si="63"/>
        <v>-9.7383720930232565E-2</v>
      </c>
      <c r="M214" s="159" t="s">
        <v>549</v>
      </c>
      <c r="N214" s="156">
        <v>43787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129</v>
      </c>
      <c r="B215" s="177">
        <v>43398</v>
      </c>
      <c r="C215" s="177"/>
      <c r="D215" s="178" t="s">
        <v>107</v>
      </c>
      <c r="E215" s="179" t="s">
        <v>567</v>
      </c>
      <c r="F215" s="179">
        <v>698.5</v>
      </c>
      <c r="G215" s="179"/>
      <c r="H215" s="179">
        <v>890</v>
      </c>
      <c r="I215" s="181">
        <v>890</v>
      </c>
      <c r="J215" s="151" t="s">
        <v>790</v>
      </c>
      <c r="K215" s="152">
        <f t="shared" si="62"/>
        <v>191.5</v>
      </c>
      <c r="L215" s="153">
        <f t="shared" si="63"/>
        <v>0.27415891195418757</v>
      </c>
      <c r="M215" s="148" t="s">
        <v>537</v>
      </c>
      <c r="N215" s="154">
        <v>44328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130</v>
      </c>
      <c r="B216" s="177">
        <v>42877</v>
      </c>
      <c r="C216" s="177"/>
      <c r="D216" s="178" t="s">
        <v>358</v>
      </c>
      <c r="E216" s="179" t="s">
        <v>567</v>
      </c>
      <c r="F216" s="179">
        <v>127.6</v>
      </c>
      <c r="G216" s="179"/>
      <c r="H216" s="179">
        <v>138</v>
      </c>
      <c r="I216" s="181">
        <v>190</v>
      </c>
      <c r="J216" s="151" t="s">
        <v>731</v>
      </c>
      <c r="K216" s="152">
        <f t="shared" si="62"/>
        <v>10.400000000000006</v>
      </c>
      <c r="L216" s="153">
        <f t="shared" si="63"/>
        <v>8.1504702194357417E-2</v>
      </c>
      <c r="M216" s="148" t="s">
        <v>537</v>
      </c>
      <c r="N216" s="154">
        <v>43774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131</v>
      </c>
      <c r="B217" s="177">
        <v>43158</v>
      </c>
      <c r="C217" s="177"/>
      <c r="D217" s="178" t="s">
        <v>732</v>
      </c>
      <c r="E217" s="179" t="s">
        <v>567</v>
      </c>
      <c r="F217" s="179">
        <v>317</v>
      </c>
      <c r="G217" s="179"/>
      <c r="H217" s="179">
        <v>382.5</v>
      </c>
      <c r="I217" s="181">
        <v>398</v>
      </c>
      <c r="J217" s="151" t="s">
        <v>733</v>
      </c>
      <c r="K217" s="152">
        <f t="shared" si="62"/>
        <v>65.5</v>
      </c>
      <c r="L217" s="153">
        <f t="shared" si="63"/>
        <v>0.20662460567823343</v>
      </c>
      <c r="M217" s="148" t="s">
        <v>537</v>
      </c>
      <c r="N217" s="154">
        <v>44238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132</v>
      </c>
      <c r="B218" s="190">
        <v>43164</v>
      </c>
      <c r="C218" s="190"/>
      <c r="D218" s="191" t="s">
        <v>144</v>
      </c>
      <c r="E218" s="192" t="s">
        <v>567</v>
      </c>
      <c r="F218" s="187">
        <f>510-14.4</f>
        <v>495.6</v>
      </c>
      <c r="G218" s="192"/>
      <c r="H218" s="192">
        <v>350</v>
      </c>
      <c r="I218" s="193">
        <v>672</v>
      </c>
      <c r="J218" s="161" t="s">
        <v>734</v>
      </c>
      <c r="K218" s="162">
        <f t="shared" si="62"/>
        <v>-145.60000000000002</v>
      </c>
      <c r="L218" s="163">
        <f t="shared" si="63"/>
        <v>-0.29378531073446329</v>
      </c>
      <c r="M218" s="159" t="s">
        <v>549</v>
      </c>
      <c r="N218" s="156">
        <v>43887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133</v>
      </c>
      <c r="B219" s="190">
        <v>43237</v>
      </c>
      <c r="C219" s="190"/>
      <c r="D219" s="191" t="s">
        <v>438</v>
      </c>
      <c r="E219" s="192" t="s">
        <v>567</v>
      </c>
      <c r="F219" s="187">
        <v>230.3</v>
      </c>
      <c r="G219" s="192"/>
      <c r="H219" s="192">
        <v>102.5</v>
      </c>
      <c r="I219" s="193">
        <v>348</v>
      </c>
      <c r="J219" s="161" t="s">
        <v>735</v>
      </c>
      <c r="K219" s="162">
        <f t="shared" si="62"/>
        <v>-127.80000000000001</v>
      </c>
      <c r="L219" s="163">
        <f t="shared" si="63"/>
        <v>-0.55492835432045162</v>
      </c>
      <c r="M219" s="159" t="s">
        <v>549</v>
      </c>
      <c r="N219" s="156">
        <v>43896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134</v>
      </c>
      <c r="B220" s="177">
        <v>43258</v>
      </c>
      <c r="C220" s="177"/>
      <c r="D220" s="178" t="s">
        <v>410</v>
      </c>
      <c r="E220" s="179" t="s">
        <v>567</v>
      </c>
      <c r="F220" s="179">
        <f>342.5-5.1</f>
        <v>337.4</v>
      </c>
      <c r="G220" s="179"/>
      <c r="H220" s="179">
        <v>412.5</v>
      </c>
      <c r="I220" s="181">
        <v>439</v>
      </c>
      <c r="J220" s="151" t="s">
        <v>736</v>
      </c>
      <c r="K220" s="152">
        <f t="shared" si="62"/>
        <v>75.100000000000023</v>
      </c>
      <c r="L220" s="153">
        <f t="shared" si="63"/>
        <v>0.22258446947243635</v>
      </c>
      <c r="M220" s="148" t="s">
        <v>537</v>
      </c>
      <c r="N220" s="154">
        <v>44230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135</v>
      </c>
      <c r="B221" s="169">
        <v>43285</v>
      </c>
      <c r="C221" s="169"/>
      <c r="D221" s="170" t="s">
        <v>55</v>
      </c>
      <c r="E221" s="171" t="s">
        <v>567</v>
      </c>
      <c r="F221" s="171">
        <f>127.5-5.53</f>
        <v>121.97</v>
      </c>
      <c r="G221" s="172"/>
      <c r="H221" s="172">
        <v>122.5</v>
      </c>
      <c r="I221" s="172">
        <v>170</v>
      </c>
      <c r="J221" s="173" t="s">
        <v>763</v>
      </c>
      <c r="K221" s="174">
        <f t="shared" si="62"/>
        <v>0.53000000000000114</v>
      </c>
      <c r="L221" s="175">
        <f t="shared" si="63"/>
        <v>4.3453308190538747E-3</v>
      </c>
      <c r="M221" s="171" t="s">
        <v>658</v>
      </c>
      <c r="N221" s="169">
        <v>44431</v>
      </c>
      <c r="O221" s="1"/>
      <c r="P221" s="1"/>
      <c r="Q221" s="1"/>
      <c r="R221" s="6" t="s">
        <v>724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136</v>
      </c>
      <c r="B222" s="190">
        <v>43294</v>
      </c>
      <c r="C222" s="190"/>
      <c r="D222" s="191" t="s">
        <v>349</v>
      </c>
      <c r="E222" s="192" t="s">
        <v>567</v>
      </c>
      <c r="F222" s="187">
        <v>46.5</v>
      </c>
      <c r="G222" s="192"/>
      <c r="H222" s="192">
        <v>17</v>
      </c>
      <c r="I222" s="193">
        <v>59</v>
      </c>
      <c r="J222" s="161" t="s">
        <v>737</v>
      </c>
      <c r="K222" s="162">
        <f t="shared" ref="K222:K230" si="64">H222-F222</f>
        <v>-29.5</v>
      </c>
      <c r="L222" s="163">
        <f t="shared" ref="L222:L230" si="65">K222/F222</f>
        <v>-0.63440860215053763</v>
      </c>
      <c r="M222" s="159" t="s">
        <v>549</v>
      </c>
      <c r="N222" s="156">
        <v>43887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137</v>
      </c>
      <c r="B223" s="177">
        <v>43396</v>
      </c>
      <c r="C223" s="177"/>
      <c r="D223" s="178" t="s">
        <v>395</v>
      </c>
      <c r="E223" s="179" t="s">
        <v>567</v>
      </c>
      <c r="F223" s="179">
        <v>156.5</v>
      </c>
      <c r="G223" s="179"/>
      <c r="H223" s="179">
        <v>207.5</v>
      </c>
      <c r="I223" s="181">
        <v>191</v>
      </c>
      <c r="J223" s="151" t="s">
        <v>625</v>
      </c>
      <c r="K223" s="152">
        <f t="shared" si="64"/>
        <v>51</v>
      </c>
      <c r="L223" s="153">
        <f t="shared" si="65"/>
        <v>0.32587859424920129</v>
      </c>
      <c r="M223" s="148" t="s">
        <v>537</v>
      </c>
      <c r="N223" s="154">
        <v>44369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138</v>
      </c>
      <c r="B224" s="177">
        <v>43439</v>
      </c>
      <c r="C224" s="177"/>
      <c r="D224" s="178" t="s">
        <v>314</v>
      </c>
      <c r="E224" s="179" t="s">
        <v>567</v>
      </c>
      <c r="F224" s="179">
        <v>259.5</v>
      </c>
      <c r="G224" s="179"/>
      <c r="H224" s="179">
        <v>320</v>
      </c>
      <c r="I224" s="181">
        <v>320</v>
      </c>
      <c r="J224" s="151" t="s">
        <v>625</v>
      </c>
      <c r="K224" s="152">
        <f t="shared" si="64"/>
        <v>60.5</v>
      </c>
      <c r="L224" s="153">
        <f t="shared" si="65"/>
        <v>0.23314065510597304</v>
      </c>
      <c r="M224" s="148" t="s">
        <v>537</v>
      </c>
      <c r="N224" s="154">
        <v>44323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139</v>
      </c>
      <c r="B225" s="190">
        <v>43439</v>
      </c>
      <c r="C225" s="190"/>
      <c r="D225" s="191" t="s">
        <v>738</v>
      </c>
      <c r="E225" s="192" t="s">
        <v>567</v>
      </c>
      <c r="F225" s="192">
        <v>715</v>
      </c>
      <c r="G225" s="192"/>
      <c r="H225" s="192">
        <v>445</v>
      </c>
      <c r="I225" s="193">
        <v>840</v>
      </c>
      <c r="J225" s="161" t="s">
        <v>739</v>
      </c>
      <c r="K225" s="162">
        <f t="shared" si="64"/>
        <v>-270</v>
      </c>
      <c r="L225" s="163">
        <f t="shared" si="65"/>
        <v>-0.3776223776223776</v>
      </c>
      <c r="M225" s="159" t="s">
        <v>549</v>
      </c>
      <c r="N225" s="156">
        <v>43800</v>
      </c>
      <c r="O225" s="1"/>
      <c r="P225" s="1"/>
      <c r="Q225" s="1"/>
      <c r="R225" s="6" t="s">
        <v>724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140</v>
      </c>
      <c r="B226" s="177">
        <v>43469</v>
      </c>
      <c r="C226" s="177"/>
      <c r="D226" s="178" t="s">
        <v>156</v>
      </c>
      <c r="E226" s="179" t="s">
        <v>567</v>
      </c>
      <c r="F226" s="179">
        <v>875</v>
      </c>
      <c r="G226" s="179"/>
      <c r="H226" s="179">
        <v>1165</v>
      </c>
      <c r="I226" s="181">
        <v>1185</v>
      </c>
      <c r="J226" s="151" t="s">
        <v>740</v>
      </c>
      <c r="K226" s="152">
        <f t="shared" si="64"/>
        <v>290</v>
      </c>
      <c r="L226" s="153">
        <f t="shared" si="65"/>
        <v>0.33142857142857141</v>
      </c>
      <c r="M226" s="148" t="s">
        <v>537</v>
      </c>
      <c r="N226" s="154">
        <v>43847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141</v>
      </c>
      <c r="B227" s="177">
        <v>43559</v>
      </c>
      <c r="C227" s="177"/>
      <c r="D227" s="178" t="s">
        <v>330</v>
      </c>
      <c r="E227" s="179" t="s">
        <v>567</v>
      </c>
      <c r="F227" s="179">
        <f>387-14.63</f>
        <v>372.37</v>
      </c>
      <c r="G227" s="179"/>
      <c r="H227" s="179">
        <v>490</v>
      </c>
      <c r="I227" s="181">
        <v>490</v>
      </c>
      <c r="J227" s="151" t="s">
        <v>625</v>
      </c>
      <c r="K227" s="152">
        <f t="shared" si="64"/>
        <v>117.63</v>
      </c>
      <c r="L227" s="153">
        <f t="shared" si="65"/>
        <v>0.31589548030185027</v>
      </c>
      <c r="M227" s="148" t="s">
        <v>537</v>
      </c>
      <c r="N227" s="154">
        <v>43850</v>
      </c>
      <c r="O227" s="1"/>
      <c r="P227" s="1"/>
      <c r="Q227" s="1"/>
      <c r="R227" s="6" t="s">
        <v>724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142</v>
      </c>
      <c r="B228" s="190">
        <v>43578</v>
      </c>
      <c r="C228" s="190"/>
      <c r="D228" s="191" t="s">
        <v>741</v>
      </c>
      <c r="E228" s="192" t="s">
        <v>539</v>
      </c>
      <c r="F228" s="192">
        <v>220</v>
      </c>
      <c r="G228" s="192"/>
      <c r="H228" s="192">
        <v>127.5</v>
      </c>
      <c r="I228" s="193">
        <v>284</v>
      </c>
      <c r="J228" s="161" t="s">
        <v>742</v>
      </c>
      <c r="K228" s="162">
        <f t="shared" si="64"/>
        <v>-92.5</v>
      </c>
      <c r="L228" s="163">
        <f t="shared" si="65"/>
        <v>-0.42045454545454547</v>
      </c>
      <c r="M228" s="159" t="s">
        <v>549</v>
      </c>
      <c r="N228" s="156">
        <v>43896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143</v>
      </c>
      <c r="B229" s="177">
        <v>43622</v>
      </c>
      <c r="C229" s="177"/>
      <c r="D229" s="178" t="s">
        <v>447</v>
      </c>
      <c r="E229" s="179" t="s">
        <v>539</v>
      </c>
      <c r="F229" s="179">
        <v>332.8</v>
      </c>
      <c r="G229" s="179"/>
      <c r="H229" s="179">
        <v>405</v>
      </c>
      <c r="I229" s="181">
        <v>419</v>
      </c>
      <c r="J229" s="151" t="s">
        <v>743</v>
      </c>
      <c r="K229" s="152">
        <f t="shared" si="64"/>
        <v>72.199999999999989</v>
      </c>
      <c r="L229" s="153">
        <f t="shared" si="65"/>
        <v>0.21694711538461534</v>
      </c>
      <c r="M229" s="148" t="s">
        <v>537</v>
      </c>
      <c r="N229" s="154">
        <v>43860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0">
        <v>144</v>
      </c>
      <c r="B230" s="169">
        <v>43641</v>
      </c>
      <c r="C230" s="169"/>
      <c r="D230" s="170" t="s">
        <v>149</v>
      </c>
      <c r="E230" s="171" t="s">
        <v>567</v>
      </c>
      <c r="F230" s="171">
        <v>386</v>
      </c>
      <c r="G230" s="172"/>
      <c r="H230" s="172">
        <v>395</v>
      </c>
      <c r="I230" s="172">
        <v>452</v>
      </c>
      <c r="J230" s="173" t="s">
        <v>744</v>
      </c>
      <c r="K230" s="174">
        <f t="shared" si="64"/>
        <v>9</v>
      </c>
      <c r="L230" s="175">
        <f t="shared" si="65"/>
        <v>2.3316062176165803E-2</v>
      </c>
      <c r="M230" s="171" t="s">
        <v>658</v>
      </c>
      <c r="N230" s="169">
        <v>43868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0">
        <v>145</v>
      </c>
      <c r="B231" s="169">
        <v>43707</v>
      </c>
      <c r="C231" s="169"/>
      <c r="D231" s="170" t="s">
        <v>130</v>
      </c>
      <c r="E231" s="171" t="s">
        <v>567</v>
      </c>
      <c r="F231" s="171">
        <v>137.5</v>
      </c>
      <c r="G231" s="172"/>
      <c r="H231" s="172">
        <v>138.5</v>
      </c>
      <c r="I231" s="172">
        <v>190</v>
      </c>
      <c r="J231" s="173" t="s">
        <v>762</v>
      </c>
      <c r="K231" s="174">
        <f>H231-F231</f>
        <v>1</v>
      </c>
      <c r="L231" s="175">
        <f>K231/F231</f>
        <v>7.2727272727272727E-3</v>
      </c>
      <c r="M231" s="171" t="s">
        <v>658</v>
      </c>
      <c r="N231" s="169">
        <v>44432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146</v>
      </c>
      <c r="B232" s="177">
        <v>43731</v>
      </c>
      <c r="C232" s="177"/>
      <c r="D232" s="178" t="s">
        <v>403</v>
      </c>
      <c r="E232" s="179" t="s">
        <v>567</v>
      </c>
      <c r="F232" s="179">
        <v>235</v>
      </c>
      <c r="G232" s="179"/>
      <c r="H232" s="179">
        <v>295</v>
      </c>
      <c r="I232" s="181">
        <v>296</v>
      </c>
      <c r="J232" s="151" t="s">
        <v>745</v>
      </c>
      <c r="K232" s="152">
        <f t="shared" ref="K232:K238" si="66">H232-F232</f>
        <v>60</v>
      </c>
      <c r="L232" s="153">
        <f t="shared" ref="L232:L238" si="67">K232/F232</f>
        <v>0.25531914893617019</v>
      </c>
      <c r="M232" s="148" t="s">
        <v>537</v>
      </c>
      <c r="N232" s="154">
        <v>43844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147</v>
      </c>
      <c r="B233" s="177">
        <v>43752</v>
      </c>
      <c r="C233" s="177"/>
      <c r="D233" s="178" t="s">
        <v>746</v>
      </c>
      <c r="E233" s="179" t="s">
        <v>567</v>
      </c>
      <c r="F233" s="179">
        <v>277.5</v>
      </c>
      <c r="G233" s="179"/>
      <c r="H233" s="179">
        <v>333</v>
      </c>
      <c r="I233" s="181">
        <v>333</v>
      </c>
      <c r="J233" s="151" t="s">
        <v>747</v>
      </c>
      <c r="K233" s="152">
        <f t="shared" si="66"/>
        <v>55.5</v>
      </c>
      <c r="L233" s="153">
        <f t="shared" si="67"/>
        <v>0.2</v>
      </c>
      <c r="M233" s="148" t="s">
        <v>537</v>
      </c>
      <c r="N233" s="154">
        <v>43846</v>
      </c>
      <c r="O233" s="1"/>
      <c r="P233" s="1"/>
      <c r="Q233" s="1"/>
      <c r="R233" s="6" t="s">
        <v>724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148</v>
      </c>
      <c r="B234" s="177">
        <v>43752</v>
      </c>
      <c r="C234" s="177"/>
      <c r="D234" s="178" t="s">
        <v>748</v>
      </c>
      <c r="E234" s="179" t="s">
        <v>567</v>
      </c>
      <c r="F234" s="179">
        <v>930</v>
      </c>
      <c r="G234" s="179"/>
      <c r="H234" s="179">
        <v>1165</v>
      </c>
      <c r="I234" s="181">
        <v>1200</v>
      </c>
      <c r="J234" s="151" t="s">
        <v>749</v>
      </c>
      <c r="K234" s="152">
        <f t="shared" si="66"/>
        <v>235</v>
      </c>
      <c r="L234" s="153">
        <f t="shared" si="67"/>
        <v>0.25268817204301075</v>
      </c>
      <c r="M234" s="148" t="s">
        <v>537</v>
      </c>
      <c r="N234" s="154">
        <v>43847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149</v>
      </c>
      <c r="B235" s="177">
        <v>43753</v>
      </c>
      <c r="C235" s="177"/>
      <c r="D235" s="178" t="s">
        <v>750</v>
      </c>
      <c r="E235" s="179" t="s">
        <v>567</v>
      </c>
      <c r="F235" s="149">
        <v>111</v>
      </c>
      <c r="G235" s="179"/>
      <c r="H235" s="179">
        <v>141</v>
      </c>
      <c r="I235" s="181">
        <v>141</v>
      </c>
      <c r="J235" s="151" t="s">
        <v>552</v>
      </c>
      <c r="K235" s="152">
        <f t="shared" si="66"/>
        <v>30</v>
      </c>
      <c r="L235" s="153">
        <f t="shared" si="67"/>
        <v>0.27027027027027029</v>
      </c>
      <c r="M235" s="148" t="s">
        <v>537</v>
      </c>
      <c r="N235" s="154">
        <v>44328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150</v>
      </c>
      <c r="B236" s="177">
        <v>43753</v>
      </c>
      <c r="C236" s="177"/>
      <c r="D236" s="178" t="s">
        <v>751</v>
      </c>
      <c r="E236" s="179" t="s">
        <v>567</v>
      </c>
      <c r="F236" s="149">
        <v>296</v>
      </c>
      <c r="G236" s="179"/>
      <c r="H236" s="179">
        <v>370</v>
      </c>
      <c r="I236" s="181">
        <v>370</v>
      </c>
      <c r="J236" s="151" t="s">
        <v>625</v>
      </c>
      <c r="K236" s="152">
        <f t="shared" si="66"/>
        <v>74</v>
      </c>
      <c r="L236" s="153">
        <f t="shared" si="67"/>
        <v>0.25</v>
      </c>
      <c r="M236" s="148" t="s">
        <v>537</v>
      </c>
      <c r="N236" s="154">
        <v>43853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151</v>
      </c>
      <c r="B237" s="177">
        <v>43754</v>
      </c>
      <c r="C237" s="177"/>
      <c r="D237" s="178" t="s">
        <v>752</v>
      </c>
      <c r="E237" s="179" t="s">
        <v>567</v>
      </c>
      <c r="F237" s="149">
        <v>300</v>
      </c>
      <c r="G237" s="179"/>
      <c r="H237" s="179">
        <v>382.5</v>
      </c>
      <c r="I237" s="181">
        <v>344</v>
      </c>
      <c r="J237" s="151" t="s">
        <v>793</v>
      </c>
      <c r="K237" s="152">
        <f t="shared" si="66"/>
        <v>82.5</v>
      </c>
      <c r="L237" s="153">
        <f t="shared" si="67"/>
        <v>0.27500000000000002</v>
      </c>
      <c r="M237" s="148" t="s">
        <v>537</v>
      </c>
      <c r="N237" s="154">
        <v>44238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152</v>
      </c>
      <c r="B238" s="177">
        <v>43832</v>
      </c>
      <c r="C238" s="177"/>
      <c r="D238" s="178" t="s">
        <v>753</v>
      </c>
      <c r="E238" s="179" t="s">
        <v>567</v>
      </c>
      <c r="F238" s="149">
        <v>495</v>
      </c>
      <c r="G238" s="179"/>
      <c r="H238" s="179">
        <v>595</v>
      </c>
      <c r="I238" s="181">
        <v>590</v>
      </c>
      <c r="J238" s="151" t="s">
        <v>792</v>
      </c>
      <c r="K238" s="152">
        <f t="shared" si="66"/>
        <v>100</v>
      </c>
      <c r="L238" s="153">
        <f t="shared" si="67"/>
        <v>0.20202020202020202</v>
      </c>
      <c r="M238" s="148" t="s">
        <v>537</v>
      </c>
      <c r="N238" s="154">
        <v>44589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153</v>
      </c>
      <c r="B239" s="177">
        <v>43966</v>
      </c>
      <c r="C239" s="177"/>
      <c r="D239" s="178" t="s">
        <v>71</v>
      </c>
      <c r="E239" s="179" t="s">
        <v>567</v>
      </c>
      <c r="F239" s="149">
        <v>67.5</v>
      </c>
      <c r="G239" s="179"/>
      <c r="H239" s="179">
        <v>86</v>
      </c>
      <c r="I239" s="181">
        <v>86</v>
      </c>
      <c r="J239" s="151" t="s">
        <v>754</v>
      </c>
      <c r="K239" s="152">
        <f t="shared" ref="K239:K247" si="68">H239-F239</f>
        <v>18.5</v>
      </c>
      <c r="L239" s="153">
        <f t="shared" ref="L239:L247" si="69">K239/F239</f>
        <v>0.27407407407407408</v>
      </c>
      <c r="M239" s="148" t="s">
        <v>537</v>
      </c>
      <c r="N239" s="154">
        <v>44008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154</v>
      </c>
      <c r="B240" s="177">
        <v>44035</v>
      </c>
      <c r="C240" s="177"/>
      <c r="D240" s="178" t="s">
        <v>446</v>
      </c>
      <c r="E240" s="179" t="s">
        <v>567</v>
      </c>
      <c r="F240" s="149">
        <v>231</v>
      </c>
      <c r="G240" s="179"/>
      <c r="H240" s="179">
        <v>281</v>
      </c>
      <c r="I240" s="181">
        <v>281</v>
      </c>
      <c r="J240" s="151" t="s">
        <v>625</v>
      </c>
      <c r="K240" s="152">
        <f t="shared" si="68"/>
        <v>50</v>
      </c>
      <c r="L240" s="153">
        <f t="shared" si="69"/>
        <v>0.21645021645021645</v>
      </c>
      <c r="M240" s="148" t="s">
        <v>537</v>
      </c>
      <c r="N240" s="154">
        <v>44358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155</v>
      </c>
      <c r="B241" s="177">
        <v>44092</v>
      </c>
      <c r="C241" s="177"/>
      <c r="D241" s="178" t="s">
        <v>386</v>
      </c>
      <c r="E241" s="179" t="s">
        <v>567</v>
      </c>
      <c r="F241" s="179">
        <v>206</v>
      </c>
      <c r="G241" s="179"/>
      <c r="H241" s="179">
        <v>248</v>
      </c>
      <c r="I241" s="181">
        <v>248</v>
      </c>
      <c r="J241" s="151" t="s">
        <v>625</v>
      </c>
      <c r="K241" s="152">
        <f t="shared" si="68"/>
        <v>42</v>
      </c>
      <c r="L241" s="153">
        <f t="shared" si="69"/>
        <v>0.20388349514563106</v>
      </c>
      <c r="M241" s="148" t="s">
        <v>537</v>
      </c>
      <c r="N241" s="154">
        <v>44214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156</v>
      </c>
      <c r="B242" s="177">
        <v>44140</v>
      </c>
      <c r="C242" s="177"/>
      <c r="D242" s="178" t="s">
        <v>386</v>
      </c>
      <c r="E242" s="179" t="s">
        <v>567</v>
      </c>
      <c r="F242" s="179">
        <v>182.5</v>
      </c>
      <c r="G242" s="179"/>
      <c r="H242" s="179">
        <v>248</v>
      </c>
      <c r="I242" s="181">
        <v>248</v>
      </c>
      <c r="J242" s="151" t="s">
        <v>625</v>
      </c>
      <c r="K242" s="152">
        <f t="shared" si="68"/>
        <v>65.5</v>
      </c>
      <c r="L242" s="153">
        <f t="shared" si="69"/>
        <v>0.35890410958904112</v>
      </c>
      <c r="M242" s="148" t="s">
        <v>537</v>
      </c>
      <c r="N242" s="154">
        <v>44214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157</v>
      </c>
      <c r="B243" s="177">
        <v>44140</v>
      </c>
      <c r="C243" s="177"/>
      <c r="D243" s="178" t="s">
        <v>314</v>
      </c>
      <c r="E243" s="179" t="s">
        <v>567</v>
      </c>
      <c r="F243" s="179">
        <v>247.5</v>
      </c>
      <c r="G243" s="179"/>
      <c r="H243" s="179">
        <v>320</v>
      </c>
      <c r="I243" s="181">
        <v>320</v>
      </c>
      <c r="J243" s="151" t="s">
        <v>625</v>
      </c>
      <c r="K243" s="152">
        <f t="shared" si="68"/>
        <v>72.5</v>
      </c>
      <c r="L243" s="153">
        <f t="shared" si="69"/>
        <v>0.29292929292929293</v>
      </c>
      <c r="M243" s="148" t="s">
        <v>537</v>
      </c>
      <c r="N243" s="154">
        <v>44323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158</v>
      </c>
      <c r="B244" s="177">
        <v>44140</v>
      </c>
      <c r="C244" s="177"/>
      <c r="D244" s="178" t="s">
        <v>267</v>
      </c>
      <c r="E244" s="179" t="s">
        <v>567</v>
      </c>
      <c r="F244" s="149">
        <v>925</v>
      </c>
      <c r="G244" s="179"/>
      <c r="H244" s="179">
        <v>1095</v>
      </c>
      <c r="I244" s="181">
        <v>1093</v>
      </c>
      <c r="J244" s="151" t="s">
        <v>755</v>
      </c>
      <c r="K244" s="152">
        <f t="shared" si="68"/>
        <v>170</v>
      </c>
      <c r="L244" s="153">
        <f t="shared" si="69"/>
        <v>0.18378378378378379</v>
      </c>
      <c r="M244" s="148" t="s">
        <v>537</v>
      </c>
      <c r="N244" s="154">
        <v>44201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159</v>
      </c>
      <c r="B245" s="177">
        <v>44140</v>
      </c>
      <c r="C245" s="177"/>
      <c r="D245" s="178" t="s">
        <v>330</v>
      </c>
      <c r="E245" s="179" t="s">
        <v>567</v>
      </c>
      <c r="F245" s="149">
        <v>332.5</v>
      </c>
      <c r="G245" s="179"/>
      <c r="H245" s="179">
        <v>393</v>
      </c>
      <c r="I245" s="181">
        <v>406</v>
      </c>
      <c r="J245" s="151" t="s">
        <v>756</v>
      </c>
      <c r="K245" s="152">
        <f t="shared" si="68"/>
        <v>60.5</v>
      </c>
      <c r="L245" s="153">
        <f t="shared" si="69"/>
        <v>0.18195488721804512</v>
      </c>
      <c r="M245" s="148" t="s">
        <v>537</v>
      </c>
      <c r="N245" s="154">
        <v>44256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160</v>
      </c>
      <c r="B246" s="177">
        <v>44141</v>
      </c>
      <c r="C246" s="177"/>
      <c r="D246" s="178" t="s">
        <v>446</v>
      </c>
      <c r="E246" s="179" t="s">
        <v>567</v>
      </c>
      <c r="F246" s="149">
        <v>231</v>
      </c>
      <c r="G246" s="179"/>
      <c r="H246" s="179">
        <v>281</v>
      </c>
      <c r="I246" s="181">
        <v>281</v>
      </c>
      <c r="J246" s="151" t="s">
        <v>625</v>
      </c>
      <c r="K246" s="152">
        <f t="shared" si="68"/>
        <v>50</v>
      </c>
      <c r="L246" s="153">
        <f t="shared" si="69"/>
        <v>0.21645021645021645</v>
      </c>
      <c r="M246" s="148" t="s">
        <v>537</v>
      </c>
      <c r="N246" s="154">
        <v>44358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161</v>
      </c>
      <c r="B247" s="177">
        <v>44187</v>
      </c>
      <c r="C247" s="177"/>
      <c r="D247" s="178" t="s">
        <v>422</v>
      </c>
      <c r="E247" s="179" t="s">
        <v>567</v>
      </c>
      <c r="F247" s="149">
        <v>190</v>
      </c>
      <c r="G247" s="179"/>
      <c r="H247" s="179">
        <v>239</v>
      </c>
      <c r="I247" s="181">
        <v>239</v>
      </c>
      <c r="J247" s="151" t="s">
        <v>843</v>
      </c>
      <c r="K247" s="152">
        <f t="shared" si="68"/>
        <v>49</v>
      </c>
      <c r="L247" s="153">
        <f t="shared" si="69"/>
        <v>0.25789473684210529</v>
      </c>
      <c r="M247" s="148" t="s">
        <v>537</v>
      </c>
      <c r="N247" s="154">
        <v>44844</v>
      </c>
      <c r="O247" s="1"/>
      <c r="P247" s="1"/>
      <c r="Q247" s="1"/>
      <c r="R247" s="6" t="s">
        <v>728</v>
      </c>
    </row>
    <row r="248" spans="1:26" ht="12.75" customHeight="1">
      <c r="A248" s="176">
        <v>162</v>
      </c>
      <c r="B248" s="177">
        <v>44258</v>
      </c>
      <c r="C248" s="177"/>
      <c r="D248" s="178" t="s">
        <v>753</v>
      </c>
      <c r="E248" s="179" t="s">
        <v>567</v>
      </c>
      <c r="F248" s="149">
        <v>495</v>
      </c>
      <c r="G248" s="179"/>
      <c r="H248" s="179">
        <v>595</v>
      </c>
      <c r="I248" s="181">
        <v>590</v>
      </c>
      <c r="J248" s="151" t="s">
        <v>792</v>
      </c>
      <c r="K248" s="152">
        <f t="shared" ref="K248:K255" si="70">H248-F248</f>
        <v>100</v>
      </c>
      <c r="L248" s="153">
        <f t="shared" ref="L248:L255" si="71">K248/F248</f>
        <v>0.20202020202020202</v>
      </c>
      <c r="M248" s="148" t="s">
        <v>537</v>
      </c>
      <c r="N248" s="154">
        <v>44589</v>
      </c>
      <c r="O248" s="1"/>
      <c r="P248" s="1"/>
      <c r="R248" s="6" t="s">
        <v>728</v>
      </c>
    </row>
    <row r="249" spans="1:26" ht="12.75" customHeight="1">
      <c r="A249" s="176">
        <v>163</v>
      </c>
      <c r="B249" s="177">
        <v>44274</v>
      </c>
      <c r="C249" s="177"/>
      <c r="D249" s="178" t="s">
        <v>330</v>
      </c>
      <c r="E249" s="179" t="s">
        <v>567</v>
      </c>
      <c r="F249" s="149">
        <v>355</v>
      </c>
      <c r="G249" s="179"/>
      <c r="H249" s="179">
        <v>422.5</v>
      </c>
      <c r="I249" s="181">
        <v>420</v>
      </c>
      <c r="J249" s="151" t="s">
        <v>757</v>
      </c>
      <c r="K249" s="152">
        <f t="shared" si="70"/>
        <v>67.5</v>
      </c>
      <c r="L249" s="153">
        <f t="shared" si="71"/>
        <v>0.19014084507042253</v>
      </c>
      <c r="M249" s="148" t="s">
        <v>537</v>
      </c>
      <c r="N249" s="154">
        <v>44361</v>
      </c>
      <c r="O249" s="1"/>
      <c r="R249" s="194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164</v>
      </c>
      <c r="B250" s="177">
        <v>44295</v>
      </c>
      <c r="C250" s="177"/>
      <c r="D250" s="178" t="s">
        <v>758</v>
      </c>
      <c r="E250" s="179" t="s">
        <v>567</v>
      </c>
      <c r="F250" s="149">
        <v>555</v>
      </c>
      <c r="G250" s="179"/>
      <c r="H250" s="179">
        <v>663</v>
      </c>
      <c r="I250" s="181">
        <v>663</v>
      </c>
      <c r="J250" s="151" t="s">
        <v>759</v>
      </c>
      <c r="K250" s="152">
        <f t="shared" si="70"/>
        <v>108</v>
      </c>
      <c r="L250" s="153">
        <f t="shared" si="71"/>
        <v>0.19459459459459461</v>
      </c>
      <c r="M250" s="148" t="s">
        <v>537</v>
      </c>
      <c r="N250" s="154">
        <v>44321</v>
      </c>
      <c r="O250" s="1"/>
      <c r="P250" s="1"/>
      <c r="Q250" s="1"/>
      <c r="R250" s="194" t="s">
        <v>728</v>
      </c>
    </row>
    <row r="251" spans="1:26" ht="12.75" customHeight="1">
      <c r="A251" s="176">
        <v>165</v>
      </c>
      <c r="B251" s="177">
        <v>44308</v>
      </c>
      <c r="C251" s="177"/>
      <c r="D251" s="178" t="s">
        <v>358</v>
      </c>
      <c r="E251" s="179" t="s">
        <v>567</v>
      </c>
      <c r="F251" s="149">
        <v>126.5</v>
      </c>
      <c r="G251" s="179"/>
      <c r="H251" s="179">
        <v>155</v>
      </c>
      <c r="I251" s="181">
        <v>155</v>
      </c>
      <c r="J251" s="151" t="s">
        <v>625</v>
      </c>
      <c r="K251" s="152">
        <f t="shared" si="70"/>
        <v>28.5</v>
      </c>
      <c r="L251" s="153">
        <f t="shared" si="71"/>
        <v>0.22529644268774704</v>
      </c>
      <c r="M251" s="148" t="s">
        <v>537</v>
      </c>
      <c r="N251" s="154">
        <v>44362</v>
      </c>
      <c r="O251" s="1"/>
      <c r="R251" s="194" t="s">
        <v>728</v>
      </c>
    </row>
    <row r="252" spans="1:26" ht="12.75" customHeight="1">
      <c r="A252" s="220">
        <v>166</v>
      </c>
      <c r="B252" s="221">
        <v>44368</v>
      </c>
      <c r="C252" s="221"/>
      <c r="D252" s="222" t="s">
        <v>375</v>
      </c>
      <c r="E252" s="223" t="s">
        <v>567</v>
      </c>
      <c r="F252" s="224">
        <v>287.5</v>
      </c>
      <c r="G252" s="223"/>
      <c r="H252" s="223">
        <v>245</v>
      </c>
      <c r="I252" s="225">
        <v>344</v>
      </c>
      <c r="J252" s="161" t="s">
        <v>788</v>
      </c>
      <c r="K252" s="162">
        <f t="shared" si="70"/>
        <v>-42.5</v>
      </c>
      <c r="L252" s="163">
        <f t="shared" si="71"/>
        <v>-0.14782608695652175</v>
      </c>
      <c r="M252" s="159" t="s">
        <v>549</v>
      </c>
      <c r="N252" s="156">
        <v>44508</v>
      </c>
      <c r="O252" s="1"/>
      <c r="R252" s="194" t="s">
        <v>728</v>
      </c>
    </row>
    <row r="253" spans="1:26" ht="12.75" customHeight="1">
      <c r="A253" s="176">
        <v>167</v>
      </c>
      <c r="B253" s="177">
        <v>44368</v>
      </c>
      <c r="C253" s="177"/>
      <c r="D253" s="178" t="s">
        <v>446</v>
      </c>
      <c r="E253" s="179" t="s">
        <v>567</v>
      </c>
      <c r="F253" s="149">
        <v>241</v>
      </c>
      <c r="G253" s="179"/>
      <c r="H253" s="179">
        <v>298</v>
      </c>
      <c r="I253" s="181">
        <v>320</v>
      </c>
      <c r="J253" s="151" t="s">
        <v>625</v>
      </c>
      <c r="K253" s="152">
        <f t="shared" si="70"/>
        <v>57</v>
      </c>
      <c r="L253" s="153">
        <f t="shared" si="71"/>
        <v>0.23651452282157676</v>
      </c>
      <c r="M253" s="148" t="s">
        <v>537</v>
      </c>
      <c r="N253" s="154">
        <v>44802</v>
      </c>
      <c r="O253" s="41"/>
      <c r="R253" s="194" t="s">
        <v>728</v>
      </c>
    </row>
    <row r="254" spans="1:26" ht="12.75" customHeight="1">
      <c r="A254" s="176">
        <v>168</v>
      </c>
      <c r="B254" s="177">
        <v>44406</v>
      </c>
      <c r="C254" s="177"/>
      <c r="D254" s="178" t="s">
        <v>358</v>
      </c>
      <c r="E254" s="179" t="s">
        <v>567</v>
      </c>
      <c r="F254" s="149">
        <v>162.5</v>
      </c>
      <c r="G254" s="179"/>
      <c r="H254" s="179">
        <v>200</v>
      </c>
      <c r="I254" s="181">
        <v>200</v>
      </c>
      <c r="J254" s="151" t="s">
        <v>625</v>
      </c>
      <c r="K254" s="152">
        <f t="shared" si="70"/>
        <v>37.5</v>
      </c>
      <c r="L254" s="153">
        <f t="shared" si="71"/>
        <v>0.23076923076923078</v>
      </c>
      <c r="M254" s="148" t="s">
        <v>537</v>
      </c>
      <c r="N254" s="154">
        <v>44802</v>
      </c>
      <c r="O254" s="1"/>
      <c r="R254" s="194" t="s">
        <v>728</v>
      </c>
    </row>
    <row r="255" spans="1:26" ht="12.75" customHeight="1">
      <c r="A255" s="176">
        <v>169</v>
      </c>
      <c r="B255" s="177">
        <v>44462</v>
      </c>
      <c r="C255" s="177"/>
      <c r="D255" s="178" t="s">
        <v>764</v>
      </c>
      <c r="E255" s="179" t="s">
        <v>567</v>
      </c>
      <c r="F255" s="149">
        <v>1235</v>
      </c>
      <c r="G255" s="179"/>
      <c r="H255" s="179">
        <v>1505</v>
      </c>
      <c r="I255" s="181">
        <v>1500</v>
      </c>
      <c r="J255" s="151" t="s">
        <v>625</v>
      </c>
      <c r="K255" s="152">
        <f t="shared" si="70"/>
        <v>270</v>
      </c>
      <c r="L255" s="153">
        <f t="shared" si="71"/>
        <v>0.21862348178137653</v>
      </c>
      <c r="M255" s="148" t="s">
        <v>537</v>
      </c>
      <c r="N255" s="154">
        <v>44564</v>
      </c>
      <c r="O255" s="1"/>
      <c r="R255" s="194" t="s">
        <v>728</v>
      </c>
    </row>
    <row r="256" spans="1:26" ht="12.75" customHeight="1">
      <c r="A256" s="206">
        <v>170</v>
      </c>
      <c r="B256" s="207">
        <v>44480</v>
      </c>
      <c r="C256" s="207"/>
      <c r="D256" s="208" t="s">
        <v>766</v>
      </c>
      <c r="E256" s="209" t="s">
        <v>567</v>
      </c>
      <c r="F256" s="54">
        <v>58.75</v>
      </c>
      <c r="G256" s="209"/>
      <c r="H256" s="209"/>
      <c r="I256" s="54">
        <v>72.5</v>
      </c>
      <c r="J256" s="210" t="s">
        <v>540</v>
      </c>
      <c r="K256" s="206"/>
      <c r="L256" s="207"/>
      <c r="M256" s="207"/>
      <c r="N256" s="208"/>
      <c r="O256" s="41"/>
      <c r="R256" s="194" t="s">
        <v>728</v>
      </c>
    </row>
    <row r="257" spans="1:18" ht="12.75" customHeight="1">
      <c r="A257" s="211">
        <v>171</v>
      </c>
      <c r="B257" s="212">
        <v>44481</v>
      </c>
      <c r="C257" s="212"/>
      <c r="D257" s="213" t="s">
        <v>256</v>
      </c>
      <c r="E257" s="214" t="s">
        <v>567</v>
      </c>
      <c r="F257" s="215" t="s">
        <v>768</v>
      </c>
      <c r="G257" s="214"/>
      <c r="H257" s="214"/>
      <c r="I257" s="214">
        <v>380</v>
      </c>
      <c r="J257" s="216" t="s">
        <v>540</v>
      </c>
      <c r="K257" s="211"/>
      <c r="L257" s="212"/>
      <c r="M257" s="212"/>
      <c r="N257" s="213"/>
      <c r="O257" s="41"/>
      <c r="R257" s="194" t="s">
        <v>728</v>
      </c>
    </row>
    <row r="258" spans="1:18" ht="12.75" customHeight="1">
      <c r="A258" s="176">
        <v>172</v>
      </c>
      <c r="B258" s="177">
        <v>44481</v>
      </c>
      <c r="C258" s="177"/>
      <c r="D258" s="178" t="s">
        <v>381</v>
      </c>
      <c r="E258" s="179" t="s">
        <v>567</v>
      </c>
      <c r="F258" s="149">
        <v>45.5</v>
      </c>
      <c r="G258" s="179"/>
      <c r="H258" s="179">
        <v>56.5</v>
      </c>
      <c r="I258" s="181">
        <v>56</v>
      </c>
      <c r="J258" s="151" t="s">
        <v>869</v>
      </c>
      <c r="K258" s="152">
        <f>H258-F258</f>
        <v>11</v>
      </c>
      <c r="L258" s="153">
        <f>K258/F258</f>
        <v>0.24175824175824176</v>
      </c>
      <c r="M258" s="148" t="s">
        <v>537</v>
      </c>
      <c r="N258" s="154">
        <v>44881</v>
      </c>
      <c r="O258" s="41"/>
      <c r="R258" s="194"/>
    </row>
    <row r="259" spans="1:18" ht="12.75" customHeight="1">
      <c r="A259" s="176">
        <v>173</v>
      </c>
      <c r="B259" s="177">
        <v>44551</v>
      </c>
      <c r="C259" s="177"/>
      <c r="D259" s="178" t="s">
        <v>118</v>
      </c>
      <c r="E259" s="179" t="s">
        <v>567</v>
      </c>
      <c r="F259" s="149">
        <v>2300</v>
      </c>
      <c r="G259" s="179"/>
      <c r="H259" s="179">
        <f>(2820+2200)/2</f>
        <v>2510</v>
      </c>
      <c r="I259" s="181">
        <v>3000</v>
      </c>
      <c r="J259" s="151" t="s">
        <v>800</v>
      </c>
      <c r="K259" s="152">
        <f>H259-F259</f>
        <v>210</v>
      </c>
      <c r="L259" s="153">
        <f>K259/F259</f>
        <v>9.1304347826086957E-2</v>
      </c>
      <c r="M259" s="148" t="s">
        <v>537</v>
      </c>
      <c r="N259" s="154">
        <v>44649</v>
      </c>
      <c r="O259" s="1"/>
      <c r="R259" s="194"/>
    </row>
    <row r="260" spans="1:18" ht="12.75" customHeight="1">
      <c r="A260" s="217">
        <v>174</v>
      </c>
      <c r="B260" s="212">
        <v>44606</v>
      </c>
      <c r="C260" s="217"/>
      <c r="D260" s="217" t="s">
        <v>401</v>
      </c>
      <c r="E260" s="214" t="s">
        <v>567</v>
      </c>
      <c r="F260" s="214" t="s">
        <v>795</v>
      </c>
      <c r="G260" s="214"/>
      <c r="H260" s="214"/>
      <c r="I260" s="214">
        <v>764</v>
      </c>
      <c r="J260" s="214" t="s">
        <v>540</v>
      </c>
      <c r="K260" s="214"/>
      <c r="L260" s="214"/>
      <c r="M260" s="214"/>
      <c r="N260" s="217"/>
      <c r="O260" s="41"/>
      <c r="R260" s="194"/>
    </row>
    <row r="261" spans="1:18" ht="12.75" customHeight="1">
      <c r="A261" s="176">
        <v>175</v>
      </c>
      <c r="B261" s="177">
        <v>44613</v>
      </c>
      <c r="C261" s="177"/>
      <c r="D261" s="178" t="s">
        <v>764</v>
      </c>
      <c r="E261" s="179" t="s">
        <v>567</v>
      </c>
      <c r="F261" s="149">
        <v>1255</v>
      </c>
      <c r="G261" s="179"/>
      <c r="H261" s="179">
        <v>1515</v>
      </c>
      <c r="I261" s="181">
        <v>1510</v>
      </c>
      <c r="J261" s="151" t="s">
        <v>625</v>
      </c>
      <c r="K261" s="152">
        <f>H261-F261</f>
        <v>260</v>
      </c>
      <c r="L261" s="153">
        <f>K261/F261</f>
        <v>0.20717131474103587</v>
      </c>
      <c r="M261" s="148" t="s">
        <v>537</v>
      </c>
      <c r="N261" s="154">
        <v>44834</v>
      </c>
      <c r="O261" s="41"/>
      <c r="R261" s="194"/>
    </row>
    <row r="262" spans="1:18" ht="12.75" customHeight="1">
      <c r="A262">
        <v>176</v>
      </c>
      <c r="B262" s="212">
        <v>44670</v>
      </c>
      <c r="C262" s="212"/>
      <c r="D262" s="217" t="s">
        <v>502</v>
      </c>
      <c r="E262" s="243" t="s">
        <v>567</v>
      </c>
      <c r="F262" s="214" t="s">
        <v>802</v>
      </c>
      <c r="G262" s="214"/>
      <c r="H262" s="214"/>
      <c r="I262" s="214">
        <v>553</v>
      </c>
      <c r="J262" s="214" t="s">
        <v>540</v>
      </c>
      <c r="K262" s="214"/>
      <c r="L262" s="214"/>
      <c r="M262" s="214"/>
      <c r="N262" s="214"/>
      <c r="O262" s="41"/>
      <c r="R262" s="194"/>
    </row>
    <row r="263" spans="1:18" ht="12.75" customHeight="1">
      <c r="A263" s="176">
        <v>177</v>
      </c>
      <c r="B263" s="177">
        <v>44746</v>
      </c>
      <c r="C263" s="177"/>
      <c r="D263" s="178" t="s">
        <v>836</v>
      </c>
      <c r="E263" s="179" t="s">
        <v>567</v>
      </c>
      <c r="F263" s="149">
        <v>207.5</v>
      </c>
      <c r="G263" s="179"/>
      <c r="H263" s="179">
        <v>254</v>
      </c>
      <c r="I263" s="181">
        <v>254</v>
      </c>
      <c r="J263" s="151" t="s">
        <v>625</v>
      </c>
      <c r="K263" s="152">
        <f>H263-F263</f>
        <v>46.5</v>
      </c>
      <c r="L263" s="153">
        <f>K263/F263</f>
        <v>0.22409638554216868</v>
      </c>
      <c r="M263" s="148" t="s">
        <v>537</v>
      </c>
      <c r="N263" s="154">
        <v>44792</v>
      </c>
      <c r="O263" s="1"/>
      <c r="R263" s="194"/>
    </row>
    <row r="264" spans="1:18" ht="12.75" customHeight="1">
      <c r="A264" s="176">
        <v>178</v>
      </c>
      <c r="B264" s="177">
        <v>44775</v>
      </c>
      <c r="C264" s="177"/>
      <c r="D264" s="178" t="s">
        <v>448</v>
      </c>
      <c r="E264" s="179" t="s">
        <v>567</v>
      </c>
      <c r="F264" s="149">
        <v>31.25</v>
      </c>
      <c r="G264" s="179"/>
      <c r="H264" s="179">
        <v>38.75</v>
      </c>
      <c r="I264" s="181">
        <v>38</v>
      </c>
      <c r="J264" s="151" t="s">
        <v>625</v>
      </c>
      <c r="K264" s="152">
        <f t="shared" ref="K264" si="72">H264-F264</f>
        <v>7.5</v>
      </c>
      <c r="L264" s="153">
        <f t="shared" ref="L264" si="73">K264/F264</f>
        <v>0.24</v>
      </c>
      <c r="M264" s="148" t="s">
        <v>537</v>
      </c>
      <c r="N264" s="154">
        <v>44844</v>
      </c>
      <c r="O264" s="41"/>
      <c r="R264" s="54"/>
    </row>
    <row r="265" spans="1:18" ht="12.75" customHeight="1">
      <c r="A265" s="211">
        <v>179</v>
      </c>
      <c r="B265" s="212">
        <v>44841</v>
      </c>
      <c r="C265" s="217"/>
      <c r="D265" s="217" t="s">
        <v>841</v>
      </c>
      <c r="E265" s="243" t="s">
        <v>567</v>
      </c>
      <c r="F265" s="214" t="s">
        <v>842</v>
      </c>
      <c r="G265" s="214"/>
      <c r="H265" s="214"/>
      <c r="I265" s="214">
        <v>840</v>
      </c>
      <c r="J265" s="214" t="s">
        <v>540</v>
      </c>
      <c r="K265" s="214"/>
      <c r="L265" s="214"/>
      <c r="M265" s="214"/>
      <c r="N265" s="214"/>
      <c r="O265" s="41"/>
      <c r="Q265" s="197"/>
      <c r="R265" s="54"/>
    </row>
    <row r="266" spans="1:18" ht="12.75" customHeight="1">
      <c r="A266" s="211">
        <v>180</v>
      </c>
      <c r="B266" s="212">
        <v>44844</v>
      </c>
      <c r="C266" s="217"/>
      <c r="D266" s="217" t="s">
        <v>403</v>
      </c>
      <c r="E266" s="243" t="s">
        <v>567</v>
      </c>
      <c r="F266" s="214" t="s">
        <v>844</v>
      </c>
      <c r="G266" s="214"/>
      <c r="H266" s="214"/>
      <c r="I266" s="214">
        <v>291</v>
      </c>
      <c r="J266" s="214" t="s">
        <v>540</v>
      </c>
      <c r="K266" s="214"/>
      <c r="L266" s="214"/>
      <c r="M266" s="214"/>
      <c r="N266" s="214"/>
      <c r="O266" s="41"/>
      <c r="Q266" s="197"/>
      <c r="R266" s="54"/>
    </row>
    <row r="267" spans="1:18" ht="12.75" customHeight="1">
      <c r="A267" s="211">
        <v>181</v>
      </c>
      <c r="B267" s="212">
        <v>44845</v>
      </c>
      <c r="C267" s="217"/>
      <c r="D267" s="217" t="s">
        <v>401</v>
      </c>
      <c r="E267" s="243" t="s">
        <v>567</v>
      </c>
      <c r="F267" s="214" t="s">
        <v>868</v>
      </c>
      <c r="G267" s="214"/>
      <c r="H267" s="214"/>
      <c r="I267" s="214">
        <v>765</v>
      </c>
      <c r="J267" s="214" t="s">
        <v>540</v>
      </c>
      <c r="K267" s="214"/>
      <c r="L267" s="214"/>
      <c r="M267" s="214"/>
      <c r="N267" s="214"/>
      <c r="O267" s="41"/>
      <c r="Q267" s="197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B270" s="195" t="s">
        <v>760</v>
      </c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A274" s="196"/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A275" s="196"/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A276" s="53"/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</sheetData>
  <autoFilter ref="R1:R272"/>
  <mergeCells count="6">
    <mergeCell ref="M65:M66"/>
    <mergeCell ref="O65:O66"/>
    <mergeCell ref="P65:P66"/>
    <mergeCell ref="A65:A66"/>
    <mergeCell ref="B65:B66"/>
    <mergeCell ref="J65:J66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2023-02-16T02:46:51Z</dcterms:modified>
</cp:coreProperties>
</file>