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F&amp;O)'!$R$1:$R$306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6" l="1"/>
  <c r="M101" i="6" s="1"/>
  <c r="L68" i="6"/>
  <c r="K68" i="6"/>
  <c r="L44" i="6"/>
  <c r="K44" i="6"/>
  <c r="M44" i="6" s="1"/>
  <c r="M68" i="6" l="1"/>
  <c r="L67" i="6"/>
  <c r="K67" i="6"/>
  <c r="M67" i="6" s="1"/>
  <c r="L46" i="6"/>
  <c r="K46" i="6"/>
  <c r="L13" i="6"/>
  <c r="K13" i="6"/>
  <c r="M13" i="6" s="1"/>
  <c r="L21" i="6"/>
  <c r="K21" i="6"/>
  <c r="M21" i="6" l="1"/>
  <c r="M46" i="6"/>
  <c r="K97" i="6"/>
  <c r="M97" i="6" s="1"/>
  <c r="L70" i="6"/>
  <c r="K70" i="6"/>
  <c r="L64" i="6"/>
  <c r="K64" i="6"/>
  <c r="K100" i="6"/>
  <c r="M100" i="6" s="1"/>
  <c r="M70" i="6" l="1"/>
  <c r="M64" i="6"/>
  <c r="K86" i="6"/>
  <c r="M86" i="6" s="1"/>
  <c r="K99" i="6"/>
  <c r="M99" i="6" s="1"/>
  <c r="L43" i="6"/>
  <c r="K43" i="6"/>
  <c r="M43" i="6" s="1"/>
  <c r="K98" i="6"/>
  <c r="M98" i="6" s="1"/>
  <c r="L60" i="6"/>
  <c r="K60" i="6"/>
  <c r="L61" i="6"/>
  <c r="K61" i="6"/>
  <c r="L23" i="6"/>
  <c r="K23" i="6"/>
  <c r="L39" i="6"/>
  <c r="K39" i="6"/>
  <c r="M39" i="6" s="1"/>
  <c r="L42" i="6"/>
  <c r="K42" i="6"/>
  <c r="M42" i="6" l="1"/>
  <c r="M23" i="6"/>
  <c r="M60" i="6"/>
  <c r="M61" i="6"/>
  <c r="L65" i="6"/>
  <c r="K65" i="6"/>
  <c r="L59" i="6"/>
  <c r="K59" i="6"/>
  <c r="M59" i="6" s="1"/>
  <c r="K95" i="6"/>
  <c r="M95" i="6" s="1"/>
  <c r="K88" i="6"/>
  <c r="M88" i="6" s="1"/>
  <c r="M65" i="6" l="1"/>
  <c r="L10" i="6"/>
  <c r="K10" i="6"/>
  <c r="K96" i="6"/>
  <c r="M96" i="6" s="1"/>
  <c r="K94" i="6"/>
  <c r="M94" i="6" s="1"/>
  <c r="L56" i="6"/>
  <c r="K56" i="6"/>
  <c r="L63" i="6"/>
  <c r="K63" i="6"/>
  <c r="M56" i="6" l="1"/>
  <c r="M10" i="6"/>
  <c r="M63" i="6"/>
  <c r="K89" i="6"/>
  <c r="M89" i="6" s="1"/>
  <c r="K93" i="6"/>
  <c r="M93" i="6" s="1"/>
  <c r="K91" i="6"/>
  <c r="M91" i="6" s="1"/>
  <c r="L41" i="6" l="1"/>
  <c r="K41" i="6"/>
  <c r="M41" i="6" s="1"/>
  <c r="L38" i="6"/>
  <c r="K38" i="6"/>
  <c r="L62" i="6"/>
  <c r="K62" i="6"/>
  <c r="K87" i="6"/>
  <c r="M87" i="6" s="1"/>
  <c r="M38" i="6" l="1"/>
  <c r="M62" i="6"/>
  <c r="K92" i="6"/>
  <c r="M92" i="6" s="1"/>
  <c r="K90" i="6"/>
  <c r="M90" i="6" s="1"/>
  <c r="K84" i="6"/>
  <c r="M84" i="6" s="1"/>
  <c r="K85" i="6"/>
  <c r="M85" i="6" s="1"/>
  <c r="L19" i="6"/>
  <c r="K19" i="6"/>
  <c r="K82" i="6"/>
  <c r="M82" i="6" s="1"/>
  <c r="K83" i="6"/>
  <c r="M83" i="6" s="1"/>
  <c r="K81" i="6"/>
  <c r="M81" i="6" s="1"/>
  <c r="L58" i="6"/>
  <c r="K58" i="6"/>
  <c r="L57" i="6"/>
  <c r="K57" i="6"/>
  <c r="M57" i="6" l="1"/>
  <c r="M19" i="6"/>
  <c r="M58" i="6"/>
  <c r="L14" i="6" l="1"/>
  <c r="K14" i="6"/>
  <c r="M14" i="6" l="1"/>
  <c r="L11" i="6"/>
  <c r="K11" i="6"/>
  <c r="M11" i="6" l="1"/>
  <c r="L17" i="6" l="1"/>
  <c r="K17" i="6"/>
  <c r="M17" i="6" l="1"/>
  <c r="K292" i="6" l="1"/>
  <c r="L292" i="6" s="1"/>
  <c r="L15" i="6" l="1"/>
  <c r="K15" i="6"/>
  <c r="M15" i="6" l="1"/>
  <c r="L111" i="6" l="1"/>
  <c r="K111" i="6"/>
  <c r="M111" i="6" l="1"/>
  <c r="L12" i="6" l="1"/>
  <c r="K12" i="6"/>
  <c r="M12" i="6" l="1"/>
  <c r="K298" i="6" l="1"/>
  <c r="L298" i="6" s="1"/>
  <c r="K281" i="6" l="1"/>
  <c r="L281" i="6" s="1"/>
  <c r="K295" i="6" l="1"/>
  <c r="L295" i="6" s="1"/>
  <c r="K287" i="6" l="1"/>
  <c r="L287" i="6" s="1"/>
  <c r="K297" i="6" l="1"/>
  <c r="L297" i="6" s="1"/>
  <c r="H293" i="6" l="1"/>
  <c r="K293" i="6" l="1"/>
  <c r="L293" i="6" s="1"/>
  <c r="K282" i="6"/>
  <c r="L282" i="6" s="1"/>
  <c r="K272" i="6"/>
  <c r="L272" i="6" s="1"/>
  <c r="K288" i="6" l="1"/>
  <c r="L288" i="6" s="1"/>
  <c r="K289" i="6" l="1"/>
  <c r="L289" i="6" s="1"/>
  <c r="K286" i="6" l="1"/>
  <c r="L286" i="6" s="1"/>
  <c r="K265" i="6"/>
  <c r="L265" i="6" s="1"/>
  <c r="K285" i="6"/>
  <c r="L285" i="6" s="1"/>
  <c r="K284" i="6"/>
  <c r="L284" i="6" s="1"/>
  <c r="K283" i="6"/>
  <c r="L283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3" i="6"/>
  <c r="L263" i="6" s="1"/>
  <c r="K262" i="6"/>
  <c r="L262" i="6" s="1"/>
  <c r="F261" i="6"/>
  <c r="K261" i="6" s="1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F254" i="6"/>
  <c r="K254" i="6" s="1"/>
  <c r="L254" i="6" s="1"/>
  <c r="K253" i="6"/>
  <c r="L253" i="6" s="1"/>
  <c r="F252" i="6"/>
  <c r="K252" i="6" s="1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4" i="6"/>
  <c r="L234" i="6" s="1"/>
  <c r="K233" i="6"/>
  <c r="L233" i="6" s="1"/>
  <c r="F232" i="6"/>
  <c r="K232" i="6" s="1"/>
  <c r="L232" i="6" s="1"/>
  <c r="K231" i="6"/>
  <c r="L231" i="6" s="1"/>
  <c r="K228" i="6"/>
  <c r="L228" i="6" s="1"/>
  <c r="K227" i="6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2" i="6"/>
  <c r="L202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F184" i="6"/>
  <c r="K184" i="6" s="1"/>
  <c r="L184" i="6" s="1"/>
  <c r="H183" i="6"/>
  <c r="K183" i="6" s="1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H149" i="6"/>
  <c r="K149" i="6" s="1"/>
  <c r="L149" i="6" s="1"/>
  <c r="F148" i="6"/>
  <c r="K148" i="6" s="1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<sst xmlns="http://schemas.openxmlformats.org/spreadsheetml/2006/main" count="3205" uniqueCount="1208">
  <si>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</si>
  <si>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</si>
  <si>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</si>
  <si>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</si>
  <si>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</si>
  <si>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</si>
  <si>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</si>
  <si>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</si>
  <si>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</si>
  <si>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</si>
  <si>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</si>
  <si>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</si>
  <si>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</si>
  <si>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</si>
  <si>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</si>
  <si>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</si>
  <si>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</si>
  <si>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</si>
  <si>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</si>
  <si>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</si>
  <si>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</si>
  <si>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</si>
  <si>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</si>
  <si>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</si>
  <si>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</si>
  <si>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</si>
  <si>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</si>
  <si>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</si>
  <si>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</si>
  <si>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</si>
  <si>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</si>
  <si>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</si>
  <si>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</si>
  <si>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</si>
  <si>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</si>
  <si>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</si>
  <si>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</si>
  <si>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</si>
  <si>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</si>
  <si>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</si>
  <si>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</si>
  <si>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</si>
  <si>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</si>
  <si>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</si>
  <si>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</si>
  <si>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</si>
  <si>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</si>
  <si>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</si>
  <si>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</si>
  <si>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</si>
  <si>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</si>
  <si>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</si>
  <si>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</si>
  <si>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</si>
  <si>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</si>
  <si>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</si>
  <si>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</si>
  <si>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</si>
  <si>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</si>
  <si>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</si>
  <si>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</si>
  <si>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</si>
  <si>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</si>
  <si>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</si>
  <si>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</si>
  <si>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</si>
  <si>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</si>
  <si>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</si>
  <si>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</si>
  <si>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</si>
  <si>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</si>
  <si>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</si>
  <si>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</si>
  <si>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</si>
  <si>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</si>
  <si>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</si>
  <si>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</si>
  <si>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</si>
  <si>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</si>
  <si>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</si>
  <si>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</si>
  <si>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</si>
  <si>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</si>
  <si>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</si>
  <si>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</si>
  <si>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</si>
  <si>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</si>
  <si>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</si>
  <si>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</si>
  <si>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</si>
  <si>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</si>
  <si>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</si>
  <si>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</si>
  <si>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</si>
  <si>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</si>
  <si>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</si>
  <si>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</si>
  <si>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</si>
  <si>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</si>
  <si>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</si>
  <si>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</si>
  <si>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</si>
  <si>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</si>
  <si>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</si>
  <si>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</si>
  <si>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</si>
  <si>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</si>
  <si>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</si>
  <si>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</si>
  <si>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</si>
  <si>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</si>
  <si>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</si>
  <si>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</si>
  <si>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</si>
  <si>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</si>
  <si>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</si>
  <si>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</si>
  <si>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</si>
  <si>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</si>
  <si>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</si>
  <si>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</si>
  <si>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</si>
  <si>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</si>
  <si>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</si>
  <si>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</si>
  <si>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</si>
  <si>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</si>
  <si>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</si>
  <si>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</si>
  <si>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</si>
  <si>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</si>
  <si>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</si>
  <si>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</si>
  <si>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</si>
  <si>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</si>
  <si>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</si>
  <si>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</si>
  <si>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</si>
  <si>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</si>
  <si>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</si>
  <si>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</si>
  <si>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</si>
  <si>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</si>
  <si>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</si>
  <si>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</si>
  <si>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</si>
  <si>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</si>
  <si>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</si>
  <si>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</si>
  <si>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</si>
  <si>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</si>
  <si>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</si>
  <si>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</si>
  <si>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</si>
  <si>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</si>
  <si>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</si>
  <si>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</si>
  <si>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</si>
  <si>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</si>
  <si>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</si>
  <si>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</si>
  <si>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</si>
  <si>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</si>
  <si>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</si>
  <si>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</si>
  <si>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</si>
  <si>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</si>
  <si>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</si>
  <si>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</si>
  <si>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</si>
  <si>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</si>
  <si>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</si>
  <si>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</si>
  <si>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</si>
  <si>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</si>
  <si>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</si>
  <si>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</si>
  <si>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</si>
  <si>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</si>
  <si>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</si>
  <si>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</si>
  <si>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</si>
  <si>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</si>
  <si>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</si>
  <si>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</si>
  <si>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</si>
  <si>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</si>
  <si>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</si>
  <si>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</si>
  <si>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</si>
  <si>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</si>
  <si>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</si>
  <si>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</si>
  <si>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</si>
  <si>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</si>
  <si>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</si>
  <si>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</si>
  <si>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</si>
  <si>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</si>
  <si>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</si>
  <si>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</si>
  <si>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</si>
  <si>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</si>
  <si>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</si>
  <si>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</si>
  <si>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</si>
  <si>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</si>
  <si>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</si>
  <si>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</si>
  <si>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</si>
  <si>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</si>
  <si>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</si>
  <si>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</si>
  <si>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</si>
  <si>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</si>
  <si>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</si>
  <si>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</si>
  <si>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</si>
  <si>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</si>
  <si>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</si>
  <si>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</si>
  <si>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</si>
  <si>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</si>
  <si>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</si>
  <si>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</si>
  <si>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</si>
  <si>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</si>
  <si>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</si>
  <si>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</si>
  <si>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</si>
  <si>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</si>
  <si>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</si>
  <si>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</si>
  <si>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</si>
  <si>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</si>
  <si>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</si>
  <si>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</si>
  <si>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</si>
  <si>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</si>
  <si>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</si>
  <si>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</si>
  <si>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</si>
  <si>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</si>
  <si>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</si>
  <si>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</si>
  <si>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</si>
  <si>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</si>
  <si>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</si>
  <si>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</si>
  <si>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</si>
  <si>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</si>
  <si>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</si>
  <si>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</si>
  <si>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</si>
  <si>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</si>
  <si>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</si>
  <si>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</si>
  <si>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</si>
  <si>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</si>
  <si>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</si>
  <si>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</si>
  <si>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</si>
  <si>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</si>
  <si>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</si>
  <si>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</si>
  <si>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</si>
  <si>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</si>
  <si>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</si>
  <si>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</si>
  <si>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</si>
  <si>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</si>
  <si>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</si>
  <si>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</si>
  <si>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</si>
  <si>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</si>
  <si>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</si>
  <si>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</si>
  <si>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</si>
  <si>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</si>
  <si>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</si>
  <si>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</si>
  <si>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</si>
  <si>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</si>
  <si>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</si>
  <si>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</si>
  <si>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</si>
  <si>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</si>
  <si>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</si>
  <si>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</si>
  <si>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</si>
  <si>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</si>
  <si>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</si>
  <si>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</si>
  <si>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</si>
  <si>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</si>
  <si>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</si>
  <si>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</si>
  <si>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</si>
  <si>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</si>
  <si>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</si>
  <si>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</si>
  <si>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</si>
  <si>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</si>
  <si>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</si>
  <si>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</si>
  <si>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</si>
  <si>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</si>
  <si>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</si>
  <si>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</si>
  <si>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</si>
  <si>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</si>
  <si>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</si>
  <si>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</si>
  <si>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</si>
  <si>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</si>
  <si>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</si>
  <si>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</si>
  <si>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</si>
  <si>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</si>
  <si>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</si>
  <si>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</si>
  <si>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</si>
  <si>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</si>
  <si>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</si>
  <si>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</si>
  <si>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</si>
  <si>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</si>
  <si>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</si>
  <si>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</si>
  <si>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</si>
  <si>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</si>
  <si>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</si>
  <si>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</si>
  <si>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</si>
  <si>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</si>
  <si>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</si>
  <si>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</si>
  <si>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</si>
  <si>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</si>
  <si>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</si>
  <si>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</si>
  <si>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</si>
  <si>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</si>
  <si>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</si>
  <si>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</si>
  <si>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</si>
  <si>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</si>
  <si>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</si>
  <si>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</si>
  <si>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</si>
  <si>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</si>
  <si>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</si>
  <si>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</si>
  <si>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</si>
  <si>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</si>
  <si>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</si>
  <si>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</si>
  <si>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</si>
  <si>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</si>
  <si>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</si>
  <si>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</si>
  <si>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</si>
  <si>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</si>
  <si>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</si>
  <si>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</si>
  <si>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</si>
  <si>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</si>
  <si>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</si>
  <si>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</si>
  <si>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</si>
  <si>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</si>
  <si>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</si>
  <si>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</si>
  <si>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</si>
  <si>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</si>
  <si>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</si>
  <si>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</si>
  <si>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</si>
  <si>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</si>
  <si>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</si>
  <si>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</si>
  <si>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</si>
  <si>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</si>
  <si>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</si>
  <si>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</si>
  <si>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</si>
  <si>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</si>
  <si>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</si>
  <si>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</si>
  <si>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</si>
  <si>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</si>
  <si>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</si>
  <si>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</si>
  <si>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</si>
  <si>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</si>
  <si>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</si>
  <si>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</si>
  <si>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</si>
  <si>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</si>
  <si>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</si>
  <si>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</si>
  <si>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</si>
  <si>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</si>
  <si>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</si>
  <si>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</si>
  <si>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</si>
  <si>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</si>
  <si>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</si>
  <si>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</si>
  <si>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</si>
  <si>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</si>
  <si>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</si>
  <si>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</si>
  <si>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</si>
  <si>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</si>
  <si>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</si>
  <si>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</si>
  <si>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</si>
  <si>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</si>
  <si>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</si>
  <si>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</si>
  <si>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</si>
  <si>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</si>
  <si>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</si>
  <si>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</si>
  <si>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</si>
  <si>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</si>
  <si>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</si>
  <si>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</si>
  <si>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</si>
  <si>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</si>
  <si>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</si>
  <si>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</si>
  <si>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</si>
  <si>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</si>
  <si>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</si>
  <si>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</si>
  <si>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</si>
  <si>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</si>
  <si>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</si>
  <si>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</si>
  <si>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</si>
  <si>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</si>
  <si>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</si>
  <si>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</si>
  <si>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</si>
  <si>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</si>
  <si>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</si>
  <si>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</si>
  <si>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</si>
  <si>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</si>
  <si>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</si>
  <si>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</si>
  <si>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</si>
  <si>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</si>
  <si>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</si>
  <si>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</si>
  <si>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</si>
  <si>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</si>
  <si>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</si>
  <si>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</si>
  <si>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</si>
  <si>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</si>
  <si>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</si>
  <si>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</si>
  <si>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</si>
  <si>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</si>
  <si>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</si>
  <si>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</si>
  <si>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</si>
  <si>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</si>
  <si>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</si>
  <si>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</si>
  <si>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</si>
  <si>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</si>
  <si>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</si>
  <si>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</si>
  <si>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</si>
  <si>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</si>
  <si>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</si>
  <si>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</si>
  <si>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</si>
  <si>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</si>
  <si>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</si>
  <si>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</si>
  <si>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</si>
  <si>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</si>
  <si>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</si>
  <si>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</si>
  <si>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</si>
  <si>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</si>
  <si>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</si>
  <si>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</si>
  <si>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</si>
  <si>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</si>
  <si>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</si>
  <si>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</si>
  <si>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</si>
  <si>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</si>
  <si>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</si>
  <si>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</si>
  <si>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</si>
  <si>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</si>
  <si>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</si>
  <si>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</si>
  <si>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</si>
  <si>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</si>
  <si>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</si>
  <si>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</si>
  <si>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</si>
  <si>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</si>
  <si>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</si>
  <si>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</si>
  <si>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</si>
  <si>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</si>
  <si>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</si>
  <si>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</si>
  <si>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</si>
  <si>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</si>
  <si>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</si>
  <si>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</si>
  <si>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</si>
  <si>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</si>
  <si>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</si>
  <si>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</si>
  <si>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</si>
  <si>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</si>
  <si>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</si>
  <si>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</si>
  <si>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</si>
  <si>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</si>
  <si>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</si>
  <si>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</si>
  <si>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</si>
  <si>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</si>
  <si>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</si>
  <si>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</si>
  <si>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</si>
  <si>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</si>
  <si>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</si>
  <si>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</si>
  <si>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</si>
  <si>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</si>
  <si>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</si>
  <si>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</si>
  <si>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</si>
  <si>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</si>
  <si>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</si>
  <si>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</si>
  <si>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</si>
  <si>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</si>
  <si>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</si>
  <si>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</si>
  <si>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</si>
  <si>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</si>
  <si>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</si>
  <si>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</si>
  <si>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</si>
  <si>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</si>
  <si>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</si>
  <si>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</si>
  <si>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</si>
  <si>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</si>
  <si>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</si>
  <si>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</si>
  <si>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</si>
  <si>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</si>
  <si>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</si>
  <si>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</si>
  <si>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</si>
  <si>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</si>
  <si>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</si>
  <si>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</si>
  <si>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</si>
  <si>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</si>
  <si>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</si>
  <si>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</si>
  <si>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</si>
  <si>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</si>
  <si>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</si>
  <si>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</si>
  <si>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</si>
  <si>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</si>
  <si>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</si>
  <si>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</si>
  <si>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</si>
  <si>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</si>
  <si>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</si>
  <si>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</si>
  <si>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</si>
  <si>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</si>
  <si>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</si>
  <si>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</si>
  <si>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</si>
  <si>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</si>
  <si>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</si>
  <si>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</si>
  <si>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</si>
  <si>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</si>
  <si>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</si>
  <si>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</si>
  <si>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</si>
  <si>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</si>
  <si>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</si>
  <si>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</si>
  <si>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</si>
  <si>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</si>
  <si>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</si>
  <si>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</si>
  <si>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</si>
  <si>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</si>
  <si>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</si>
  <si>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</si>
  <si>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</si>
  <si>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</si>
  <si>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</si>
  <si>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</si>
  <si>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</si>
  <si>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</si>
  <si>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</si>
  <si>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</si>
  <si>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</si>
  <si>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</si>
  <si>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</si>
  <si>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</si>
  <si>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</si>
  <si>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</si>
  <si>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</si>
  <si>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</si>
  <si>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</si>
  <si>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</si>
  <si>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</si>
  <si>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</si>
  <si>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</si>
  <si>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</si>
  <si>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</si>
  <si>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</si>
  <si>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</si>
  <si>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</si>
  <si>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</si>
  <si>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</si>
  <si>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</si>
  <si>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</si>
  <si>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</si>
  <si>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</si>
  <si>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</si>
  <si>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</si>
  <si>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</si>
  <si>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</si>
  <si>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</si>
  <si>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</si>
  <si>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</si>
  <si>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</si>
  <si>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</si>
  <si>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</si>
  <si>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</si>
  <si>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</si>
  <si>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</si>
  <si>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</si>
  <si>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</si>
  <si>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</si>
  <si>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</si>
  <si>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</si>
  <si>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</si>
  <si>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</si>
  <si>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</si>
  <si>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</si>
  <si>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</si>
  <si>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</si>
  <si>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</si>
  <si>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</si>
  <si>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</si>
  <si>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</si>
  <si>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</si>
  <si>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</si>
  <si>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</si>
  <si>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</si>
  <si>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</si>
  <si>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</si>
  <si>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</si>
  <si>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</si>
  <si>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</si>
  <si>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</si>
  <si>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</si>
  <si>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</si>
  <si>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</si>
  <si>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</si>
  <si>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</si>
  <si>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</si>
  <si>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</si>
  <si>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</si>
  <si>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</si>
  <si>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</si>
  <si>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</si>
  <si>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</si>
  <si>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</si>
  <si>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</si>
  <si>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</si>
  <si>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</si>
  <si>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</si>
  <si>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</si>
  <si>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</si>
  <si>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</si>
  <si>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</si>
  <si>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</si>
  <si>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</si>
  <si>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</si>
  <si>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</si>
  <si>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</si>
  <si>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</si>
  <si>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</si>
  <si>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</si>
  <si>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</si>
  <si>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</si>
  <si>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</si>
  <si>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</si>
  <si>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</si>
  <si>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</si>
  <si>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</si>
  <si>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</si>
  <si>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</si>
  <si>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</si>
  <si>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</si>
  <si>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</si>
  <si>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</si>
  <si>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</si>
  <si>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</si>
  <si>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</si>
  <si>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</si>
  <si>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</si>
  <si>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</si>
  <si>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</si>
  <si>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</si>
  <si>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</si>
  <si>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</si>
  <si>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</si>
  <si>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</si>
  <si>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</si>
  <si>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</si>
  <si>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</si>
  <si>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</si>
  <si>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</si>
  <si>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</si>
  <si>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</si>
  <si>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</si>
  <si>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</si>
  <si>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</si>
  <si>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</si>
  <si>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</si>
  <si>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</si>
  <si>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</si>
  <si>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</si>
  <si>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</si>
  <si>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</si>
  <si>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</si>
  <si>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</si>
  <si>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</si>
  <si>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</si>
  <si>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</si>
  <si>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</si>
  <si>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</si>
  <si>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</si>
  <si>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</si>
  <si>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</si>
  <si>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</si>
  <si>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</si>
  <si>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</si>
  <si>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</si>
  <si>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</si>
  <si>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</si>
  <si>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</si>
  <si>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</si>
  <si>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</si>
  <si>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</si>
  <si>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</si>
  <si>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</si>
  <si>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</si>
  <si>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</si>
  <si>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</si>
  <si>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</si>
  <si>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</si>
  <si>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</si>
  <si>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</si>
  <si>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</si>
  <si>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</si>
  <si>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</si>
  <si>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</si>
  <si>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</si>
  <si>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</si>
  <si>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</si>
  <si>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</si>
  <si>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</si>
  <si>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</si>
  <si>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</si>
  <si>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</si>
  <si>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</si>
  <si>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</si>
  <si>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</si>
  <si>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</si>
  <si>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</si>
  <si>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</si>
  <si>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</si>
  <si>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</si>
  <si>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</si>
  <si>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</si>
  <si>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</si>
  <si>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</si>
  <si>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</si>
  <si>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</si>
  <si>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</si>
  <si>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</si>
  <si>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</si>
  <si>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</si>
  <si>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</si>
  <si>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</si>
  <si>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</si>
  <si>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</si>
  <si>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</si>
  <si>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</si>
  <si>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</si>
  <si>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</si>
  <si>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</si>
  <si>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</si>
  <si>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</si>
  <si>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</si>
  <si>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</si>
  <si>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</si>
  <si>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</si>
  <si>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</si>
  <si>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</si>
  <si>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</si>
  <si>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</si>
  <si>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</si>
  <si>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</si>
  <si>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</si>
  <si>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</si>
  <si>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</si>
  <si>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</si>
  <si>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</si>
  <si>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</si>
  <si>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</si>
  <si>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</si>
  <si>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</si>
  <si>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</si>
  <si>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</si>
  <si>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</si>
  <si>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</si>
  <si>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</si>
  <si>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</si>
  <si>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</si>
  <si>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</si>
  <si>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</si>
  <si>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</si>
  <si>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</si>
  <si>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</si>
  <si>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</si>
  <si>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</si>
  <si>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</si>
  <si>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</si>
  <si>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</si>
  <si>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</si>
  <si>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</si>
  <si>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</si>
  <si>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</si>
  <si>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</si>
  <si>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</si>
  <si>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</si>
  <si>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</si>
  <si>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</si>
  <si>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</si>
  <si>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</si>
  <si>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</si>
  <si>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</si>
  <si>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</si>
  <si>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</si>
  <si>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</si>
  <si>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</si>
  <si>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</si>
  <si>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</si>
  <si>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</si>
  <si>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</si>
  <si>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</si>
  <si>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</si>
  <si>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</si>
  <si>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</si>
  <si>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</si>
  <si>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</si>
  <si>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</si>
  <si>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</si>
  <si>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</si>
  <si>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</si>
  <si>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</si>
  <si>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</si>
  <si>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</si>
  <si>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106-107</t>
  </si>
  <si>
    <t>110-113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</si>
  <si>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</si>
  <si>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</si>
  <si>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</si>
  <si>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</si>
  <si>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</si>
  <si>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</si>
  <si>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</si>
  <si>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</si>
  <si>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</si>
  <si>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</si>
  <si>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</si>
  <si>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</si>
  <si>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</si>
  <si>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</si>
  <si>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</si>
  <si>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</si>
  <si>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</si>
  <si>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</si>
  <si>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</si>
  <si>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</si>
  <si>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</si>
  <si>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</si>
  <si>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</si>
  <si>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</si>
  <si>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</si>
  <si>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</si>
  <si>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</si>
  <si>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</si>
  <si>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</si>
  <si>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</si>
  <si>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</si>
  <si>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</si>
  <si>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</si>
  <si>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</si>
  <si>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</si>
  <si>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</si>
  <si>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</si>
  <si>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</si>
  <si>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</si>
  <si>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</si>
  <si>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</si>
  <si>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</si>
  <si>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</si>
  <si>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</si>
  <si>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</si>
  <si>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</si>
  <si>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</si>
  <si>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</si>
  <si>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</si>
  <si>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</si>
  <si>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VCL</t>
  </si>
  <si>
    <t>Vaxtex Cotfab Limited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</si>
  <si>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</si>
  <si>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</si>
  <si>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</si>
  <si>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</si>
  <si>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</si>
  <si>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</si>
  <si>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</si>
  <si>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</si>
  <si>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</si>
  <si>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</si>
  <si>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</si>
  <si>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</si>
  <si>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</si>
  <si>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</si>
  <si>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</si>
  <si>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</si>
  <si>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</si>
  <si>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</si>
  <si>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</si>
  <si>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</si>
  <si>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</si>
  <si>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</si>
  <si>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</si>
  <si>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</si>
  <si>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</si>
  <si>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</si>
  <si>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</si>
  <si>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</si>
  <si>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</si>
  <si>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</si>
  <si>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</si>
  <si>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AJOONI</t>
  </si>
  <si>
    <t>Ajooni Biotech Limited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</si>
  <si>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</si>
  <si>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</si>
  <si>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</si>
  <si>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</si>
  <si>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</si>
  <si>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</si>
  <si>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</si>
  <si>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</si>
  <si>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</si>
  <si>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</si>
  <si>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</si>
  <si>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</si>
  <si>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</si>
  <si>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</si>
  <si>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4750-4760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</si>
  <si>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</si>
  <si>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</si>
  <si>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</si>
  <si>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</si>
  <si>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</si>
  <si>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</si>
  <si>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</si>
  <si>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</si>
  <si>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</si>
  <si>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</si>
  <si>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</si>
  <si>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</si>
  <si>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</si>
  <si>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</si>
  <si>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937-939</t>
  </si>
  <si>
    <t>960-985</t>
  </si>
  <si>
    <t>80-95</t>
  </si>
  <si>
    <t>Loss of Rs.30/-</t>
  </si>
  <si>
    <t>SURAJ PANCHAL</t>
  </si>
  <si>
    <t>PRASANT KUMAR GUPTA</t>
  </si>
  <si>
    <t>TOPGAIN FINANCE PRIVATE LIMITED</t>
  </si>
  <si>
    <t>Yes Bank Limited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</si>
  <si>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</si>
  <si>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</si>
  <si>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</si>
  <si>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</si>
  <si>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</si>
  <si>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</si>
  <si>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</si>
  <si>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1500-1510</t>
  </si>
  <si>
    <t>1560-1590</t>
  </si>
  <si>
    <t>RELIANCE DEC FUT</t>
  </si>
  <si>
    <t>2630-2638</t>
  </si>
  <si>
    <t>2700-2730</t>
  </si>
  <si>
    <t>TATACHEM DEC FUT</t>
  </si>
  <si>
    <t>1044-1046</t>
  </si>
  <si>
    <t>1075-1100</t>
  </si>
  <si>
    <t xml:space="preserve">HINDUNILVR 2740 CE DEC </t>
  </si>
  <si>
    <t>70-80</t>
  </si>
  <si>
    <t>GGL</t>
  </si>
  <si>
    <t>YACOOBALI AIYUB MOHAMMED</t>
  </si>
  <si>
    <t>BTML</t>
  </si>
  <si>
    <t>Bodhi Tree Multimedia Ltd</t>
  </si>
  <si>
    <t>CEREBRAINT</t>
  </si>
  <si>
    <t>Cerebra Int Tech Ltd</t>
  </si>
  <si>
    <t>MANSI SHARES &amp; STOCK ADVISORS PVT LTD</t>
  </si>
  <si>
    <t>VEENA RAJESH SHAH</t>
  </si>
  <si>
    <t>XTX MARKETS LLP</t>
  </si>
  <si>
    <t>HERMES GLOBAL FUND</t>
  </si>
  <si>
    <t>760-765</t>
  </si>
  <si>
    <t>Profit of Rs.19/-</t>
  </si>
  <si>
    <t>Profit of Rs.48.5/-</t>
  </si>
  <si>
    <t>Profit of Rs.90/-</t>
  </si>
  <si>
    <t>ABB DEC FUT</t>
  </si>
  <si>
    <t>3010-3020</t>
  </si>
  <si>
    <t>3080-3120</t>
  </si>
  <si>
    <t>AMBOAGRI</t>
  </si>
  <si>
    <t>TOWER RESEARCH CAPITAL MARKETS INDIA PRIVATE LIMITED</t>
  </si>
  <si>
    <t>QE SECURITIES</t>
  </si>
  <si>
    <t>EIKO</t>
  </si>
  <si>
    <t>FINSAGE CAPITAL SERVICES PRIVATE LIMITED</t>
  </si>
  <si>
    <t>GLCL</t>
  </si>
  <si>
    <t>INDBANK</t>
  </si>
  <si>
    <t>PANKAJPIYUS</t>
  </si>
  <si>
    <t>BP EQUITIES PVT. LTD.</t>
  </si>
  <si>
    <t>GUTTIKONDA VARA LAKSHMI</t>
  </si>
  <si>
    <t>BAHETI</t>
  </si>
  <si>
    <t>Baheti Recycling Ind Ltd</t>
  </si>
  <si>
    <t>Indbank Merchant Banking</t>
  </si>
  <si>
    <t>EPITOME TRADING AND INVESTMENTS</t>
  </si>
  <si>
    <t>SAKUMA</t>
  </si>
  <si>
    <t>Sakuma Exports Limited</t>
  </si>
  <si>
    <t>DHIMAN BHAVYA</t>
  </si>
  <si>
    <t>SITINET</t>
  </si>
  <si>
    <t>Siti Networks Limited</t>
  </si>
  <si>
    <t>ACHINTYA COMMODITIES PRIVATE LIMITED</t>
  </si>
  <si>
    <t>Profit of Rs.112.5/-</t>
  </si>
  <si>
    <t>Loss of Rs.18/-</t>
  </si>
  <si>
    <t>1605-1610</t>
  </si>
  <si>
    <t>1650-1670</t>
  </si>
  <si>
    <t>ADCON</t>
  </si>
  <si>
    <t>PURUSHOTTAM MATRUMAL CHAMEDIA</t>
  </si>
  <si>
    <t>YAMINI GOYAL</t>
  </si>
  <si>
    <t>AFEL</t>
  </si>
  <si>
    <t>DHWAJA COMMODITY SERVICES PRIVATE LIMITED</t>
  </si>
  <si>
    <t>ALAN SCOTT</t>
  </si>
  <si>
    <t>VIKAL BANKELAL CHAURASIYA</t>
  </si>
  <si>
    <t>AREXMIS</t>
  </si>
  <si>
    <t>MANOJ AGARWAL</t>
  </si>
  <si>
    <t>DINESHAPPARAOBILGI</t>
  </si>
  <si>
    <t>BNL</t>
  </si>
  <si>
    <t>B B COMMERCIAL LTD</t>
  </si>
  <si>
    <t>CANOPYFIN</t>
  </si>
  <si>
    <t>PRANESH DEALMARK PRIVATE LIMITED</t>
  </si>
  <si>
    <t>KEYA VIMAL SALOT</t>
  </si>
  <si>
    <t>SAUMIK KETAN DOSHI</t>
  </si>
  <si>
    <t>CONTAINE</t>
  </si>
  <si>
    <t>BONANZA PORTFOLIO LIMITED</t>
  </si>
  <si>
    <t>VISHAL BIPINCHANDRA DOSHI</t>
  </si>
  <si>
    <t>KABRA LAXMIKANT RAMPRASAD HUF</t>
  </si>
  <si>
    <t>ENCODE</t>
  </si>
  <si>
    <t>GALADAFIN</t>
  </si>
  <si>
    <t>AMIT JAIN</t>
  </si>
  <si>
    <t>MUKESH LADHA (HUF)</t>
  </si>
  <si>
    <t>GAYAPROJ</t>
  </si>
  <si>
    <t>GRANTHAM AC GMO EMERGING MARKETS FUND</t>
  </si>
  <si>
    <t>RAMA KRISHNA MITTINTI</t>
  </si>
  <si>
    <t>GUJHYSPIN</t>
  </si>
  <si>
    <t>DARRIS HOMI MORENA</t>
  </si>
  <si>
    <t>KZLFIN</t>
  </si>
  <si>
    <t>AUMIT CAPITAL ADVISORS LIMITED</t>
  </si>
  <si>
    <t>MILEFUR</t>
  </si>
  <si>
    <t>RAJESH JAGDISHCHANDRA MUNDRA</t>
  </si>
  <si>
    <t>RAM LAL</t>
  </si>
  <si>
    <t>MEHRAJ KANY</t>
  </si>
  <si>
    <t>UDIT AGGARWAL HUF</t>
  </si>
  <si>
    <t>GLASTONMARIOMENEZES</t>
  </si>
  <si>
    <t>DIVYA DIGAMBAR SONGHARE</t>
  </si>
  <si>
    <t>NAVODAYENT</t>
  </si>
  <si>
    <t>RAMESH BITTU</t>
  </si>
  <si>
    <t>NOVATEOR</t>
  </si>
  <si>
    <t>AMIT JUGRAJ JAIN</t>
  </si>
  <si>
    <t>RENU AGGARWAL</t>
  </si>
  <si>
    <t>PHARMAID</t>
  </si>
  <si>
    <t>SBLI</t>
  </si>
  <si>
    <t>NIKUNJ STOCK BROKERS LIMITED</t>
  </si>
  <si>
    <t>SERA</t>
  </si>
  <si>
    <t>PREMLATA RAMESH SARAOGI</t>
  </si>
  <si>
    <t>SHWL</t>
  </si>
  <si>
    <t>KINGTRADE ENTERPRISES</t>
  </si>
  <si>
    <t>REKHA GARG</t>
  </si>
  <si>
    <t>STURDY</t>
  </si>
  <si>
    <t>GREENWAY ADVISORS PRIVATE LIMITED</t>
  </si>
  <si>
    <t>PUNJAB NATIONAL BANK</t>
  </si>
  <si>
    <t>TITAANIUM</t>
  </si>
  <si>
    <t>VARSHABEN JIGNESHKUMAR THOBHANI</t>
  </si>
  <si>
    <t>TTIL</t>
  </si>
  <si>
    <t>SAURABH GUPTA</t>
  </si>
  <si>
    <t>KUMAR GAURAV GUPTA</t>
  </si>
  <si>
    <t>UNIAUTO</t>
  </si>
  <si>
    <t>VINITJAIN</t>
  </si>
  <si>
    <t>VIKRAMJAIN</t>
  </si>
  <si>
    <t>AMIT GUPTA</t>
  </si>
  <si>
    <t>URMILA GUPTA</t>
  </si>
  <si>
    <t>KISHAN LAL GUPTA</t>
  </si>
  <si>
    <t>WELCURE</t>
  </si>
  <si>
    <t>SYEDUMAR</t>
  </si>
  <si>
    <t>WITS</t>
  </si>
  <si>
    <t>SHERWOOD SECURITIES PVT LTD</t>
  </si>
  <si>
    <t>YARNSYN</t>
  </si>
  <si>
    <t>PRACHI JAIN</t>
  </si>
  <si>
    <t>ARENTERP</t>
  </si>
  <si>
    <t>Rajdharshan Inds Ltd</t>
  </si>
  <si>
    <t>PRIYASHA MEVEN FINANCE LTD</t>
  </si>
  <si>
    <t>NK SECURITIES RESEARCH PRIVATE LIMITED</t>
  </si>
  <si>
    <t>AUTOIND</t>
  </si>
  <si>
    <t>Autoline Industries Limit</t>
  </si>
  <si>
    <t>RATHOD SAAJAN S</t>
  </si>
  <si>
    <t>BSEL INFRASTRUCTURE REALTY LTD</t>
  </si>
  <si>
    <t>TEJAS TRADEFIN LLP</t>
  </si>
  <si>
    <t>COMPINFO</t>
  </si>
  <si>
    <t>Compuage Infocom Ltd</t>
  </si>
  <si>
    <t>DKEGL</t>
  </si>
  <si>
    <t>D K Enterprises Global L</t>
  </si>
  <si>
    <t>PUNEET MITTAL HUF</t>
  </si>
  <si>
    <t>ESSENTIA</t>
  </si>
  <si>
    <t>Integra Essentia Limited</t>
  </si>
  <si>
    <t>EVERMORE SHARE BROKING PRIVATE LIMITED</t>
  </si>
  <si>
    <t>Gayatri Projects Ltd</t>
  </si>
  <si>
    <t>ICM FINANCE PRIVATE LIMITED</t>
  </si>
  <si>
    <t>GICHSGFIN</t>
  </si>
  <si>
    <t>Gic Housing Finance Ltd</t>
  </si>
  <si>
    <t>Indiabulls Hsg Fin Ltd</t>
  </si>
  <si>
    <t>RIDDHI CHIRAG KUBADIYA</t>
  </si>
  <si>
    <t>IRB Infrastructure Develo</t>
  </si>
  <si>
    <t>SAHITAY COMMOSALES LLP</t>
  </si>
  <si>
    <t>ISHAN</t>
  </si>
  <si>
    <t>Ishan International Ltd</t>
  </si>
  <si>
    <t>KAMDHENU</t>
  </si>
  <si>
    <t>Kamdhenu Ispat Limited</t>
  </si>
  <si>
    <t>SW CAPITAL PRIVATE LIMITED</t>
  </si>
  <si>
    <t>PEARLPOLY</t>
  </si>
  <si>
    <t>Pearl Polymers Ltd</t>
  </si>
  <si>
    <t>SHIVAM OMAR</t>
  </si>
  <si>
    <t>PRITIKA</t>
  </si>
  <si>
    <t>Pritika Eng Compo Ltd</t>
  </si>
  <si>
    <t>SMC GLOBAL SECURITIES LIMITED</t>
  </si>
  <si>
    <t>AGRO TRADE SOLUTIONS</t>
  </si>
  <si>
    <t>UNIVASTU</t>
  </si>
  <si>
    <t>Univastu India Limited</t>
  </si>
  <si>
    <t>VIPCLOTHNG</t>
  </si>
  <si>
    <t>Vip Clothing Ltd.</t>
  </si>
  <si>
    <t>VRL Logistics Limited</t>
  </si>
  <si>
    <t>MAX LIFE INSURANCE COMPANY LIMITED</t>
  </si>
  <si>
    <t>ICICI PRUDENTIAL MUTUAL FUND</t>
  </si>
  <si>
    <t>QUANT MUTUAL FUND</t>
  </si>
  <si>
    <t>SHARE INDIA SECURITIES LIMITED</t>
  </si>
  <si>
    <t>MADHUKAR SHETH</t>
  </si>
  <si>
    <t>SUBHASH PHOOTARMAL RATHOD</t>
  </si>
  <si>
    <t>PHALANETRA BHARATH</t>
  </si>
  <si>
    <t>EQUITAS</t>
  </si>
  <si>
    <t>Equitas Holdings Limited</t>
  </si>
  <si>
    <t>CDC GROUP PLC</t>
  </si>
  <si>
    <t>SUKRITI GARG</t>
  </si>
  <si>
    <t>GMO EMERGING MARKETS FUND</t>
  </si>
  <si>
    <t>GOODLUCK</t>
  </si>
  <si>
    <t>Goodluck India Limited</t>
  </si>
  <si>
    <t>ARPNA CAPITAL SERVICES PRIVATE LIMITED</t>
  </si>
  <si>
    <t>SHANTI</t>
  </si>
  <si>
    <t>Shanti Overseas (Ind) Ltd</t>
  </si>
  <si>
    <t>DHRUV NEEMA</t>
  </si>
  <si>
    <t>VIJAY BASAVANNEPPA SANKESHWAR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</si>
</sst>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3" t="s">
        <v>20</v>
      </c>
      <c r="F9" s="23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3"/>
      <c r="N9" s="24"/>
      <c r="O9" s="24"/>
      <c r="P9" s="24"/>
    </row>
    <row r="10" spans="1:16" ht="59.25" customHeight="1">
      <c r="A10" s="376"/>
      <c r="B10" s="378"/>
      <c r="C10" s="378"/>
      <c r="D10" s="37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18748.900000000001</v>
      </c>
      <c r="F11" s="32">
        <v>18758.833333333332</v>
      </c>
      <c r="G11" s="33">
        <v>18710.116666666665</v>
      </c>
      <c r="H11" s="33">
        <v>18671.333333333332</v>
      </c>
      <c r="I11" s="33">
        <v>18622.616666666665</v>
      </c>
      <c r="J11" s="33">
        <v>18797.616666666665</v>
      </c>
      <c r="K11" s="33">
        <v>18846.333333333332</v>
      </c>
      <c r="L11" s="33">
        <v>18885.116666666665</v>
      </c>
      <c r="M11" s="34">
        <v>18807.55</v>
      </c>
      <c r="N11" s="34">
        <v>18720.05</v>
      </c>
      <c r="O11" s="35">
        <v>12413000</v>
      </c>
      <c r="P11" s="36">
        <v>6.5700109231469944E-4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44166.2</v>
      </c>
      <c r="F12" s="37">
        <v>44180</v>
      </c>
      <c r="G12" s="38">
        <v>44111.45</v>
      </c>
      <c r="H12" s="38">
        <v>44056.7</v>
      </c>
      <c r="I12" s="38">
        <v>43988.149999999994</v>
      </c>
      <c r="J12" s="38">
        <v>44234.75</v>
      </c>
      <c r="K12" s="38">
        <v>44303.3</v>
      </c>
      <c r="L12" s="38">
        <v>44358.05</v>
      </c>
      <c r="M12" s="28">
        <v>44248.55</v>
      </c>
      <c r="N12" s="28">
        <v>44125.25</v>
      </c>
      <c r="O12" s="39">
        <v>3516150</v>
      </c>
      <c r="P12" s="40">
        <v>1.7124922258059852E-2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19534.650000000001</v>
      </c>
      <c r="F13" s="37">
        <v>19547.616666666669</v>
      </c>
      <c r="G13" s="38">
        <v>19508.233333333337</v>
      </c>
      <c r="H13" s="38">
        <v>19481.816666666669</v>
      </c>
      <c r="I13" s="38">
        <v>19442.433333333338</v>
      </c>
      <c r="J13" s="38">
        <v>19574.033333333336</v>
      </c>
      <c r="K13" s="38">
        <v>19613.416666666668</v>
      </c>
      <c r="L13" s="38">
        <v>19639.833333333336</v>
      </c>
      <c r="M13" s="28">
        <v>19587</v>
      </c>
      <c r="N13" s="28">
        <v>19521.2</v>
      </c>
      <c r="O13" s="39">
        <v>8880</v>
      </c>
      <c r="P13" s="40">
        <v>0.46052631578947367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7275</v>
      </c>
      <c r="F14" s="37">
        <v>2425</v>
      </c>
      <c r="G14" s="38">
        <v>4850</v>
      </c>
      <c r="H14" s="38">
        <v>2425</v>
      </c>
      <c r="I14" s="38">
        <v>4850</v>
      </c>
      <c r="J14" s="38">
        <v>4850</v>
      </c>
      <c r="K14" s="38">
        <v>2425</v>
      </c>
      <c r="L14" s="38">
        <v>4850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663.9</v>
      </c>
      <c r="F15" s="37">
        <v>664.33333333333337</v>
      </c>
      <c r="G15" s="38">
        <v>658.2166666666667</v>
      </c>
      <c r="H15" s="38">
        <v>652.5333333333333</v>
      </c>
      <c r="I15" s="38">
        <v>646.41666666666663</v>
      </c>
      <c r="J15" s="38">
        <v>670.01666666666677</v>
      </c>
      <c r="K15" s="38">
        <v>676.13333333333333</v>
      </c>
      <c r="L15" s="38">
        <v>681.81666666666683</v>
      </c>
      <c r="M15" s="28">
        <v>670.45</v>
      </c>
      <c r="N15" s="28">
        <v>658.65</v>
      </c>
      <c r="O15" s="39">
        <v>3452700</v>
      </c>
      <c r="P15" s="40">
        <v>1.8300325896214591E-2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3027.35</v>
      </c>
      <c r="F16" s="37">
        <v>3030.5166666666664</v>
      </c>
      <c r="G16" s="38">
        <v>3011.0333333333328</v>
      </c>
      <c r="H16" s="38">
        <v>2994.7166666666662</v>
      </c>
      <c r="I16" s="38">
        <v>2975.2333333333327</v>
      </c>
      <c r="J16" s="38">
        <v>3046.833333333333</v>
      </c>
      <c r="K16" s="38">
        <v>3066.3166666666666</v>
      </c>
      <c r="L16" s="38">
        <v>3082.6333333333332</v>
      </c>
      <c r="M16" s="28">
        <v>3050</v>
      </c>
      <c r="N16" s="28">
        <v>3014.2</v>
      </c>
      <c r="O16" s="39">
        <v>2029500</v>
      </c>
      <c r="P16" s="40">
        <v>1.1098779134295228E-3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20656</v>
      </c>
      <c r="F17" s="37">
        <v>20806.233333333334</v>
      </c>
      <c r="G17" s="38">
        <v>20449.766666666666</v>
      </c>
      <c r="H17" s="38">
        <v>20243.533333333333</v>
      </c>
      <c r="I17" s="38">
        <v>19887.066666666666</v>
      </c>
      <c r="J17" s="38">
        <v>21012.466666666667</v>
      </c>
      <c r="K17" s="38">
        <v>21368.933333333334</v>
      </c>
      <c r="L17" s="38">
        <v>21575.166666666668</v>
      </c>
      <c r="M17" s="28">
        <v>21162.7</v>
      </c>
      <c r="N17" s="28">
        <v>20600</v>
      </c>
      <c r="O17" s="39">
        <v>46800</v>
      </c>
      <c r="P17" s="40">
        <v>2.1834061135371178E-2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156.9</v>
      </c>
      <c r="F18" s="37">
        <v>157.33333333333334</v>
      </c>
      <c r="G18" s="38">
        <v>156.16666666666669</v>
      </c>
      <c r="H18" s="38">
        <v>155.43333333333334</v>
      </c>
      <c r="I18" s="38">
        <v>154.26666666666668</v>
      </c>
      <c r="J18" s="38">
        <v>158.06666666666669</v>
      </c>
      <c r="K18" s="38">
        <v>159.23333333333338</v>
      </c>
      <c r="L18" s="38">
        <v>159.9666666666667</v>
      </c>
      <c r="M18" s="28">
        <v>158.5</v>
      </c>
      <c r="N18" s="28">
        <v>156.6</v>
      </c>
      <c r="O18" s="39">
        <v>33766200</v>
      </c>
      <c r="P18" s="40">
        <v>-6.0403751390875858E-3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318.25</v>
      </c>
      <c r="F19" s="37">
        <v>319.36666666666667</v>
      </c>
      <c r="G19" s="38">
        <v>316.03333333333336</v>
      </c>
      <c r="H19" s="38">
        <v>313.81666666666666</v>
      </c>
      <c r="I19" s="38">
        <v>310.48333333333335</v>
      </c>
      <c r="J19" s="38">
        <v>321.58333333333337</v>
      </c>
      <c r="K19" s="38">
        <v>324.91666666666663</v>
      </c>
      <c r="L19" s="38">
        <v>327.13333333333338</v>
      </c>
      <c r="M19" s="28">
        <v>322.7</v>
      </c>
      <c r="N19" s="28">
        <v>317.14999999999998</v>
      </c>
      <c r="O19" s="39">
        <v>13283400</v>
      </c>
      <c r="P19" s="40">
        <v>2.9003021148036254E-2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2680.55</v>
      </c>
      <c r="F20" s="37">
        <v>2679.7333333333331</v>
      </c>
      <c r="G20" s="38">
        <v>2669.2666666666664</v>
      </c>
      <c r="H20" s="38">
        <v>2657.9833333333331</v>
      </c>
      <c r="I20" s="38">
        <v>2647.5166666666664</v>
      </c>
      <c r="J20" s="38">
        <v>2691.0166666666664</v>
      </c>
      <c r="K20" s="38">
        <v>2701.4833333333327</v>
      </c>
      <c r="L20" s="38">
        <v>2712.7666666666664</v>
      </c>
      <c r="M20" s="28">
        <v>2690.2</v>
      </c>
      <c r="N20" s="28">
        <v>2668.45</v>
      </c>
      <c r="O20" s="39">
        <v>3008500</v>
      </c>
      <c r="P20" s="40">
        <v>-1.1662286465177397E-2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4078.55</v>
      </c>
      <c r="F21" s="37">
        <v>4085.4166666666665</v>
      </c>
      <c r="G21" s="38">
        <v>4061.083333333333</v>
      </c>
      <c r="H21" s="38">
        <v>4043.6166666666663</v>
      </c>
      <c r="I21" s="38">
        <v>4019.2833333333328</v>
      </c>
      <c r="J21" s="38">
        <v>4102.8833333333332</v>
      </c>
      <c r="K21" s="38">
        <v>4127.2166666666662</v>
      </c>
      <c r="L21" s="38">
        <v>4144.6833333333334</v>
      </c>
      <c r="M21" s="28">
        <v>4109.75</v>
      </c>
      <c r="N21" s="28">
        <v>4067.95</v>
      </c>
      <c r="O21" s="39">
        <v>13997500</v>
      </c>
      <c r="P21" s="40">
        <v>5.2967052697728704E-3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907.2</v>
      </c>
      <c r="F22" s="37">
        <v>906.1</v>
      </c>
      <c r="G22" s="38">
        <v>898.1</v>
      </c>
      <c r="H22" s="38">
        <v>889</v>
      </c>
      <c r="I22" s="38">
        <v>881</v>
      </c>
      <c r="J22" s="38">
        <v>915.2</v>
      </c>
      <c r="K22" s="38">
        <v>923.2</v>
      </c>
      <c r="L22" s="38">
        <v>932.30000000000007</v>
      </c>
      <c r="M22" s="28">
        <v>914.1</v>
      </c>
      <c r="N22" s="28">
        <v>897</v>
      </c>
      <c r="O22" s="39">
        <v>68439375</v>
      </c>
      <c r="P22" s="40">
        <v>7.8230697725787599E-3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3118.05</v>
      </c>
      <c r="F23" s="37">
        <v>3120.6833333333329</v>
      </c>
      <c r="G23" s="38">
        <v>3095.3666666666659</v>
      </c>
      <c r="H23" s="38">
        <v>3072.6833333333329</v>
      </c>
      <c r="I23" s="38">
        <v>3047.3666666666659</v>
      </c>
      <c r="J23" s="38">
        <v>3143.3666666666659</v>
      </c>
      <c r="K23" s="38">
        <v>3168.6833333333325</v>
      </c>
      <c r="L23" s="38">
        <v>3191.3666666666659</v>
      </c>
      <c r="M23" s="28">
        <v>3146</v>
      </c>
      <c r="N23" s="28">
        <v>3098</v>
      </c>
      <c r="O23" s="39">
        <v>269600</v>
      </c>
      <c r="P23" s="40">
        <v>2.5095057034220533E-2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658.8</v>
      </c>
      <c r="F24" s="37">
        <v>657.98333333333335</v>
      </c>
      <c r="G24" s="38">
        <v>652.86666666666667</v>
      </c>
      <c r="H24" s="38">
        <v>646.93333333333328</v>
      </c>
      <c r="I24" s="38">
        <v>641.81666666666661</v>
      </c>
      <c r="J24" s="38">
        <v>663.91666666666674</v>
      </c>
      <c r="K24" s="38">
        <v>669.03333333333353</v>
      </c>
      <c r="L24" s="38">
        <v>674.96666666666681</v>
      </c>
      <c r="M24" s="28">
        <v>663.1</v>
      </c>
      <c r="N24" s="28">
        <v>652.04999999999995</v>
      </c>
      <c r="O24" s="39">
        <v>5195000</v>
      </c>
      <c r="P24" s="40">
        <v>-7.0718654434250763E-3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586.4</v>
      </c>
      <c r="F25" s="37">
        <v>588.26666666666665</v>
      </c>
      <c r="G25" s="38">
        <v>582.83333333333326</v>
      </c>
      <c r="H25" s="38">
        <v>579.26666666666665</v>
      </c>
      <c r="I25" s="38">
        <v>573.83333333333326</v>
      </c>
      <c r="J25" s="38">
        <v>591.83333333333326</v>
      </c>
      <c r="K25" s="38">
        <v>597.26666666666665</v>
      </c>
      <c r="L25" s="38">
        <v>600.83333333333326</v>
      </c>
      <c r="M25" s="28">
        <v>593.70000000000005</v>
      </c>
      <c r="N25" s="28">
        <v>584.70000000000005</v>
      </c>
      <c r="O25" s="39">
        <v>78570000</v>
      </c>
      <c r="P25" s="40">
        <v>-2.3085186624305729E-3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4695.55</v>
      </c>
      <c r="F26" s="37">
        <v>4705.7000000000007</v>
      </c>
      <c r="G26" s="38">
        <v>4677.3000000000011</v>
      </c>
      <c r="H26" s="38">
        <v>4659.05</v>
      </c>
      <c r="I26" s="38">
        <v>4630.6500000000005</v>
      </c>
      <c r="J26" s="38">
        <v>4723.9500000000016</v>
      </c>
      <c r="K26" s="38">
        <v>4752.3500000000013</v>
      </c>
      <c r="L26" s="38">
        <v>4770.6000000000022</v>
      </c>
      <c r="M26" s="28">
        <v>4734.1000000000004</v>
      </c>
      <c r="N26" s="28">
        <v>4687.45</v>
      </c>
      <c r="O26" s="39">
        <v>1531125</v>
      </c>
      <c r="P26" s="40">
        <v>2.0750000000000001E-2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321.5</v>
      </c>
      <c r="F27" s="37">
        <v>320.41666666666669</v>
      </c>
      <c r="G27" s="38">
        <v>317.38333333333338</v>
      </c>
      <c r="H27" s="38">
        <v>313.26666666666671</v>
      </c>
      <c r="I27" s="38">
        <v>310.23333333333341</v>
      </c>
      <c r="J27" s="38">
        <v>324.53333333333336</v>
      </c>
      <c r="K27" s="38">
        <v>327.56666666666666</v>
      </c>
      <c r="L27" s="38">
        <v>331.68333333333334</v>
      </c>
      <c r="M27" s="28">
        <v>323.45</v>
      </c>
      <c r="N27" s="28">
        <v>316.3</v>
      </c>
      <c r="O27" s="39">
        <v>15172500</v>
      </c>
      <c r="P27" s="40">
        <v>-2.0117540687160939E-2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147.5</v>
      </c>
      <c r="F28" s="37">
        <v>146.81666666666669</v>
      </c>
      <c r="G28" s="38">
        <v>145.78333333333339</v>
      </c>
      <c r="H28" s="38">
        <v>144.06666666666669</v>
      </c>
      <c r="I28" s="38">
        <v>143.03333333333339</v>
      </c>
      <c r="J28" s="38">
        <v>148.53333333333339</v>
      </c>
      <c r="K28" s="38">
        <v>149.56666666666669</v>
      </c>
      <c r="L28" s="38">
        <v>151.28333333333339</v>
      </c>
      <c r="M28" s="28">
        <v>147.85</v>
      </c>
      <c r="N28" s="28">
        <v>145.1</v>
      </c>
      <c r="O28" s="39">
        <v>74025000</v>
      </c>
      <c r="P28" s="40">
        <v>-2.8479559026182821E-2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3161.45</v>
      </c>
      <c r="F29" s="37">
        <v>3172.1666666666665</v>
      </c>
      <c r="G29" s="38">
        <v>3133.6833333333329</v>
      </c>
      <c r="H29" s="38">
        <v>3105.9166666666665</v>
      </c>
      <c r="I29" s="38">
        <v>3067.4333333333329</v>
      </c>
      <c r="J29" s="38">
        <v>3199.9333333333329</v>
      </c>
      <c r="K29" s="38">
        <v>3238.4166666666665</v>
      </c>
      <c r="L29" s="38">
        <v>3266.1833333333329</v>
      </c>
      <c r="M29" s="28">
        <v>3210.65</v>
      </c>
      <c r="N29" s="28">
        <v>3144.4</v>
      </c>
      <c r="O29" s="39">
        <v>5962200</v>
      </c>
      <c r="P29" s="40">
        <v>1.6572890025575448E-2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2143.75</v>
      </c>
      <c r="F30" s="37">
        <v>2141.0166666666669</v>
      </c>
      <c r="G30" s="38">
        <v>2124.9333333333338</v>
      </c>
      <c r="H30" s="38">
        <v>2106.1166666666668</v>
      </c>
      <c r="I30" s="38">
        <v>2090.0333333333338</v>
      </c>
      <c r="J30" s="38">
        <v>2159.8333333333339</v>
      </c>
      <c r="K30" s="38">
        <v>2175.916666666667</v>
      </c>
      <c r="L30" s="38">
        <v>2194.733333333334</v>
      </c>
      <c r="M30" s="28">
        <v>2157.1</v>
      </c>
      <c r="N30" s="28">
        <v>2122.1999999999998</v>
      </c>
      <c r="O30" s="39">
        <v>1672825</v>
      </c>
      <c r="P30" s="40">
        <v>-7.0162029960256805E-2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8289.9</v>
      </c>
      <c r="F31" s="37">
        <v>8330.4833333333336</v>
      </c>
      <c r="G31" s="38">
        <v>8225.9666666666672</v>
      </c>
      <c r="H31" s="38">
        <v>8162.0333333333328</v>
      </c>
      <c r="I31" s="38">
        <v>8057.5166666666664</v>
      </c>
      <c r="J31" s="38">
        <v>8394.4166666666679</v>
      </c>
      <c r="K31" s="38">
        <v>8498.9333333333343</v>
      </c>
      <c r="L31" s="38">
        <v>8562.8666666666686</v>
      </c>
      <c r="M31" s="28">
        <v>8435</v>
      </c>
      <c r="N31" s="28">
        <v>8266.5499999999993</v>
      </c>
      <c r="O31" s="39">
        <v>124350</v>
      </c>
      <c r="P31" s="40">
        <v>5.4578532443905394E-3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672.25</v>
      </c>
      <c r="F32" s="37">
        <v>670.51666666666677</v>
      </c>
      <c r="G32" s="38">
        <v>666.08333333333348</v>
      </c>
      <c r="H32" s="38">
        <v>659.91666666666674</v>
      </c>
      <c r="I32" s="38">
        <v>655.48333333333346</v>
      </c>
      <c r="J32" s="38">
        <v>676.68333333333351</v>
      </c>
      <c r="K32" s="38">
        <v>681.11666666666667</v>
      </c>
      <c r="L32" s="38">
        <v>687.28333333333353</v>
      </c>
      <c r="M32" s="28">
        <v>674.95</v>
      </c>
      <c r="N32" s="28">
        <v>664.35</v>
      </c>
      <c r="O32" s="39">
        <v>8595000</v>
      </c>
      <c r="P32" s="40">
        <v>6.086854734870654E-3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457.25</v>
      </c>
      <c r="F33" s="37">
        <v>459.7833333333333</v>
      </c>
      <c r="G33" s="38">
        <v>453.66666666666663</v>
      </c>
      <c r="H33" s="38">
        <v>450.08333333333331</v>
      </c>
      <c r="I33" s="38">
        <v>443.96666666666664</v>
      </c>
      <c r="J33" s="38">
        <v>463.36666666666662</v>
      </c>
      <c r="K33" s="38">
        <v>469.48333333333329</v>
      </c>
      <c r="L33" s="38">
        <v>473.06666666666661</v>
      </c>
      <c r="M33" s="28">
        <v>465.9</v>
      </c>
      <c r="N33" s="28">
        <v>456.2</v>
      </c>
      <c r="O33" s="39">
        <v>14734000</v>
      </c>
      <c r="P33" s="40">
        <v>2.3478744095582108E-2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942.15</v>
      </c>
      <c r="F34" s="37">
        <v>943.44999999999993</v>
      </c>
      <c r="G34" s="38">
        <v>937.49999999999989</v>
      </c>
      <c r="H34" s="38">
        <v>932.84999999999991</v>
      </c>
      <c r="I34" s="38">
        <v>926.89999999999986</v>
      </c>
      <c r="J34" s="38">
        <v>948.09999999999991</v>
      </c>
      <c r="K34" s="38">
        <v>954.05</v>
      </c>
      <c r="L34" s="38">
        <v>958.69999999999993</v>
      </c>
      <c r="M34" s="28">
        <v>949.4</v>
      </c>
      <c r="N34" s="28">
        <v>938.8</v>
      </c>
      <c r="O34" s="39">
        <v>42841200</v>
      </c>
      <c r="P34" s="40">
        <v>1.4694179172351069E-2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3667.7</v>
      </c>
      <c r="F35" s="37">
        <v>3670.5666666666671</v>
      </c>
      <c r="G35" s="38">
        <v>3654.1333333333341</v>
      </c>
      <c r="H35" s="38">
        <v>3640.5666666666671</v>
      </c>
      <c r="I35" s="38">
        <v>3624.1333333333341</v>
      </c>
      <c r="J35" s="38">
        <v>3684.1333333333341</v>
      </c>
      <c r="K35" s="38">
        <v>3700.5666666666675</v>
      </c>
      <c r="L35" s="38">
        <v>3714.1333333333341</v>
      </c>
      <c r="M35" s="28">
        <v>3687</v>
      </c>
      <c r="N35" s="28">
        <v>3657</v>
      </c>
      <c r="O35" s="39">
        <v>1237250</v>
      </c>
      <c r="P35" s="40">
        <v>-1.9805902158843335E-2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1630.55</v>
      </c>
      <c r="F36" s="37">
        <v>1630.2666666666664</v>
      </c>
      <c r="G36" s="38">
        <v>1622.6333333333328</v>
      </c>
      <c r="H36" s="38">
        <v>1614.7166666666662</v>
      </c>
      <c r="I36" s="38">
        <v>1607.0833333333326</v>
      </c>
      <c r="J36" s="38">
        <v>1638.1833333333329</v>
      </c>
      <c r="K36" s="38">
        <v>1645.8166666666666</v>
      </c>
      <c r="L36" s="38">
        <v>1653.7333333333331</v>
      </c>
      <c r="M36" s="28">
        <v>1637.9</v>
      </c>
      <c r="N36" s="28">
        <v>1622.35</v>
      </c>
      <c r="O36" s="39">
        <v>8673000</v>
      </c>
      <c r="P36" s="40">
        <v>-2.3530736320648504E-2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6686.3</v>
      </c>
      <c r="F37" s="37">
        <v>6694.0666666666666</v>
      </c>
      <c r="G37" s="38">
        <v>6656.2333333333336</v>
      </c>
      <c r="H37" s="38">
        <v>6626.166666666667</v>
      </c>
      <c r="I37" s="38">
        <v>6588.3333333333339</v>
      </c>
      <c r="J37" s="38">
        <v>6724.1333333333332</v>
      </c>
      <c r="K37" s="38">
        <v>6761.9666666666672</v>
      </c>
      <c r="L37" s="38">
        <v>6792.0333333333328</v>
      </c>
      <c r="M37" s="28">
        <v>6731.9</v>
      </c>
      <c r="N37" s="28">
        <v>6664</v>
      </c>
      <c r="O37" s="39">
        <v>6515875</v>
      </c>
      <c r="P37" s="40">
        <v>-1.4668355291760391E-2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2137.5500000000002</v>
      </c>
      <c r="F38" s="37">
        <v>2125.7999999999997</v>
      </c>
      <c r="G38" s="38">
        <v>2102.5999999999995</v>
      </c>
      <c r="H38" s="38">
        <v>2067.6499999999996</v>
      </c>
      <c r="I38" s="38">
        <v>2044.4499999999994</v>
      </c>
      <c r="J38" s="38">
        <v>2160.7499999999995</v>
      </c>
      <c r="K38" s="38">
        <v>2183.9499999999994</v>
      </c>
      <c r="L38" s="38">
        <v>2218.8999999999996</v>
      </c>
      <c r="M38" s="28">
        <v>2149</v>
      </c>
      <c r="N38" s="28">
        <v>2090.85</v>
      </c>
      <c r="O38" s="39">
        <v>2098200</v>
      </c>
      <c r="P38" s="40">
        <v>6.1949590039477677E-2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384.75</v>
      </c>
      <c r="F39" s="37">
        <v>379.18333333333334</v>
      </c>
      <c r="G39" s="38">
        <v>370.76666666666665</v>
      </c>
      <c r="H39" s="38">
        <v>356.7833333333333</v>
      </c>
      <c r="I39" s="38">
        <v>348.36666666666662</v>
      </c>
      <c r="J39" s="38">
        <v>393.16666666666669</v>
      </c>
      <c r="K39" s="38">
        <v>401.58333333333331</v>
      </c>
      <c r="L39" s="38">
        <v>415.56666666666672</v>
      </c>
      <c r="M39" s="28">
        <v>387.6</v>
      </c>
      <c r="N39" s="28">
        <v>365.2</v>
      </c>
      <c r="O39" s="39">
        <v>9102400</v>
      </c>
      <c r="P39" s="40">
        <v>3.1740433785928408E-3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253.15</v>
      </c>
      <c r="F40" s="37">
        <v>253.21666666666667</v>
      </c>
      <c r="G40" s="38">
        <v>249.68333333333334</v>
      </c>
      <c r="H40" s="38">
        <v>246.21666666666667</v>
      </c>
      <c r="I40" s="38">
        <v>242.68333333333334</v>
      </c>
      <c r="J40" s="38">
        <v>256.68333333333334</v>
      </c>
      <c r="K40" s="38">
        <v>260.2166666666667</v>
      </c>
      <c r="L40" s="38">
        <v>263.68333333333334</v>
      </c>
      <c r="M40" s="28">
        <v>256.75</v>
      </c>
      <c r="N40" s="28">
        <v>249.75</v>
      </c>
      <c r="O40" s="39">
        <v>50671800</v>
      </c>
      <c r="P40" s="40">
        <v>-6.7447639332623359E-4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192.25</v>
      </c>
      <c r="F41" s="37">
        <v>192.95000000000002</v>
      </c>
      <c r="G41" s="38">
        <v>190.65000000000003</v>
      </c>
      <c r="H41" s="38">
        <v>189.05</v>
      </c>
      <c r="I41" s="38">
        <v>186.75000000000003</v>
      </c>
      <c r="J41" s="38">
        <v>194.55000000000004</v>
      </c>
      <c r="K41" s="38">
        <v>196.85000000000005</v>
      </c>
      <c r="L41" s="38">
        <v>198.45000000000005</v>
      </c>
      <c r="M41" s="28">
        <v>195.25</v>
      </c>
      <c r="N41" s="28">
        <v>191.35</v>
      </c>
      <c r="O41" s="39">
        <v>91312650</v>
      </c>
      <c r="P41" s="40">
        <v>-1.6384145188732751E-2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1697.15</v>
      </c>
      <c r="F42" s="37">
        <v>1696.8166666666666</v>
      </c>
      <c r="G42" s="38">
        <v>1687.8333333333333</v>
      </c>
      <c r="H42" s="38">
        <v>1678.5166666666667</v>
      </c>
      <c r="I42" s="38">
        <v>1669.5333333333333</v>
      </c>
      <c r="J42" s="38">
        <v>1706.1333333333332</v>
      </c>
      <c r="K42" s="38">
        <v>1715.1166666666668</v>
      </c>
      <c r="L42" s="38">
        <v>1724.4333333333332</v>
      </c>
      <c r="M42" s="28">
        <v>1705.8</v>
      </c>
      <c r="N42" s="28">
        <v>1687.5</v>
      </c>
      <c r="O42" s="39">
        <v>2521475</v>
      </c>
      <c r="P42" s="40">
        <v>2.0705777579873092E-2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</v>
      </c>
      <c r="F43" s="37">
        <v>106.18333333333334</v>
      </c>
      <c r="G43" s="38">
        <v>105.46666666666667</v>
      </c>
      <c r="H43" s="38">
        <v>104.93333333333334</v>
      </c>
      <c r="I43" s="38">
        <v>104.21666666666667</v>
      </c>
      <c r="J43" s="38">
        <v>106.71666666666667</v>
      </c>
      <c r="K43" s="38">
        <v>107.43333333333334</v>
      </c>
      <c r="L43" s="38">
        <v>107.96666666666667</v>
      </c>
      <c r="M43" s="28">
        <v>106.9</v>
      </c>
      <c r="N43" s="28">
        <v>105.65</v>
      </c>
      <c r="O43" s="39">
        <v>108818700</v>
      </c>
      <c r="P43" s="40">
        <v>2.0470291832878438E-3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611.15</v>
      </c>
      <c r="F44" s="37">
        <v>613.4666666666667</v>
      </c>
      <c r="G44" s="38">
        <v>607.93333333333339</v>
      </c>
      <c r="H44" s="38">
        <v>604.7166666666667</v>
      </c>
      <c r="I44" s="38">
        <v>599.18333333333339</v>
      </c>
      <c r="J44" s="38">
        <v>616.68333333333339</v>
      </c>
      <c r="K44" s="38">
        <v>622.2166666666667</v>
      </c>
      <c r="L44" s="38">
        <v>625.43333333333339</v>
      </c>
      <c r="M44" s="28">
        <v>619</v>
      </c>
      <c r="N44" s="28">
        <v>610.25</v>
      </c>
      <c r="O44" s="39">
        <v>6405300</v>
      </c>
      <c r="P44" s="40">
        <v>-3.4228991956186889E-3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912.3</v>
      </c>
      <c r="F45" s="37">
        <v>906.05000000000007</v>
      </c>
      <c r="G45" s="38">
        <v>898.25000000000011</v>
      </c>
      <c r="H45" s="38">
        <v>884.2</v>
      </c>
      <c r="I45" s="38">
        <v>876.40000000000009</v>
      </c>
      <c r="J45" s="38">
        <v>920.10000000000014</v>
      </c>
      <c r="K45" s="38">
        <v>927.90000000000009</v>
      </c>
      <c r="L45" s="38">
        <v>941.95000000000016</v>
      </c>
      <c r="M45" s="28">
        <v>913.85</v>
      </c>
      <c r="N45" s="28">
        <v>892</v>
      </c>
      <c r="O45" s="39">
        <v>6831000</v>
      </c>
      <c r="P45" s="40">
        <v>-1.4143455044017896E-2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835.25</v>
      </c>
      <c r="F46" s="37">
        <v>838.6</v>
      </c>
      <c r="G46" s="38">
        <v>831</v>
      </c>
      <c r="H46" s="38">
        <v>826.75</v>
      </c>
      <c r="I46" s="38">
        <v>819.15</v>
      </c>
      <c r="J46" s="38">
        <v>842.85</v>
      </c>
      <c r="K46" s="38">
        <v>850.45000000000016</v>
      </c>
      <c r="L46" s="38">
        <v>854.7</v>
      </c>
      <c r="M46" s="28">
        <v>846.2</v>
      </c>
      <c r="N46" s="28">
        <v>834.35</v>
      </c>
      <c r="O46" s="39">
        <v>39395550</v>
      </c>
      <c r="P46" s="40">
        <v>4.2379911017268686E-2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86.4</v>
      </c>
      <c r="F47" s="37">
        <v>86.40000000000002</v>
      </c>
      <c r="G47" s="38">
        <v>85.650000000000034</v>
      </c>
      <c r="H47" s="38">
        <v>84.90000000000002</v>
      </c>
      <c r="I47" s="38">
        <v>84.150000000000034</v>
      </c>
      <c r="J47" s="38">
        <v>87.150000000000034</v>
      </c>
      <c r="K47" s="38">
        <v>87.9</v>
      </c>
      <c r="L47" s="38">
        <v>88.650000000000034</v>
      </c>
      <c r="M47" s="28">
        <v>87.15</v>
      </c>
      <c r="N47" s="28">
        <v>85.65</v>
      </c>
      <c r="O47" s="39">
        <v>99886500</v>
      </c>
      <c r="P47" s="40">
        <v>-9.3720712277413302E-3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273</v>
      </c>
      <c r="F48" s="37">
        <v>272.3</v>
      </c>
      <c r="G48" s="38">
        <v>269.20000000000005</v>
      </c>
      <c r="H48" s="38">
        <v>265.40000000000003</v>
      </c>
      <c r="I48" s="38">
        <v>262.30000000000007</v>
      </c>
      <c r="J48" s="38">
        <v>276.10000000000002</v>
      </c>
      <c r="K48" s="38">
        <v>279.20000000000005</v>
      </c>
      <c r="L48" s="38">
        <v>283</v>
      </c>
      <c r="M48" s="28">
        <v>275.39999999999998</v>
      </c>
      <c r="N48" s="28">
        <v>268.5</v>
      </c>
      <c r="O48" s="39">
        <v>22659600</v>
      </c>
      <c r="P48" s="40">
        <v>-2.9837518463810931E-2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17583.5</v>
      </c>
      <c r="F49" s="37">
        <v>17590.05</v>
      </c>
      <c r="G49" s="38">
        <v>17493.449999999997</v>
      </c>
      <c r="H49" s="38">
        <v>17403.399999999998</v>
      </c>
      <c r="I49" s="38">
        <v>17306.799999999996</v>
      </c>
      <c r="J49" s="38">
        <v>17680.099999999999</v>
      </c>
      <c r="K49" s="38">
        <v>17776.699999999997</v>
      </c>
      <c r="L49" s="38">
        <v>17866.75</v>
      </c>
      <c r="M49" s="28">
        <v>17686.650000000001</v>
      </c>
      <c r="N49" s="28">
        <v>17500</v>
      </c>
      <c r="O49" s="39">
        <v>131000</v>
      </c>
      <c r="P49" s="40">
        <v>5.3054662379421219E-2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350.45</v>
      </c>
      <c r="F50" s="37">
        <v>350.31666666666666</v>
      </c>
      <c r="G50" s="38">
        <v>348.33333333333331</v>
      </c>
      <c r="H50" s="38">
        <v>346.21666666666664</v>
      </c>
      <c r="I50" s="38">
        <v>344.23333333333329</v>
      </c>
      <c r="J50" s="38">
        <v>352.43333333333334</v>
      </c>
      <c r="K50" s="38">
        <v>354.41666666666669</v>
      </c>
      <c r="L50" s="38">
        <v>356.53333333333336</v>
      </c>
      <c r="M50" s="28">
        <v>352.3</v>
      </c>
      <c r="N50" s="28">
        <v>348.2</v>
      </c>
      <c r="O50" s="39">
        <v>19472400</v>
      </c>
      <c r="P50" s="40">
        <v>-4.8799788973885518E-2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4431.1499999999996</v>
      </c>
      <c r="F51" s="37">
        <v>4439.0333333333328</v>
      </c>
      <c r="G51" s="38">
        <v>4413.1166666666659</v>
      </c>
      <c r="H51" s="38">
        <v>4395.083333333333</v>
      </c>
      <c r="I51" s="38">
        <v>4369.1666666666661</v>
      </c>
      <c r="J51" s="38">
        <v>4457.0666666666657</v>
      </c>
      <c r="K51" s="38">
        <v>4482.9833333333336</v>
      </c>
      <c r="L51" s="38">
        <v>4501.0166666666655</v>
      </c>
      <c r="M51" s="28">
        <v>4464.95</v>
      </c>
      <c r="N51" s="28">
        <v>4421</v>
      </c>
      <c r="O51" s="39">
        <v>1277400</v>
      </c>
      <c r="P51" s="40">
        <v>-1.8290808484475868E-2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314.55</v>
      </c>
      <c r="F52" s="37">
        <v>313.71666666666664</v>
      </c>
      <c r="G52" s="38">
        <v>310.98333333333329</v>
      </c>
      <c r="H52" s="38">
        <v>307.41666666666663</v>
      </c>
      <c r="I52" s="38">
        <v>304.68333333333328</v>
      </c>
      <c r="J52" s="38">
        <v>317.2833333333333</v>
      </c>
      <c r="K52" s="38">
        <v>320.01666666666665</v>
      </c>
      <c r="L52" s="38">
        <v>323.58333333333331</v>
      </c>
      <c r="M52" s="28">
        <v>316.45</v>
      </c>
      <c r="N52" s="28">
        <v>310.14999999999998</v>
      </c>
      <c r="O52" s="39">
        <v>9210200</v>
      </c>
      <c r="P52" s="40">
        <v>-4.9266405929255172E-3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329.45</v>
      </c>
      <c r="F53" s="37">
        <v>329.61666666666667</v>
      </c>
      <c r="G53" s="38">
        <v>326.23333333333335</v>
      </c>
      <c r="H53" s="38">
        <v>323.01666666666665</v>
      </c>
      <c r="I53" s="38">
        <v>319.63333333333333</v>
      </c>
      <c r="J53" s="38">
        <v>332.83333333333337</v>
      </c>
      <c r="K53" s="38">
        <v>336.2166666666667</v>
      </c>
      <c r="L53" s="38">
        <v>339.43333333333339</v>
      </c>
      <c r="M53" s="28">
        <v>333</v>
      </c>
      <c r="N53" s="28">
        <v>326.39999999999998</v>
      </c>
      <c r="O53" s="39">
        <v>44061300</v>
      </c>
      <c r="P53" s="40">
        <v>-2.8052412150089339E-2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551</v>
      </c>
      <c r="F54" s="37">
        <v>554.05000000000007</v>
      </c>
      <c r="G54" s="38">
        <v>540.55000000000018</v>
      </c>
      <c r="H54" s="38">
        <v>530.10000000000014</v>
      </c>
      <c r="I54" s="38">
        <v>516.60000000000025</v>
      </c>
      <c r="J54" s="38">
        <v>564.50000000000011</v>
      </c>
      <c r="K54" s="38">
        <v>577.99999999999989</v>
      </c>
      <c r="L54" s="38">
        <v>588.45000000000005</v>
      </c>
      <c r="M54" s="28">
        <v>567.54999999999995</v>
      </c>
      <c r="N54" s="28">
        <v>543.6</v>
      </c>
      <c r="O54" s="39">
        <v>5002725</v>
      </c>
      <c r="P54" s="40">
        <v>9.0773809523809521E-2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314.95</v>
      </c>
      <c r="F55" s="37">
        <v>315.63333333333333</v>
      </c>
      <c r="G55" s="38">
        <v>312.31666666666666</v>
      </c>
      <c r="H55" s="38">
        <v>309.68333333333334</v>
      </c>
      <c r="I55" s="38">
        <v>306.36666666666667</v>
      </c>
      <c r="J55" s="38">
        <v>318.26666666666665</v>
      </c>
      <c r="K55" s="38">
        <v>321.58333333333326</v>
      </c>
      <c r="L55" s="38">
        <v>324.21666666666664</v>
      </c>
      <c r="M55" s="28">
        <v>318.95</v>
      </c>
      <c r="N55" s="28">
        <v>313</v>
      </c>
      <c r="O55" s="39">
        <v>9748500</v>
      </c>
      <c r="P55" s="40">
        <v>1.97709085203201E-2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756.95</v>
      </c>
      <c r="F56" s="37">
        <v>756.7833333333333</v>
      </c>
      <c r="G56" s="38">
        <v>752.16666666666663</v>
      </c>
      <c r="H56" s="38">
        <v>747.38333333333333</v>
      </c>
      <c r="I56" s="38">
        <v>742.76666666666665</v>
      </c>
      <c r="J56" s="38">
        <v>761.56666666666661</v>
      </c>
      <c r="K56" s="38">
        <v>766.18333333333339</v>
      </c>
      <c r="L56" s="38">
        <v>770.96666666666658</v>
      </c>
      <c r="M56" s="28">
        <v>761.4</v>
      </c>
      <c r="N56" s="28">
        <v>752</v>
      </c>
      <c r="O56" s="39">
        <v>7151250</v>
      </c>
      <c r="P56" s="40">
        <v>-1.4300482425913164E-2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1120</v>
      </c>
      <c r="F57" s="37">
        <v>1119.5333333333335</v>
      </c>
      <c r="G57" s="38">
        <v>1112.5166666666671</v>
      </c>
      <c r="H57" s="38">
        <v>1105.0333333333335</v>
      </c>
      <c r="I57" s="38">
        <v>1098.0166666666671</v>
      </c>
      <c r="J57" s="38">
        <v>1127.0166666666671</v>
      </c>
      <c r="K57" s="38">
        <v>1134.0333333333335</v>
      </c>
      <c r="L57" s="38">
        <v>1141.5166666666671</v>
      </c>
      <c r="M57" s="28">
        <v>1126.55</v>
      </c>
      <c r="N57" s="28">
        <v>1112.05</v>
      </c>
      <c r="O57" s="39">
        <v>7747350</v>
      </c>
      <c r="P57" s="40">
        <v>8.1197665567114951E-3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233.7</v>
      </c>
      <c r="F58" s="37">
        <v>233.83333333333334</v>
      </c>
      <c r="G58" s="38">
        <v>232.9666666666667</v>
      </c>
      <c r="H58" s="38">
        <v>232.23333333333335</v>
      </c>
      <c r="I58" s="38">
        <v>231.3666666666667</v>
      </c>
      <c r="J58" s="38">
        <v>234.56666666666669</v>
      </c>
      <c r="K58" s="38">
        <v>235.43333333333331</v>
      </c>
      <c r="L58" s="38">
        <v>236.16666666666669</v>
      </c>
      <c r="M58" s="28">
        <v>234.7</v>
      </c>
      <c r="N58" s="28">
        <v>233.1</v>
      </c>
      <c r="O58" s="39">
        <v>27224400</v>
      </c>
      <c r="P58" s="40">
        <v>6.0530808629520412E-3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4002.85</v>
      </c>
      <c r="F59" s="37">
        <v>4016.0499999999997</v>
      </c>
      <c r="G59" s="38">
        <v>3958.7999999999993</v>
      </c>
      <c r="H59" s="38">
        <v>3914.7499999999995</v>
      </c>
      <c r="I59" s="38">
        <v>3857.4999999999991</v>
      </c>
      <c r="J59" s="38">
        <v>4060.0999999999995</v>
      </c>
      <c r="K59" s="38">
        <v>4117.3500000000004</v>
      </c>
      <c r="L59" s="38">
        <v>4161.3999999999996</v>
      </c>
      <c r="M59" s="28">
        <v>4073.3</v>
      </c>
      <c r="N59" s="28">
        <v>3972</v>
      </c>
      <c r="O59" s="39">
        <v>784350</v>
      </c>
      <c r="P59" s="40">
        <v>0.11730769230769231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1578.75</v>
      </c>
      <c r="F60" s="37">
        <v>1603.9333333333334</v>
      </c>
      <c r="G60" s="38">
        <v>1551.7166666666667</v>
      </c>
      <c r="H60" s="38">
        <v>1524.6833333333334</v>
      </c>
      <c r="I60" s="38">
        <v>1472.4666666666667</v>
      </c>
      <c r="J60" s="38">
        <v>1630.9666666666667</v>
      </c>
      <c r="K60" s="38">
        <v>1683.1833333333334</v>
      </c>
      <c r="L60" s="38">
        <v>1710.2166666666667</v>
      </c>
      <c r="M60" s="28">
        <v>1656.15</v>
      </c>
      <c r="N60" s="28">
        <v>1576.9</v>
      </c>
      <c r="O60" s="39">
        <v>2850750</v>
      </c>
      <c r="P60" s="40">
        <v>0.12780393242869012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778.75</v>
      </c>
      <c r="F61" s="37">
        <v>779.63333333333333</v>
      </c>
      <c r="G61" s="38">
        <v>774.4666666666667</v>
      </c>
      <c r="H61" s="38">
        <v>770.18333333333339</v>
      </c>
      <c r="I61" s="38">
        <v>765.01666666666677</v>
      </c>
      <c r="J61" s="38">
        <v>783.91666666666663</v>
      </c>
      <c r="K61" s="38">
        <v>789.08333333333337</v>
      </c>
      <c r="L61" s="38">
        <v>793.36666666666656</v>
      </c>
      <c r="M61" s="28">
        <v>784.8</v>
      </c>
      <c r="N61" s="28">
        <v>775.35</v>
      </c>
      <c r="O61" s="39">
        <v>8013000</v>
      </c>
      <c r="P61" s="40">
        <v>-3.6060681422531706E-3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960.5</v>
      </c>
      <c r="F62" s="37">
        <v>958.06666666666661</v>
      </c>
      <c r="G62" s="38">
        <v>946.78333333333319</v>
      </c>
      <c r="H62" s="38">
        <v>933.06666666666661</v>
      </c>
      <c r="I62" s="38">
        <v>921.78333333333319</v>
      </c>
      <c r="J62" s="38">
        <v>971.78333333333319</v>
      </c>
      <c r="K62" s="38">
        <v>983.06666666666649</v>
      </c>
      <c r="L62" s="38">
        <v>996.78333333333319</v>
      </c>
      <c r="M62" s="28">
        <v>969.35</v>
      </c>
      <c r="N62" s="28">
        <v>944.35</v>
      </c>
      <c r="O62" s="39">
        <v>3028900</v>
      </c>
      <c r="P62" s="40">
        <v>-7.1133547498852681E-3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358.6</v>
      </c>
      <c r="F63" s="37">
        <v>357.11666666666662</v>
      </c>
      <c r="G63" s="38">
        <v>352.23333333333323</v>
      </c>
      <c r="H63" s="38">
        <v>345.86666666666662</v>
      </c>
      <c r="I63" s="38">
        <v>340.98333333333323</v>
      </c>
      <c r="J63" s="38">
        <v>363.48333333333323</v>
      </c>
      <c r="K63" s="38">
        <v>368.36666666666656</v>
      </c>
      <c r="L63" s="38">
        <v>374.73333333333323</v>
      </c>
      <c r="M63" s="28">
        <v>362</v>
      </c>
      <c r="N63" s="28">
        <v>350.75</v>
      </c>
      <c r="O63" s="39">
        <v>5064000</v>
      </c>
      <c r="P63" s="40">
        <v>-1.1130638547158758E-2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204.45</v>
      </c>
      <c r="F64" s="37">
        <v>202.18333333333331</v>
      </c>
      <c r="G64" s="38">
        <v>199.26666666666662</v>
      </c>
      <c r="H64" s="38">
        <v>194.08333333333331</v>
      </c>
      <c r="I64" s="38">
        <v>191.16666666666663</v>
      </c>
      <c r="J64" s="38">
        <v>207.36666666666662</v>
      </c>
      <c r="K64" s="38">
        <v>210.2833333333333</v>
      </c>
      <c r="L64" s="38">
        <v>215.46666666666661</v>
      </c>
      <c r="M64" s="28">
        <v>205.1</v>
      </c>
      <c r="N64" s="28">
        <v>197</v>
      </c>
      <c r="O64" s="39">
        <v>10840000</v>
      </c>
      <c r="P64" s="40">
        <v>0.13925380977404098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1489.6</v>
      </c>
      <c r="F65" s="37">
        <v>1486.6666666666667</v>
      </c>
      <c r="G65" s="38">
        <v>1477.4833333333336</v>
      </c>
      <c r="H65" s="38">
        <v>1465.3666666666668</v>
      </c>
      <c r="I65" s="38">
        <v>1456.1833333333336</v>
      </c>
      <c r="J65" s="38">
        <v>1498.7833333333335</v>
      </c>
      <c r="K65" s="38">
        <v>1507.9666666666665</v>
      </c>
      <c r="L65" s="38">
        <v>1520.0833333333335</v>
      </c>
      <c r="M65" s="28">
        <v>1495.85</v>
      </c>
      <c r="N65" s="28">
        <v>1474.55</v>
      </c>
      <c r="O65" s="39">
        <v>2470800</v>
      </c>
      <c r="P65" s="40">
        <v>2.057001239157373E-2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590.65</v>
      </c>
      <c r="F66" s="37">
        <v>593.68333333333328</v>
      </c>
      <c r="G66" s="38">
        <v>586.46666666666658</v>
      </c>
      <c r="H66" s="38">
        <v>582.2833333333333</v>
      </c>
      <c r="I66" s="38">
        <v>575.06666666666661</v>
      </c>
      <c r="J66" s="38">
        <v>597.86666666666656</v>
      </c>
      <c r="K66" s="38">
        <v>605.08333333333326</v>
      </c>
      <c r="L66" s="38">
        <v>609.26666666666654</v>
      </c>
      <c r="M66" s="28">
        <v>600.9</v>
      </c>
      <c r="N66" s="28">
        <v>589.5</v>
      </c>
      <c r="O66" s="39">
        <v>11057500</v>
      </c>
      <c r="P66" s="40">
        <v>5.2272727272727271E-3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1900.55</v>
      </c>
      <c r="F67" s="37">
        <v>1890.0333333333335</v>
      </c>
      <c r="G67" s="38">
        <v>1867.0666666666671</v>
      </c>
      <c r="H67" s="38">
        <v>1833.5833333333335</v>
      </c>
      <c r="I67" s="38">
        <v>1810.616666666667</v>
      </c>
      <c r="J67" s="38">
        <v>1923.5166666666671</v>
      </c>
      <c r="K67" s="38">
        <v>1946.4833333333338</v>
      </c>
      <c r="L67" s="38">
        <v>1979.9666666666672</v>
      </c>
      <c r="M67" s="28">
        <v>1913</v>
      </c>
      <c r="N67" s="28">
        <v>1856.55</v>
      </c>
      <c r="O67" s="39">
        <v>1437500</v>
      </c>
      <c r="P67" s="40">
        <v>-9.7331240188383045E-2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2229.5</v>
      </c>
      <c r="F68" s="37">
        <v>2236.1833333333334</v>
      </c>
      <c r="G68" s="38">
        <v>2218.3166666666666</v>
      </c>
      <c r="H68" s="38">
        <v>2207.1333333333332</v>
      </c>
      <c r="I68" s="38">
        <v>2189.2666666666664</v>
      </c>
      <c r="J68" s="38">
        <v>2247.3666666666668</v>
      </c>
      <c r="K68" s="38">
        <v>2265.2333333333336</v>
      </c>
      <c r="L68" s="38">
        <v>2276.416666666667</v>
      </c>
      <c r="M68" s="28">
        <v>2254.0500000000002</v>
      </c>
      <c r="N68" s="28">
        <v>2225</v>
      </c>
      <c r="O68" s="39">
        <v>1478750</v>
      </c>
      <c r="P68" s="40">
        <v>-1.0869565217391304E-2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225.6</v>
      </c>
      <c r="F69" s="37">
        <v>226.13333333333333</v>
      </c>
      <c r="G69" s="38">
        <v>224.31666666666666</v>
      </c>
      <c r="H69" s="38">
        <v>223.03333333333333</v>
      </c>
      <c r="I69" s="38">
        <v>221.21666666666667</v>
      </c>
      <c r="J69" s="38">
        <v>227.41666666666666</v>
      </c>
      <c r="K69" s="38">
        <v>229.23333333333332</v>
      </c>
      <c r="L69" s="38">
        <v>230.51666666666665</v>
      </c>
      <c r="M69" s="28">
        <v>227.95</v>
      </c>
      <c r="N69" s="28">
        <v>224.85</v>
      </c>
      <c r="O69" s="39">
        <v>18366600</v>
      </c>
      <c r="P69" s="40">
        <v>-2.008216400789628E-2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3404.9</v>
      </c>
      <c r="F70" s="37">
        <v>3394.5833333333335</v>
      </c>
      <c r="G70" s="38">
        <v>3379.5166666666669</v>
      </c>
      <c r="H70" s="38">
        <v>3354.1333333333332</v>
      </c>
      <c r="I70" s="38">
        <v>3339.0666666666666</v>
      </c>
      <c r="J70" s="38">
        <v>3419.9666666666672</v>
      </c>
      <c r="K70" s="38">
        <v>3435.0333333333338</v>
      </c>
      <c r="L70" s="38">
        <v>3460.4166666666674</v>
      </c>
      <c r="M70" s="28">
        <v>3409.65</v>
      </c>
      <c r="N70" s="28">
        <v>3369.2</v>
      </c>
      <c r="O70" s="39">
        <v>2755050</v>
      </c>
      <c r="P70" s="40">
        <v>-4.3186080433423632E-2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4137.5</v>
      </c>
      <c r="F71" s="37">
        <v>4136.1500000000005</v>
      </c>
      <c r="G71" s="38">
        <v>4112.3500000000013</v>
      </c>
      <c r="H71" s="38">
        <v>4087.2000000000007</v>
      </c>
      <c r="I71" s="38">
        <v>4063.4000000000015</v>
      </c>
      <c r="J71" s="38">
        <v>4161.3000000000011</v>
      </c>
      <c r="K71" s="38">
        <v>4185.1000000000004</v>
      </c>
      <c r="L71" s="38">
        <v>4210.2500000000009</v>
      </c>
      <c r="M71" s="28">
        <v>4159.95</v>
      </c>
      <c r="N71" s="28">
        <v>4111</v>
      </c>
      <c r="O71" s="39">
        <v>595250</v>
      </c>
      <c r="P71" s="40">
        <v>1.4054514480408859E-2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410</v>
      </c>
      <c r="F72" s="37">
        <v>408.90000000000003</v>
      </c>
      <c r="G72" s="38">
        <v>404.90000000000009</v>
      </c>
      <c r="H72" s="38">
        <v>399.80000000000007</v>
      </c>
      <c r="I72" s="38">
        <v>395.80000000000013</v>
      </c>
      <c r="J72" s="38">
        <v>414.00000000000006</v>
      </c>
      <c r="K72" s="38">
        <v>417.99999999999994</v>
      </c>
      <c r="L72" s="38">
        <v>423.1</v>
      </c>
      <c r="M72" s="28">
        <v>412.9</v>
      </c>
      <c r="N72" s="28">
        <v>403.8</v>
      </c>
      <c r="O72" s="39">
        <v>46046550</v>
      </c>
      <c r="P72" s="40">
        <v>-2.2524132999642474E-3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4524.5</v>
      </c>
      <c r="F73" s="37">
        <v>4509.083333333333</v>
      </c>
      <c r="G73" s="38">
        <v>4484.5166666666664</v>
      </c>
      <c r="H73" s="38">
        <v>4444.5333333333338</v>
      </c>
      <c r="I73" s="38">
        <v>4419.9666666666672</v>
      </c>
      <c r="J73" s="38">
        <v>4549.0666666666657</v>
      </c>
      <c r="K73" s="38">
        <v>4573.6333333333332</v>
      </c>
      <c r="L73" s="38">
        <v>4613.616666666665</v>
      </c>
      <c r="M73" s="28">
        <v>4533.6499999999996</v>
      </c>
      <c r="N73" s="28">
        <v>4469.1000000000004</v>
      </c>
      <c r="O73" s="39">
        <v>1809500</v>
      </c>
      <c r="P73" s="40">
        <v>-2.525082486027877E-2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3382.95</v>
      </c>
      <c r="F74" s="37">
        <v>3375.2666666666664</v>
      </c>
      <c r="G74" s="38">
        <v>3348.5333333333328</v>
      </c>
      <c r="H74" s="38">
        <v>3314.1166666666663</v>
      </c>
      <c r="I74" s="38">
        <v>3287.3833333333328</v>
      </c>
      <c r="J74" s="38">
        <v>3409.6833333333329</v>
      </c>
      <c r="K74" s="38">
        <v>3436.4166666666665</v>
      </c>
      <c r="L74" s="38">
        <v>3470.833333333333</v>
      </c>
      <c r="M74" s="28">
        <v>3402</v>
      </c>
      <c r="N74" s="28">
        <v>3340.85</v>
      </c>
      <c r="O74" s="39">
        <v>3058650</v>
      </c>
      <c r="P74" s="40">
        <v>-5.5702631152412342E-2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2211.75</v>
      </c>
      <c r="F75" s="37">
        <v>2214.2833333333333</v>
      </c>
      <c r="G75" s="38">
        <v>2197.4666666666667</v>
      </c>
      <c r="H75" s="38">
        <v>2183.1833333333334</v>
      </c>
      <c r="I75" s="38">
        <v>2166.3666666666668</v>
      </c>
      <c r="J75" s="38">
        <v>2228.5666666666666</v>
      </c>
      <c r="K75" s="38">
        <v>2245.3833333333332</v>
      </c>
      <c r="L75" s="38">
        <v>2259.6666666666665</v>
      </c>
      <c r="M75" s="28">
        <v>2231.1</v>
      </c>
      <c r="N75" s="28">
        <v>2200</v>
      </c>
      <c r="O75" s="39">
        <v>1144550</v>
      </c>
      <c r="P75" s="40">
        <v>4.1020510255127561E-2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193.05</v>
      </c>
      <c r="F76" s="37">
        <v>193.25</v>
      </c>
      <c r="G76" s="38">
        <v>192.1</v>
      </c>
      <c r="H76" s="38">
        <v>191.15</v>
      </c>
      <c r="I76" s="38">
        <v>190</v>
      </c>
      <c r="J76" s="38">
        <v>194.2</v>
      </c>
      <c r="K76" s="38">
        <v>195.34999999999997</v>
      </c>
      <c r="L76" s="38">
        <v>196.29999999999998</v>
      </c>
      <c r="M76" s="28">
        <v>194.4</v>
      </c>
      <c r="N76" s="28">
        <v>192.3</v>
      </c>
      <c r="O76" s="39">
        <v>25441200</v>
      </c>
      <c r="P76" s="40">
        <v>2.5535536955596538E-3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137.15</v>
      </c>
      <c r="F77" s="37">
        <v>137.25</v>
      </c>
      <c r="G77" s="38">
        <v>136.35</v>
      </c>
      <c r="H77" s="38">
        <v>135.54999999999998</v>
      </c>
      <c r="I77" s="38">
        <v>134.64999999999998</v>
      </c>
      <c r="J77" s="38">
        <v>138.05000000000001</v>
      </c>
      <c r="K77" s="38">
        <v>138.94999999999999</v>
      </c>
      <c r="L77" s="38">
        <v>139.75000000000003</v>
      </c>
      <c r="M77" s="28">
        <v>138.15</v>
      </c>
      <c r="N77" s="28">
        <v>136.44999999999999</v>
      </c>
      <c r="O77" s="39">
        <v>72315000</v>
      </c>
      <c r="P77" s="40">
        <v>1.6016859852476292E-2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109.35</v>
      </c>
      <c r="F78" s="37">
        <v>109.38333333333333</v>
      </c>
      <c r="G78" s="38">
        <v>108.41666666666666</v>
      </c>
      <c r="H78" s="38">
        <v>107.48333333333333</v>
      </c>
      <c r="I78" s="38">
        <v>106.51666666666667</v>
      </c>
      <c r="J78" s="38">
        <v>110.31666666666665</v>
      </c>
      <c r="K78" s="38">
        <v>111.28333333333332</v>
      </c>
      <c r="L78" s="38">
        <v>112.21666666666664</v>
      </c>
      <c r="M78" s="28">
        <v>110.35</v>
      </c>
      <c r="N78" s="28">
        <v>108.45</v>
      </c>
      <c r="O78" s="39">
        <v>17612400</v>
      </c>
      <c r="P78" s="40">
        <v>5.9084194977843422E-4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96.75</v>
      </c>
      <c r="F79" s="37">
        <v>95.816666666666663</v>
      </c>
      <c r="G79" s="38">
        <v>94.633333333333326</v>
      </c>
      <c r="H79" s="38">
        <v>92.516666666666666</v>
      </c>
      <c r="I79" s="38">
        <v>91.333333333333329</v>
      </c>
      <c r="J79" s="38">
        <v>97.933333333333323</v>
      </c>
      <c r="K79" s="38">
        <v>99.11666666666666</v>
      </c>
      <c r="L79" s="38">
        <v>101.23333333333332</v>
      </c>
      <c r="M79" s="28">
        <v>97</v>
      </c>
      <c r="N79" s="28">
        <v>93.7</v>
      </c>
      <c r="O79" s="39">
        <v>65303550</v>
      </c>
      <c r="P79" s="40">
        <v>4.9404499338332596E-2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442.1</v>
      </c>
      <c r="F80" s="37">
        <v>440.59999999999997</v>
      </c>
      <c r="G80" s="38">
        <v>437.69999999999993</v>
      </c>
      <c r="H80" s="38">
        <v>433.29999999999995</v>
      </c>
      <c r="I80" s="38">
        <v>430.39999999999992</v>
      </c>
      <c r="J80" s="38">
        <v>444.99999999999994</v>
      </c>
      <c r="K80" s="38">
        <v>447.89999999999992</v>
      </c>
      <c r="L80" s="38">
        <v>452.29999999999995</v>
      </c>
      <c r="M80" s="28">
        <v>443.5</v>
      </c>
      <c r="N80" s="28">
        <v>436.2</v>
      </c>
      <c r="O80" s="39">
        <v>5638950</v>
      </c>
      <c r="P80" s="40">
        <v>2.7741470831443892E-3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43.65</v>
      </c>
      <c r="F81" s="37">
        <v>43.866666666666667</v>
      </c>
      <c r="G81" s="38">
        <v>43.133333333333333</v>
      </c>
      <c r="H81" s="38">
        <v>42.616666666666667</v>
      </c>
      <c r="I81" s="38">
        <v>41.883333333333333</v>
      </c>
      <c r="J81" s="38">
        <v>44.383333333333333</v>
      </c>
      <c r="K81" s="38">
        <v>45.116666666666667</v>
      </c>
      <c r="L81" s="38">
        <v>45.633333333333333</v>
      </c>
      <c r="M81" s="28">
        <v>44.6</v>
      </c>
      <c r="N81" s="28">
        <v>43.35</v>
      </c>
      <c r="O81" s="39">
        <v>151852500</v>
      </c>
      <c r="P81" s="40">
        <v>1.3211229545113347E-2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601.70000000000005</v>
      </c>
      <c r="F82" s="37">
        <v>601.71666666666658</v>
      </c>
      <c r="G82" s="38">
        <v>597.03333333333319</v>
      </c>
      <c r="H82" s="38">
        <v>592.36666666666656</v>
      </c>
      <c r="I82" s="38">
        <v>587.68333333333317</v>
      </c>
      <c r="J82" s="38">
        <v>606.38333333333321</v>
      </c>
      <c r="K82" s="38">
        <v>611.06666666666661</v>
      </c>
      <c r="L82" s="38">
        <v>615.73333333333323</v>
      </c>
      <c r="M82" s="28">
        <v>606.4</v>
      </c>
      <c r="N82" s="28">
        <v>597.04999999999995</v>
      </c>
      <c r="O82" s="39">
        <v>7046000</v>
      </c>
      <c r="P82" s="40">
        <v>-2.3247431969724276E-2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893.4</v>
      </c>
      <c r="F83" s="37">
        <v>890.01666666666654</v>
      </c>
      <c r="G83" s="38">
        <v>884.23333333333312</v>
      </c>
      <c r="H83" s="38">
        <v>875.06666666666661</v>
      </c>
      <c r="I83" s="38">
        <v>869.28333333333319</v>
      </c>
      <c r="J83" s="38">
        <v>899.18333333333305</v>
      </c>
      <c r="K83" s="38">
        <v>904.96666666666658</v>
      </c>
      <c r="L83" s="38">
        <v>914.13333333333298</v>
      </c>
      <c r="M83" s="28">
        <v>895.8</v>
      </c>
      <c r="N83" s="28">
        <v>880.85</v>
      </c>
      <c r="O83" s="39">
        <v>5092000</v>
      </c>
      <c r="P83" s="40">
        <v>-2.972560975609756E-2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1339.9</v>
      </c>
      <c r="F84" s="37">
        <v>1333.3</v>
      </c>
      <c r="G84" s="38">
        <v>1320.6</v>
      </c>
      <c r="H84" s="38">
        <v>1301.3</v>
      </c>
      <c r="I84" s="38">
        <v>1288.5999999999999</v>
      </c>
      <c r="J84" s="38">
        <v>1352.6</v>
      </c>
      <c r="K84" s="38">
        <v>1365.3000000000002</v>
      </c>
      <c r="L84" s="38">
        <v>1384.6</v>
      </c>
      <c r="M84" s="28">
        <v>1346</v>
      </c>
      <c r="N84" s="28">
        <v>1314</v>
      </c>
      <c r="O84" s="39">
        <v>4214775</v>
      </c>
      <c r="P84" s="40">
        <v>-1.6967831091363898E-2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338.5</v>
      </c>
      <c r="F85" s="37">
        <v>338.73333333333335</v>
      </c>
      <c r="G85" s="38">
        <v>336.4666666666667</v>
      </c>
      <c r="H85" s="38">
        <v>334.43333333333334</v>
      </c>
      <c r="I85" s="38">
        <v>332.16666666666669</v>
      </c>
      <c r="J85" s="38">
        <v>340.76666666666671</v>
      </c>
      <c r="K85" s="38">
        <v>343.03333333333336</v>
      </c>
      <c r="L85" s="38">
        <v>345.06666666666672</v>
      </c>
      <c r="M85" s="28">
        <v>341</v>
      </c>
      <c r="N85" s="28">
        <v>336.7</v>
      </c>
      <c r="O85" s="39">
        <v>7348000</v>
      </c>
      <c r="P85" s="40">
        <v>-1.2100026888948642E-2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1834.1</v>
      </c>
      <c r="F86" s="37">
        <v>1834.8666666666668</v>
      </c>
      <c r="G86" s="38">
        <v>1822.5333333333335</v>
      </c>
      <c r="H86" s="38">
        <v>1810.9666666666667</v>
      </c>
      <c r="I86" s="38">
        <v>1798.6333333333334</v>
      </c>
      <c r="J86" s="38">
        <v>1846.4333333333336</v>
      </c>
      <c r="K86" s="38">
        <v>1858.7666666666667</v>
      </c>
      <c r="L86" s="38">
        <v>1870.3333333333337</v>
      </c>
      <c r="M86" s="28">
        <v>1847.2</v>
      </c>
      <c r="N86" s="28">
        <v>1823.3</v>
      </c>
      <c r="O86" s="39">
        <v>7209075</v>
      </c>
      <c r="P86" s="40">
        <v>3.8362325550631658E-3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527.20000000000005</v>
      </c>
      <c r="F87" s="37">
        <v>526.16666666666663</v>
      </c>
      <c r="G87" s="38">
        <v>522.38333333333321</v>
      </c>
      <c r="H87" s="38">
        <v>517.56666666666661</v>
      </c>
      <c r="I87" s="38">
        <v>513.78333333333319</v>
      </c>
      <c r="J87" s="38">
        <v>530.98333333333323</v>
      </c>
      <c r="K87" s="38">
        <v>534.76666666666677</v>
      </c>
      <c r="L87" s="38">
        <v>539.58333333333326</v>
      </c>
      <c r="M87" s="28">
        <v>529.95000000000005</v>
      </c>
      <c r="N87" s="28">
        <v>521.35</v>
      </c>
      <c r="O87" s="39">
        <v>4782500</v>
      </c>
      <c r="P87" s="40">
        <v>-5.9755780722265525E-3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2702.65</v>
      </c>
      <c r="F88" s="37">
        <v>2712.9666666666667</v>
      </c>
      <c r="G88" s="38">
        <v>2684.0833333333335</v>
      </c>
      <c r="H88" s="38">
        <v>2665.5166666666669</v>
      </c>
      <c r="I88" s="38">
        <v>2636.6333333333337</v>
      </c>
      <c r="J88" s="38">
        <v>2731.5333333333333</v>
      </c>
      <c r="K88" s="38">
        <v>2760.4166666666665</v>
      </c>
      <c r="L88" s="38">
        <v>2778.9833333333331</v>
      </c>
      <c r="M88" s="28">
        <v>2741.85</v>
      </c>
      <c r="N88" s="28">
        <v>2694.4</v>
      </c>
      <c r="O88" s="39">
        <v>3661400</v>
      </c>
      <c r="P88" s="40">
        <v>5.2784393940433945E-3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1163.5999999999999</v>
      </c>
      <c r="F89" s="37">
        <v>1163.25</v>
      </c>
      <c r="G89" s="38">
        <v>1157.4000000000001</v>
      </c>
      <c r="H89" s="38">
        <v>1151.2</v>
      </c>
      <c r="I89" s="38">
        <v>1145.3500000000001</v>
      </c>
      <c r="J89" s="38">
        <v>1169.45</v>
      </c>
      <c r="K89" s="38">
        <v>1175.3</v>
      </c>
      <c r="L89" s="38">
        <v>1181.5</v>
      </c>
      <c r="M89" s="28">
        <v>1169.0999999999999</v>
      </c>
      <c r="N89" s="28">
        <v>1157.05</v>
      </c>
      <c r="O89" s="39">
        <v>5548500</v>
      </c>
      <c r="P89" s="40">
        <v>0.16247642991829039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1060.5999999999999</v>
      </c>
      <c r="F90" s="37">
        <v>1058.25</v>
      </c>
      <c r="G90" s="38">
        <v>1054</v>
      </c>
      <c r="H90" s="38">
        <v>1047.4000000000001</v>
      </c>
      <c r="I90" s="38">
        <v>1043.1500000000001</v>
      </c>
      <c r="J90" s="38">
        <v>1064.8499999999999</v>
      </c>
      <c r="K90" s="38">
        <v>1069.0999999999999</v>
      </c>
      <c r="L90" s="38">
        <v>1075.6999999999998</v>
      </c>
      <c r="M90" s="28">
        <v>1062.5</v>
      </c>
      <c r="N90" s="28">
        <v>1051.6500000000001</v>
      </c>
      <c r="O90" s="39">
        <v>10941700</v>
      </c>
      <c r="P90" s="40">
        <v>-3.5183013394234922E-2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2742.3</v>
      </c>
      <c r="F91" s="37">
        <v>2738.0166666666664</v>
      </c>
      <c r="G91" s="38">
        <v>2726.583333333333</v>
      </c>
      <c r="H91" s="38">
        <v>2710.8666666666668</v>
      </c>
      <c r="I91" s="38">
        <v>2699.4333333333334</v>
      </c>
      <c r="J91" s="38">
        <v>2753.7333333333327</v>
      </c>
      <c r="K91" s="38">
        <v>2765.1666666666661</v>
      </c>
      <c r="L91" s="38">
        <v>2780.8833333333323</v>
      </c>
      <c r="M91" s="28">
        <v>2749.45</v>
      </c>
      <c r="N91" s="28">
        <v>2722.3</v>
      </c>
      <c r="O91" s="39">
        <v>15967200</v>
      </c>
      <c r="P91" s="40">
        <v>-1.6210421249145117E-2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2266.1</v>
      </c>
      <c r="F92" s="37">
        <v>2261.2333333333331</v>
      </c>
      <c r="G92" s="38">
        <v>2248.5666666666662</v>
      </c>
      <c r="H92" s="38">
        <v>2231.0333333333328</v>
      </c>
      <c r="I92" s="38">
        <v>2218.3666666666659</v>
      </c>
      <c r="J92" s="38">
        <v>2278.7666666666664</v>
      </c>
      <c r="K92" s="38">
        <v>2291.4333333333334</v>
      </c>
      <c r="L92" s="38">
        <v>2308.9666666666667</v>
      </c>
      <c r="M92" s="28">
        <v>2273.9</v>
      </c>
      <c r="N92" s="28">
        <v>2243.6999999999998</v>
      </c>
      <c r="O92" s="39">
        <v>1632600</v>
      </c>
      <c r="P92" s="40">
        <v>8.1511670989255283E-3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1667.65</v>
      </c>
      <c r="F93" s="37">
        <v>1665.3500000000001</v>
      </c>
      <c r="G93" s="38">
        <v>1659.2500000000002</v>
      </c>
      <c r="H93" s="38">
        <v>1650.8500000000001</v>
      </c>
      <c r="I93" s="38">
        <v>1644.7500000000002</v>
      </c>
      <c r="J93" s="38">
        <v>1673.7500000000002</v>
      </c>
      <c r="K93" s="38">
        <v>1679.8500000000001</v>
      </c>
      <c r="L93" s="38">
        <v>1688.2500000000002</v>
      </c>
      <c r="M93" s="28">
        <v>1671.45</v>
      </c>
      <c r="N93" s="28">
        <v>1656.95</v>
      </c>
      <c r="O93" s="39">
        <v>62233050</v>
      </c>
      <c r="P93" s="40">
        <v>-1.7095353503765669E-2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582.6</v>
      </c>
      <c r="F94" s="37">
        <v>584.06666666666661</v>
      </c>
      <c r="G94" s="38">
        <v>580.13333333333321</v>
      </c>
      <c r="H94" s="38">
        <v>577.66666666666663</v>
      </c>
      <c r="I94" s="38">
        <v>573.73333333333323</v>
      </c>
      <c r="J94" s="38">
        <v>586.53333333333319</v>
      </c>
      <c r="K94" s="38">
        <v>590.46666666666658</v>
      </c>
      <c r="L94" s="38">
        <v>592.93333333333317</v>
      </c>
      <c r="M94" s="28">
        <v>588</v>
      </c>
      <c r="N94" s="28">
        <v>581.6</v>
      </c>
      <c r="O94" s="39">
        <v>14023900</v>
      </c>
      <c r="P94" s="40">
        <v>3.2307692307692308E-2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2757.75</v>
      </c>
      <c r="F95" s="37">
        <v>2762.3833333333332</v>
      </c>
      <c r="G95" s="38">
        <v>2737.7666666666664</v>
      </c>
      <c r="H95" s="38">
        <v>2717.7833333333333</v>
      </c>
      <c r="I95" s="38">
        <v>2693.1666666666665</v>
      </c>
      <c r="J95" s="38">
        <v>2782.3666666666663</v>
      </c>
      <c r="K95" s="38">
        <v>2806.9833333333331</v>
      </c>
      <c r="L95" s="38">
        <v>2826.9666666666662</v>
      </c>
      <c r="M95" s="28">
        <v>2787</v>
      </c>
      <c r="N95" s="28">
        <v>2742.4</v>
      </c>
      <c r="O95" s="39">
        <v>2840700</v>
      </c>
      <c r="P95" s="40">
        <v>-2.0076580772016971E-2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470.7</v>
      </c>
      <c r="F96" s="37">
        <v>469.06666666666666</v>
      </c>
      <c r="G96" s="38">
        <v>464.93333333333334</v>
      </c>
      <c r="H96" s="38">
        <v>459.16666666666669</v>
      </c>
      <c r="I96" s="38">
        <v>455.03333333333336</v>
      </c>
      <c r="J96" s="38">
        <v>474.83333333333331</v>
      </c>
      <c r="K96" s="38">
        <v>478.96666666666664</v>
      </c>
      <c r="L96" s="38">
        <v>484.73333333333329</v>
      </c>
      <c r="M96" s="28">
        <v>473.2</v>
      </c>
      <c r="N96" s="28">
        <v>463.3</v>
      </c>
      <c r="O96" s="39">
        <v>18733075</v>
      </c>
      <c r="P96" s="40">
        <v>-3.0242311028797386E-3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118.6</v>
      </c>
      <c r="F97" s="37">
        <v>117.83333333333333</v>
      </c>
      <c r="G97" s="38">
        <v>116.66666666666666</v>
      </c>
      <c r="H97" s="38">
        <v>114.73333333333333</v>
      </c>
      <c r="I97" s="38">
        <v>113.56666666666666</v>
      </c>
      <c r="J97" s="38">
        <v>119.76666666666665</v>
      </c>
      <c r="K97" s="38">
        <v>120.93333333333331</v>
      </c>
      <c r="L97" s="38">
        <v>122.86666666666665</v>
      </c>
      <c r="M97" s="28">
        <v>119</v>
      </c>
      <c r="N97" s="28">
        <v>115.9</v>
      </c>
      <c r="O97" s="39">
        <v>20759700</v>
      </c>
      <c r="P97" s="40">
        <v>-1.0552354261692666E-2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244.3</v>
      </c>
      <c r="F98" s="37">
        <v>245.83333333333334</v>
      </c>
      <c r="G98" s="38">
        <v>242.26666666666668</v>
      </c>
      <c r="H98" s="38">
        <v>240.23333333333335</v>
      </c>
      <c r="I98" s="38">
        <v>236.66666666666669</v>
      </c>
      <c r="J98" s="38">
        <v>247.86666666666667</v>
      </c>
      <c r="K98" s="38">
        <v>251.43333333333334</v>
      </c>
      <c r="L98" s="38">
        <v>253.46666666666667</v>
      </c>
      <c r="M98" s="28">
        <v>249.4</v>
      </c>
      <c r="N98" s="28">
        <v>243.8</v>
      </c>
      <c r="O98" s="39">
        <v>23535900</v>
      </c>
      <c r="P98" s="40">
        <v>3.0621896429415936E-2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2699.45</v>
      </c>
      <c r="F99" s="37">
        <v>2707.75</v>
      </c>
      <c r="G99" s="38">
        <v>2682.25</v>
      </c>
      <c r="H99" s="38">
        <v>2665.05</v>
      </c>
      <c r="I99" s="38">
        <v>2639.55</v>
      </c>
      <c r="J99" s="38">
        <v>2724.95</v>
      </c>
      <c r="K99" s="38">
        <v>2750.45</v>
      </c>
      <c r="L99" s="38">
        <v>2767.6499999999996</v>
      </c>
      <c r="M99" s="28">
        <v>2733.25</v>
      </c>
      <c r="N99" s="28">
        <v>2690.55</v>
      </c>
      <c r="O99" s="39">
        <v>6838200</v>
      </c>
      <c r="P99" s="40">
        <v>-3.1402711086559301E-2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42740.95</v>
      </c>
      <c r="F100" s="37">
        <v>42905.15</v>
      </c>
      <c r="G100" s="38">
        <v>42271.15</v>
      </c>
      <c r="H100" s="38">
        <v>41801.35</v>
      </c>
      <c r="I100" s="38">
        <v>41167.35</v>
      </c>
      <c r="J100" s="38">
        <v>43374.950000000004</v>
      </c>
      <c r="K100" s="38">
        <v>44008.950000000004</v>
      </c>
      <c r="L100" s="38">
        <v>44478.750000000007</v>
      </c>
      <c r="M100" s="28">
        <v>43539.15</v>
      </c>
      <c r="N100" s="28">
        <v>42435.35</v>
      </c>
      <c r="O100" s="39">
        <v>39660</v>
      </c>
      <c r="P100" s="40">
        <v>2.084942084942085E-2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145.94999999999999</v>
      </c>
      <c r="F101" s="37">
        <v>146.31666666666666</v>
      </c>
      <c r="G101" s="38">
        <v>139.13333333333333</v>
      </c>
      <c r="H101" s="38">
        <v>132.31666666666666</v>
      </c>
      <c r="I101" s="38">
        <v>125.13333333333333</v>
      </c>
      <c r="J101" s="38">
        <v>153.13333333333333</v>
      </c>
      <c r="K101" s="38">
        <v>160.31666666666666</v>
      </c>
      <c r="L101" s="38">
        <v>167.13333333333333</v>
      </c>
      <c r="M101" s="28">
        <v>153.5</v>
      </c>
      <c r="N101" s="28">
        <v>139.5</v>
      </c>
      <c r="O101" s="39">
        <v>52744000</v>
      </c>
      <c r="P101" s="40">
        <v>0.17083999289646598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926.9</v>
      </c>
      <c r="F102" s="37">
        <v>930.88333333333333</v>
      </c>
      <c r="G102" s="38">
        <v>922.01666666666665</v>
      </c>
      <c r="H102" s="38">
        <v>917.13333333333333</v>
      </c>
      <c r="I102" s="38">
        <v>908.26666666666665</v>
      </c>
      <c r="J102" s="38">
        <v>935.76666666666665</v>
      </c>
      <c r="K102" s="38">
        <v>944.63333333333321</v>
      </c>
      <c r="L102" s="38">
        <v>949.51666666666665</v>
      </c>
      <c r="M102" s="28">
        <v>939.75</v>
      </c>
      <c r="N102" s="28">
        <v>926</v>
      </c>
      <c r="O102" s="39">
        <v>67740075</v>
      </c>
      <c r="P102" s="40">
        <v>-6.6414465712927176E-3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1249.75</v>
      </c>
      <c r="F103" s="37">
        <v>1247.5333333333335</v>
      </c>
      <c r="G103" s="38">
        <v>1239.2666666666671</v>
      </c>
      <c r="H103" s="38">
        <v>1228.7833333333335</v>
      </c>
      <c r="I103" s="38">
        <v>1220.5166666666671</v>
      </c>
      <c r="J103" s="38">
        <v>1258.0166666666671</v>
      </c>
      <c r="K103" s="38">
        <v>1266.2833333333335</v>
      </c>
      <c r="L103" s="38">
        <v>1276.7666666666671</v>
      </c>
      <c r="M103" s="28">
        <v>1255.8</v>
      </c>
      <c r="N103" s="28">
        <v>1237.05</v>
      </c>
      <c r="O103" s="39">
        <v>3285675</v>
      </c>
      <c r="P103" s="40">
        <v>-2.3123578468536771E-2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455.7</v>
      </c>
      <c r="F104" s="37">
        <v>456</v>
      </c>
      <c r="G104" s="38">
        <v>453.1</v>
      </c>
      <c r="H104" s="38">
        <v>450.5</v>
      </c>
      <c r="I104" s="38">
        <v>447.6</v>
      </c>
      <c r="J104" s="38">
        <v>458.6</v>
      </c>
      <c r="K104" s="38">
        <v>461.5</v>
      </c>
      <c r="L104" s="38">
        <v>464.1</v>
      </c>
      <c r="M104" s="28">
        <v>458.9</v>
      </c>
      <c r="N104" s="28">
        <v>453.4</v>
      </c>
      <c r="O104" s="39">
        <v>19098000</v>
      </c>
      <c r="P104" s="40">
        <v>-8.0249318270354496E-3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8.75</v>
      </c>
      <c r="F105" s="37">
        <v>8.5333333333333332</v>
      </c>
      <c r="G105" s="38">
        <v>8.0166666666666657</v>
      </c>
      <c r="H105" s="38">
        <v>7.2833333333333323</v>
      </c>
      <c r="I105" s="38">
        <v>6.7666666666666648</v>
      </c>
      <c r="J105" s="38">
        <v>9.2666666666666657</v>
      </c>
      <c r="K105" s="38">
        <v>9.783333333333335</v>
      </c>
      <c r="L105" s="38">
        <v>10.516666666666667</v>
      </c>
      <c r="M105" s="28">
        <v>9.0500000000000007</v>
      </c>
      <c r="N105" s="28">
        <v>7.8</v>
      </c>
      <c r="O105" s="39">
        <v>602700000</v>
      </c>
      <c r="P105" s="40">
        <v>8.4519460889280765E-2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85.85</v>
      </c>
      <c r="F106" s="37">
        <v>85.583333333333329</v>
      </c>
      <c r="G106" s="38">
        <v>84.266666666666652</v>
      </c>
      <c r="H106" s="38">
        <v>82.683333333333323</v>
      </c>
      <c r="I106" s="38">
        <v>81.366666666666646</v>
      </c>
      <c r="J106" s="38">
        <v>87.166666666666657</v>
      </c>
      <c r="K106" s="38">
        <v>88.483333333333348</v>
      </c>
      <c r="L106" s="38">
        <v>90.066666666666663</v>
      </c>
      <c r="M106" s="28">
        <v>86.9</v>
      </c>
      <c r="N106" s="28">
        <v>84</v>
      </c>
      <c r="O106" s="39">
        <v>107120000</v>
      </c>
      <c r="P106" s="40">
        <v>6.2940347581023955E-3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63</v>
      </c>
      <c r="F107" s="37">
        <v>62.316666666666663</v>
      </c>
      <c r="G107" s="38">
        <v>61.033333333333324</v>
      </c>
      <c r="H107" s="38">
        <v>59.066666666666663</v>
      </c>
      <c r="I107" s="38">
        <v>57.783333333333324</v>
      </c>
      <c r="J107" s="38">
        <v>64.283333333333331</v>
      </c>
      <c r="K107" s="38">
        <v>65.566666666666663</v>
      </c>
      <c r="L107" s="38">
        <v>67.533333333333331</v>
      </c>
      <c r="M107" s="28">
        <v>63.6</v>
      </c>
      <c r="N107" s="28">
        <v>60.35</v>
      </c>
      <c r="O107" s="39">
        <v>177000000</v>
      </c>
      <c r="P107" s="40">
        <v>4.0014101886127272E-2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149.35</v>
      </c>
      <c r="F108" s="37">
        <v>149.83333333333331</v>
      </c>
      <c r="G108" s="38">
        <v>147.96666666666664</v>
      </c>
      <c r="H108" s="38">
        <v>146.58333333333331</v>
      </c>
      <c r="I108" s="38">
        <v>144.71666666666664</v>
      </c>
      <c r="J108" s="38">
        <v>151.21666666666664</v>
      </c>
      <c r="K108" s="38">
        <v>153.08333333333331</v>
      </c>
      <c r="L108" s="38">
        <v>154.46666666666664</v>
      </c>
      <c r="M108" s="28">
        <v>151.69999999999999</v>
      </c>
      <c r="N108" s="28">
        <v>148.44999999999999</v>
      </c>
      <c r="O108" s="39">
        <v>53497500</v>
      </c>
      <c r="P108" s="40">
        <v>-7.7046998669188203E-4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444.75</v>
      </c>
      <c r="F109" s="37">
        <v>443.9666666666667</v>
      </c>
      <c r="G109" s="38">
        <v>440.68333333333339</v>
      </c>
      <c r="H109" s="38">
        <v>436.61666666666667</v>
      </c>
      <c r="I109" s="38">
        <v>433.33333333333337</v>
      </c>
      <c r="J109" s="38">
        <v>448.03333333333342</v>
      </c>
      <c r="K109" s="38">
        <v>451.31666666666672</v>
      </c>
      <c r="L109" s="38">
        <v>455.38333333333344</v>
      </c>
      <c r="M109" s="28">
        <v>447.25</v>
      </c>
      <c r="N109" s="28">
        <v>439.9</v>
      </c>
      <c r="O109" s="39">
        <v>8494750</v>
      </c>
      <c r="P109" s="40">
        <v>4.5528455284552845E-3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334.7</v>
      </c>
      <c r="F110" s="37">
        <v>333.61666666666662</v>
      </c>
      <c r="G110" s="38">
        <v>331.78333333333325</v>
      </c>
      <c r="H110" s="38">
        <v>328.86666666666662</v>
      </c>
      <c r="I110" s="38">
        <v>327.03333333333325</v>
      </c>
      <c r="J110" s="38">
        <v>336.53333333333325</v>
      </c>
      <c r="K110" s="38">
        <v>338.36666666666662</v>
      </c>
      <c r="L110" s="38">
        <v>341.28333333333325</v>
      </c>
      <c r="M110" s="28">
        <v>335.45</v>
      </c>
      <c r="N110" s="28">
        <v>330.7</v>
      </c>
      <c r="O110" s="39">
        <v>32084254</v>
      </c>
      <c r="P110" s="40">
        <v>-5.7862533588561568E-2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248.5</v>
      </c>
      <c r="F111" s="37">
        <v>248.41666666666666</v>
      </c>
      <c r="G111" s="38">
        <v>246.38333333333333</v>
      </c>
      <c r="H111" s="38">
        <v>244.26666666666668</v>
      </c>
      <c r="I111" s="38">
        <v>242.23333333333335</v>
      </c>
      <c r="J111" s="38">
        <v>250.5333333333333</v>
      </c>
      <c r="K111" s="38">
        <v>252.56666666666666</v>
      </c>
      <c r="L111" s="38">
        <v>254.68333333333328</v>
      </c>
      <c r="M111" s="28">
        <v>250.45</v>
      </c>
      <c r="N111" s="28">
        <v>246.3</v>
      </c>
      <c r="O111" s="39">
        <v>16495200</v>
      </c>
      <c r="P111" s="40">
        <v>-1.472371384029101E-2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4419.2</v>
      </c>
      <c r="F112" s="37">
        <v>4437.7166666666662</v>
      </c>
      <c r="G112" s="38">
        <v>4385.3833333333323</v>
      </c>
      <c r="H112" s="38">
        <v>4351.5666666666657</v>
      </c>
      <c r="I112" s="38">
        <v>4299.2333333333318</v>
      </c>
      <c r="J112" s="38">
        <v>4471.5333333333328</v>
      </c>
      <c r="K112" s="38">
        <v>4523.8666666666668</v>
      </c>
      <c r="L112" s="38">
        <v>4557.6833333333334</v>
      </c>
      <c r="M112" s="28">
        <v>4490.05</v>
      </c>
      <c r="N112" s="28">
        <v>4403.8999999999996</v>
      </c>
      <c r="O112" s="39">
        <v>286350</v>
      </c>
      <c r="P112" s="40">
        <v>2.0855614973262031E-2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2030.1</v>
      </c>
      <c r="F113" s="37">
        <v>2037.8999999999999</v>
      </c>
      <c r="G113" s="38">
        <v>2017.1999999999998</v>
      </c>
      <c r="H113" s="38">
        <v>2004.3</v>
      </c>
      <c r="I113" s="38">
        <v>1983.6</v>
      </c>
      <c r="J113" s="38">
        <v>2050.7999999999997</v>
      </c>
      <c r="K113" s="38">
        <v>2071.5</v>
      </c>
      <c r="L113" s="38">
        <v>2084.3999999999996</v>
      </c>
      <c r="M113" s="28">
        <v>2058.6</v>
      </c>
      <c r="N113" s="28">
        <v>2025</v>
      </c>
      <c r="O113" s="39">
        <v>3154500</v>
      </c>
      <c r="P113" s="40">
        <v>-7.3633531577456815E-3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1258.75</v>
      </c>
      <c r="F114" s="37">
        <v>1253.5166666666667</v>
      </c>
      <c r="G114" s="38">
        <v>1244.0833333333333</v>
      </c>
      <c r="H114" s="38">
        <v>1229.4166666666665</v>
      </c>
      <c r="I114" s="38">
        <v>1219.9833333333331</v>
      </c>
      <c r="J114" s="38">
        <v>1268.1833333333334</v>
      </c>
      <c r="K114" s="38">
        <v>1277.6166666666668</v>
      </c>
      <c r="L114" s="38">
        <v>1292.2833333333335</v>
      </c>
      <c r="M114" s="28">
        <v>1262.95</v>
      </c>
      <c r="N114" s="28">
        <v>1238.8499999999999</v>
      </c>
      <c r="O114" s="39">
        <v>28793250</v>
      </c>
      <c r="P114" s="40">
        <v>-2.8248158554180273E-2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200.95</v>
      </c>
      <c r="F115" s="37">
        <v>199.36666666666667</v>
      </c>
      <c r="G115" s="38">
        <v>197.08333333333334</v>
      </c>
      <c r="H115" s="38">
        <v>193.21666666666667</v>
      </c>
      <c r="I115" s="38">
        <v>190.93333333333334</v>
      </c>
      <c r="J115" s="38">
        <v>203.23333333333335</v>
      </c>
      <c r="K115" s="38">
        <v>205.51666666666665</v>
      </c>
      <c r="L115" s="38">
        <v>209.38333333333335</v>
      </c>
      <c r="M115" s="28">
        <v>201.65</v>
      </c>
      <c r="N115" s="28">
        <v>195.5</v>
      </c>
      <c r="O115" s="39">
        <v>13924400</v>
      </c>
      <c r="P115" s="40">
        <v>-9.1651723450886634E-3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1581.9</v>
      </c>
      <c r="F116" s="37">
        <v>1582.0166666666667</v>
      </c>
      <c r="G116" s="38">
        <v>1575.5333333333333</v>
      </c>
      <c r="H116" s="38">
        <v>1569.1666666666667</v>
      </c>
      <c r="I116" s="38">
        <v>1562.6833333333334</v>
      </c>
      <c r="J116" s="38">
        <v>1588.3833333333332</v>
      </c>
      <c r="K116" s="38">
        <v>1594.8666666666663</v>
      </c>
      <c r="L116" s="38">
        <v>1601.2333333333331</v>
      </c>
      <c r="M116" s="28">
        <v>1588.5</v>
      </c>
      <c r="N116" s="28">
        <v>1575.65</v>
      </c>
      <c r="O116" s="39">
        <v>29917100</v>
      </c>
      <c r="P116" s="40">
        <v>4.5723373763500996E-2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442.5</v>
      </c>
      <c r="F117" s="37">
        <v>440.56666666666666</v>
      </c>
      <c r="G117" s="38">
        <v>434.23333333333335</v>
      </c>
      <c r="H117" s="38">
        <v>425.9666666666667</v>
      </c>
      <c r="I117" s="38">
        <v>419.63333333333338</v>
      </c>
      <c r="J117" s="38">
        <v>448.83333333333331</v>
      </c>
      <c r="K117" s="38">
        <v>455.16666666666669</v>
      </c>
      <c r="L117" s="38">
        <v>463.43333333333328</v>
      </c>
      <c r="M117" s="28">
        <v>446.9</v>
      </c>
      <c r="N117" s="28">
        <v>432.3</v>
      </c>
      <c r="O117" s="39">
        <v>5646750</v>
      </c>
      <c r="P117" s="40">
        <v>3.0334823465012317E-2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78.650000000000006</v>
      </c>
      <c r="F118" s="37">
        <v>78.666666666666671</v>
      </c>
      <c r="G118" s="38">
        <v>78.13333333333334</v>
      </c>
      <c r="H118" s="38">
        <v>77.616666666666674</v>
      </c>
      <c r="I118" s="38">
        <v>77.083333333333343</v>
      </c>
      <c r="J118" s="38">
        <v>79.183333333333337</v>
      </c>
      <c r="K118" s="38">
        <v>79.716666666666669</v>
      </c>
      <c r="L118" s="38">
        <v>80.233333333333334</v>
      </c>
      <c r="M118" s="28">
        <v>79.2</v>
      </c>
      <c r="N118" s="28">
        <v>78.150000000000006</v>
      </c>
      <c r="O118" s="39">
        <v>84201000</v>
      </c>
      <c r="P118" s="40">
        <v>-1.7184477068396493E-2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867.85</v>
      </c>
      <c r="F119" s="37">
        <v>867.38333333333321</v>
      </c>
      <c r="G119" s="38">
        <v>864.26666666666642</v>
      </c>
      <c r="H119" s="38">
        <v>860.68333333333317</v>
      </c>
      <c r="I119" s="38">
        <v>857.56666666666638</v>
      </c>
      <c r="J119" s="38">
        <v>870.96666666666647</v>
      </c>
      <c r="K119" s="38">
        <v>874.08333333333326</v>
      </c>
      <c r="L119" s="38">
        <v>877.66666666666652</v>
      </c>
      <c r="M119" s="28">
        <v>870.5</v>
      </c>
      <c r="N119" s="28">
        <v>863.8</v>
      </c>
      <c r="O119" s="39">
        <v>1866150</v>
      </c>
      <c r="P119" s="40">
        <v>-1.238390092879257E-2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736.1</v>
      </c>
      <c r="F120" s="37">
        <v>733.7166666666667</v>
      </c>
      <c r="G120" s="38">
        <v>725.88333333333344</v>
      </c>
      <c r="H120" s="38">
        <v>715.66666666666674</v>
      </c>
      <c r="I120" s="38">
        <v>707.83333333333348</v>
      </c>
      <c r="J120" s="38">
        <v>743.93333333333339</v>
      </c>
      <c r="K120" s="38">
        <v>751.76666666666665</v>
      </c>
      <c r="L120" s="38">
        <v>761.98333333333335</v>
      </c>
      <c r="M120" s="28">
        <v>741.55</v>
      </c>
      <c r="N120" s="28">
        <v>723.5</v>
      </c>
      <c r="O120" s="39">
        <v>17329375</v>
      </c>
      <c r="P120" s="40">
        <v>-1.359697180994123E-2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346.95</v>
      </c>
      <c r="F121" s="37">
        <v>347.3</v>
      </c>
      <c r="G121" s="38">
        <v>345.1</v>
      </c>
      <c r="H121" s="38">
        <v>343.25</v>
      </c>
      <c r="I121" s="38">
        <v>341.05</v>
      </c>
      <c r="J121" s="38">
        <v>349.15000000000003</v>
      </c>
      <c r="K121" s="38">
        <v>351.34999999999997</v>
      </c>
      <c r="L121" s="38">
        <v>353.20000000000005</v>
      </c>
      <c r="M121" s="28">
        <v>349.5</v>
      </c>
      <c r="N121" s="28">
        <v>345.45</v>
      </c>
      <c r="O121" s="39">
        <v>79137600</v>
      </c>
      <c r="P121" s="40">
        <v>-3.8066465256797583E-3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563.29999999999995</v>
      </c>
      <c r="F122" s="37">
        <v>562.34999999999991</v>
      </c>
      <c r="G122" s="38">
        <v>558.29999999999984</v>
      </c>
      <c r="H122" s="38">
        <v>553.29999999999995</v>
      </c>
      <c r="I122" s="38">
        <v>549.24999999999989</v>
      </c>
      <c r="J122" s="38">
        <v>567.3499999999998</v>
      </c>
      <c r="K122" s="38">
        <v>571.4</v>
      </c>
      <c r="L122" s="38">
        <v>576.39999999999975</v>
      </c>
      <c r="M122" s="28">
        <v>566.4</v>
      </c>
      <c r="N122" s="28">
        <v>557.35</v>
      </c>
      <c r="O122" s="39">
        <v>22590000</v>
      </c>
      <c r="P122" s="40">
        <v>-1.1702942141529039E-2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3188.05</v>
      </c>
      <c r="F123" s="37">
        <v>3189.7666666666664</v>
      </c>
      <c r="G123" s="38">
        <v>3163.2833333333328</v>
      </c>
      <c r="H123" s="38">
        <v>3138.5166666666664</v>
      </c>
      <c r="I123" s="38">
        <v>3112.0333333333328</v>
      </c>
      <c r="J123" s="38">
        <v>3214.5333333333328</v>
      </c>
      <c r="K123" s="38">
        <v>3241.0166666666664</v>
      </c>
      <c r="L123" s="38">
        <v>3265.7833333333328</v>
      </c>
      <c r="M123" s="28">
        <v>3216.25</v>
      </c>
      <c r="N123" s="28">
        <v>3165</v>
      </c>
      <c r="O123" s="39">
        <v>579250</v>
      </c>
      <c r="P123" s="40">
        <v>-5.1524259338772008E-3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761.3</v>
      </c>
      <c r="F124" s="37">
        <v>758.2833333333333</v>
      </c>
      <c r="G124" s="38">
        <v>752.81666666666661</v>
      </c>
      <c r="H124" s="38">
        <v>744.33333333333326</v>
      </c>
      <c r="I124" s="38">
        <v>738.86666666666656</v>
      </c>
      <c r="J124" s="38">
        <v>766.76666666666665</v>
      </c>
      <c r="K124" s="38">
        <v>772.23333333333335</v>
      </c>
      <c r="L124" s="38">
        <v>780.7166666666667</v>
      </c>
      <c r="M124" s="28">
        <v>763.75</v>
      </c>
      <c r="N124" s="28">
        <v>749.8</v>
      </c>
      <c r="O124" s="39">
        <v>23537250</v>
      </c>
      <c r="P124" s="40">
        <v>-4.340129061732625E-3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536.04999999999995</v>
      </c>
      <c r="F125" s="37">
        <v>533.04999999999995</v>
      </c>
      <c r="G125" s="38">
        <v>529.19999999999993</v>
      </c>
      <c r="H125" s="38">
        <v>522.35</v>
      </c>
      <c r="I125" s="38">
        <v>518.5</v>
      </c>
      <c r="J125" s="38">
        <v>539.89999999999986</v>
      </c>
      <c r="K125" s="38">
        <v>543.74999999999977</v>
      </c>
      <c r="L125" s="38">
        <v>550.5999999999998</v>
      </c>
      <c r="M125" s="28">
        <v>536.9</v>
      </c>
      <c r="N125" s="28">
        <v>526.20000000000005</v>
      </c>
      <c r="O125" s="39">
        <v>15990000</v>
      </c>
      <c r="P125" s="40">
        <v>-1.5848592091090938E-2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1887.35</v>
      </c>
      <c r="F126" s="37">
        <v>1885.5833333333333</v>
      </c>
      <c r="G126" s="38">
        <v>1880.7666666666664</v>
      </c>
      <c r="H126" s="38">
        <v>1874.1833333333332</v>
      </c>
      <c r="I126" s="38">
        <v>1869.3666666666663</v>
      </c>
      <c r="J126" s="38">
        <v>1892.1666666666665</v>
      </c>
      <c r="K126" s="38">
        <v>1896.9833333333336</v>
      </c>
      <c r="L126" s="38">
        <v>1903.5666666666666</v>
      </c>
      <c r="M126" s="28">
        <v>1890.4</v>
      </c>
      <c r="N126" s="28">
        <v>1879</v>
      </c>
      <c r="O126" s="39">
        <v>31454000</v>
      </c>
      <c r="P126" s="40">
        <v>3.5734042833434315E-2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93.8</v>
      </c>
      <c r="F127" s="37">
        <v>93.916666666666671</v>
      </c>
      <c r="G127" s="38">
        <v>93.033333333333346</v>
      </c>
      <c r="H127" s="38">
        <v>92.26666666666668</v>
      </c>
      <c r="I127" s="38">
        <v>91.383333333333354</v>
      </c>
      <c r="J127" s="38">
        <v>94.683333333333337</v>
      </c>
      <c r="K127" s="38">
        <v>95.566666666666663</v>
      </c>
      <c r="L127" s="38">
        <v>96.333333333333329</v>
      </c>
      <c r="M127" s="28">
        <v>94.8</v>
      </c>
      <c r="N127" s="28">
        <v>93.15</v>
      </c>
      <c r="O127" s="39">
        <v>60852756</v>
      </c>
      <c r="P127" s="40">
        <v>1.7913121361397222E-2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2314.35</v>
      </c>
      <c r="F128" s="37">
        <v>2329.8166666666666</v>
      </c>
      <c r="G128" s="38">
        <v>2289.7333333333331</v>
      </c>
      <c r="H128" s="38">
        <v>2265.1166666666663</v>
      </c>
      <c r="I128" s="38">
        <v>2225.0333333333328</v>
      </c>
      <c r="J128" s="38">
        <v>2354.4333333333334</v>
      </c>
      <c r="K128" s="38">
        <v>2394.5166666666673</v>
      </c>
      <c r="L128" s="38">
        <v>2419.1333333333337</v>
      </c>
      <c r="M128" s="28">
        <v>2369.9</v>
      </c>
      <c r="N128" s="28">
        <v>2305.1999999999998</v>
      </c>
      <c r="O128" s="39">
        <v>1483500</v>
      </c>
      <c r="P128" s="40">
        <v>8.641523251556206E-2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399.9</v>
      </c>
      <c r="F129" s="37">
        <v>398.84999999999997</v>
      </c>
      <c r="G129" s="38">
        <v>393.79999999999995</v>
      </c>
      <c r="H129" s="38">
        <v>387.7</v>
      </c>
      <c r="I129" s="38">
        <v>382.65</v>
      </c>
      <c r="J129" s="38">
        <v>404.94999999999993</v>
      </c>
      <c r="K129" s="38">
        <v>410</v>
      </c>
      <c r="L129" s="38">
        <v>416.09999999999991</v>
      </c>
      <c r="M129" s="28">
        <v>403.9</v>
      </c>
      <c r="N129" s="28">
        <v>392.75</v>
      </c>
      <c r="O129" s="39">
        <v>11002500</v>
      </c>
      <c r="P129" s="40">
        <v>-1.1438843042732248E-3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419.95</v>
      </c>
      <c r="F130" s="37">
        <v>419.0333333333333</v>
      </c>
      <c r="G130" s="38">
        <v>414.41666666666663</v>
      </c>
      <c r="H130" s="38">
        <v>408.88333333333333</v>
      </c>
      <c r="I130" s="38">
        <v>404.26666666666665</v>
      </c>
      <c r="J130" s="38">
        <v>424.56666666666661</v>
      </c>
      <c r="K130" s="38">
        <v>429.18333333333328</v>
      </c>
      <c r="L130" s="38">
        <v>434.71666666666658</v>
      </c>
      <c r="M130" s="28">
        <v>423.65</v>
      </c>
      <c r="N130" s="28">
        <v>413.5</v>
      </c>
      <c r="O130" s="39">
        <v>11072000</v>
      </c>
      <c r="P130" s="40">
        <v>3.989844033369605E-3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2199.1999999999998</v>
      </c>
      <c r="F131" s="37">
        <v>2198.4166666666665</v>
      </c>
      <c r="G131" s="38">
        <v>2182.833333333333</v>
      </c>
      <c r="H131" s="38">
        <v>2166.4666666666667</v>
      </c>
      <c r="I131" s="38">
        <v>2150.8833333333332</v>
      </c>
      <c r="J131" s="38">
        <v>2214.7833333333328</v>
      </c>
      <c r="K131" s="38">
        <v>2230.3666666666659</v>
      </c>
      <c r="L131" s="38">
        <v>2246.7333333333327</v>
      </c>
      <c r="M131" s="28">
        <v>2214</v>
      </c>
      <c r="N131" s="28">
        <v>2182.0500000000002</v>
      </c>
      <c r="O131" s="39">
        <v>7926900</v>
      </c>
      <c r="P131" s="40">
        <v>1.3734893535392289E-2</v>
      </c>
    </row>
    <row r="132" spans="1:16" ht="12.75" customHeight="1">
      <c r="A132" s="28">
        <v>122</v>
      </c>
      <c r="B132" s="29" t="s">
        <v>86</v>
      </c>
      <c r="C132" s="30" t="s">
        <v>959</v>
      </c>
      <c r="D132" s="31">
        <v>44924</v>
      </c>
      <c r="E132" s="37">
        <v>4469.8</v>
      </c>
      <c r="F132" s="37">
        <v>4447.0666666666666</v>
      </c>
      <c r="G132" s="38">
        <v>4406.2833333333328</v>
      </c>
      <c r="H132" s="38">
        <v>4342.7666666666664</v>
      </c>
      <c r="I132" s="38">
        <v>4301.9833333333327</v>
      </c>
      <c r="J132" s="38">
        <v>4510.583333333333</v>
      </c>
      <c r="K132" s="38">
        <v>4551.3666666666677</v>
      </c>
      <c r="L132" s="38">
        <v>4614.8833333333332</v>
      </c>
      <c r="M132" s="28">
        <v>4487.8500000000004</v>
      </c>
      <c r="N132" s="28">
        <v>4383.55</v>
      </c>
      <c r="O132" s="39">
        <v>2330700</v>
      </c>
      <c r="P132" s="40">
        <v>1.1852044803334202E-2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4024.5</v>
      </c>
      <c r="F133" s="37">
        <v>4001.0666666666671</v>
      </c>
      <c r="G133" s="38">
        <v>3954.1333333333341</v>
      </c>
      <c r="H133" s="38">
        <v>3883.7666666666669</v>
      </c>
      <c r="I133" s="38">
        <v>3836.8333333333339</v>
      </c>
      <c r="J133" s="38">
        <v>4071.4333333333343</v>
      </c>
      <c r="K133" s="38">
        <v>4118.3666666666677</v>
      </c>
      <c r="L133" s="38">
        <v>4188.7333333333345</v>
      </c>
      <c r="M133" s="28">
        <v>4048</v>
      </c>
      <c r="N133" s="28">
        <v>3930.7</v>
      </c>
      <c r="O133" s="39">
        <v>1142400</v>
      </c>
      <c r="P133" s="40">
        <v>5.3097345132743362E-2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762.1</v>
      </c>
      <c r="F134" s="37">
        <v>758.55000000000007</v>
      </c>
      <c r="G134" s="38">
        <v>751.40000000000009</v>
      </c>
      <c r="H134" s="38">
        <v>740.7</v>
      </c>
      <c r="I134" s="38">
        <v>733.55000000000007</v>
      </c>
      <c r="J134" s="38">
        <v>769.25000000000011</v>
      </c>
      <c r="K134" s="38">
        <v>776.4</v>
      </c>
      <c r="L134" s="38">
        <v>787.10000000000014</v>
      </c>
      <c r="M134" s="28">
        <v>765.7</v>
      </c>
      <c r="N134" s="28">
        <v>747.85</v>
      </c>
      <c r="O134" s="39">
        <v>6552650</v>
      </c>
      <c r="P134" s="40">
        <v>-1.7210606833248342E-2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1291.7</v>
      </c>
      <c r="F135" s="37">
        <v>1290.95</v>
      </c>
      <c r="G135" s="38">
        <v>1284.75</v>
      </c>
      <c r="H135" s="38">
        <v>1277.8</v>
      </c>
      <c r="I135" s="38">
        <v>1271.5999999999999</v>
      </c>
      <c r="J135" s="38">
        <v>1297.9000000000001</v>
      </c>
      <c r="K135" s="38">
        <v>1304.1000000000004</v>
      </c>
      <c r="L135" s="38">
        <v>1311.0500000000002</v>
      </c>
      <c r="M135" s="28">
        <v>1297.1500000000001</v>
      </c>
      <c r="N135" s="28">
        <v>1284</v>
      </c>
      <c r="O135" s="39">
        <v>10824800</v>
      </c>
      <c r="P135" s="40">
        <v>-6.105790860595154E-3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238.2</v>
      </c>
      <c r="F136" s="37">
        <v>237.48333333333335</v>
      </c>
      <c r="G136" s="38">
        <v>235.41666666666669</v>
      </c>
      <c r="H136" s="38">
        <v>232.63333333333333</v>
      </c>
      <c r="I136" s="38">
        <v>230.56666666666666</v>
      </c>
      <c r="J136" s="38">
        <v>240.26666666666671</v>
      </c>
      <c r="K136" s="38">
        <v>242.33333333333337</v>
      </c>
      <c r="L136" s="38">
        <v>245.11666666666673</v>
      </c>
      <c r="M136" s="28">
        <v>239.55</v>
      </c>
      <c r="N136" s="28">
        <v>234.7</v>
      </c>
      <c r="O136" s="39">
        <v>21336000</v>
      </c>
      <c r="P136" s="40">
        <v>-1.2587930396149574E-2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118.6</v>
      </c>
      <c r="F137" s="37">
        <v>118.76666666666665</v>
      </c>
      <c r="G137" s="38">
        <v>117.68333333333331</v>
      </c>
      <c r="H137" s="38">
        <v>116.76666666666665</v>
      </c>
      <c r="I137" s="38">
        <v>115.68333333333331</v>
      </c>
      <c r="J137" s="38">
        <v>119.68333333333331</v>
      </c>
      <c r="K137" s="38">
        <v>120.76666666666665</v>
      </c>
      <c r="L137" s="38">
        <v>121.68333333333331</v>
      </c>
      <c r="M137" s="28">
        <v>119.85</v>
      </c>
      <c r="N137" s="28">
        <v>117.85</v>
      </c>
      <c r="O137" s="39">
        <v>44352000</v>
      </c>
      <c r="P137" s="40">
        <v>1.2325390304026294E-2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527.04999999999995</v>
      </c>
      <c r="F138" s="37">
        <v>527.7166666666667</v>
      </c>
      <c r="G138" s="38">
        <v>523.83333333333337</v>
      </c>
      <c r="H138" s="38">
        <v>520.61666666666667</v>
      </c>
      <c r="I138" s="38">
        <v>516.73333333333335</v>
      </c>
      <c r="J138" s="38">
        <v>530.93333333333339</v>
      </c>
      <c r="K138" s="38">
        <v>534.81666666666661</v>
      </c>
      <c r="L138" s="38">
        <v>538.03333333333342</v>
      </c>
      <c r="M138" s="28">
        <v>531.6</v>
      </c>
      <c r="N138" s="28">
        <v>524.5</v>
      </c>
      <c r="O138" s="39">
        <v>7983600</v>
      </c>
      <c r="P138" s="40">
        <v>-1.070631970260223E-2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8700.4500000000007</v>
      </c>
      <c r="F139" s="37">
        <v>8695.3333333333339</v>
      </c>
      <c r="G139" s="38">
        <v>8667.1166666666686</v>
      </c>
      <c r="H139" s="38">
        <v>8633.7833333333347</v>
      </c>
      <c r="I139" s="38">
        <v>8605.5666666666693</v>
      </c>
      <c r="J139" s="38">
        <v>8728.6666666666679</v>
      </c>
      <c r="K139" s="38">
        <v>8756.8833333333314</v>
      </c>
      <c r="L139" s="38">
        <v>8790.2166666666672</v>
      </c>
      <c r="M139" s="28">
        <v>8723.5499999999993</v>
      </c>
      <c r="N139" s="28">
        <v>8662</v>
      </c>
      <c r="O139" s="39">
        <v>3719700</v>
      </c>
      <c r="P139" s="40">
        <v>5.7592472420506169E-3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938.5</v>
      </c>
      <c r="F140" s="37">
        <v>939.13333333333333</v>
      </c>
      <c r="G140" s="38">
        <v>935.26666666666665</v>
      </c>
      <c r="H140" s="38">
        <v>932.0333333333333</v>
      </c>
      <c r="I140" s="38">
        <v>928.16666666666663</v>
      </c>
      <c r="J140" s="38">
        <v>942.36666666666667</v>
      </c>
      <c r="K140" s="38">
        <v>946.23333333333323</v>
      </c>
      <c r="L140" s="38">
        <v>949.4666666666667</v>
      </c>
      <c r="M140" s="28">
        <v>943</v>
      </c>
      <c r="N140" s="28">
        <v>935.9</v>
      </c>
      <c r="O140" s="39">
        <v>15678125</v>
      </c>
      <c r="P140" s="40">
        <v>-1.0648787221455335E-2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1668.6</v>
      </c>
      <c r="F141" s="37">
        <v>1665.1833333333334</v>
      </c>
      <c r="G141" s="38">
        <v>1653.3666666666668</v>
      </c>
      <c r="H141" s="38">
        <v>1638.1333333333334</v>
      </c>
      <c r="I141" s="38">
        <v>1626.3166666666668</v>
      </c>
      <c r="J141" s="38">
        <v>1680.4166666666667</v>
      </c>
      <c r="K141" s="38">
        <v>1692.2333333333333</v>
      </c>
      <c r="L141" s="38">
        <v>1707.4666666666667</v>
      </c>
      <c r="M141" s="28">
        <v>1677</v>
      </c>
      <c r="N141" s="28">
        <v>1649.95</v>
      </c>
      <c r="O141" s="39">
        <v>2074000</v>
      </c>
      <c r="P141" s="40">
        <v>-1.3482280431432975E-3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1378.35</v>
      </c>
      <c r="F142" s="37">
        <v>1390.1333333333332</v>
      </c>
      <c r="G142" s="38">
        <v>1351.8666666666663</v>
      </c>
      <c r="H142" s="38">
        <v>1325.3833333333332</v>
      </c>
      <c r="I142" s="38">
        <v>1287.1166666666663</v>
      </c>
      <c r="J142" s="38">
        <v>1416.6166666666663</v>
      </c>
      <c r="K142" s="38">
        <v>1454.8833333333332</v>
      </c>
      <c r="L142" s="38">
        <v>1481.3666666666663</v>
      </c>
      <c r="M142" s="28">
        <v>1428.4</v>
      </c>
      <c r="N142" s="28">
        <v>1363.65</v>
      </c>
      <c r="O142" s="39">
        <v>1385200</v>
      </c>
      <c r="P142" s="40">
        <v>0.11709677419354839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708.25</v>
      </c>
      <c r="F143" s="37">
        <v>710.43333333333339</v>
      </c>
      <c r="G143" s="38">
        <v>704.56666666666683</v>
      </c>
      <c r="H143" s="38">
        <v>700.88333333333344</v>
      </c>
      <c r="I143" s="38">
        <v>695.01666666666688</v>
      </c>
      <c r="J143" s="38">
        <v>714.11666666666679</v>
      </c>
      <c r="K143" s="38">
        <v>719.98333333333335</v>
      </c>
      <c r="L143" s="38">
        <v>723.66666666666674</v>
      </c>
      <c r="M143" s="28">
        <v>716.3</v>
      </c>
      <c r="N143" s="28">
        <v>706.75</v>
      </c>
      <c r="O143" s="39">
        <v>5486650</v>
      </c>
      <c r="P143" s="40">
        <v>-5.1679586563307491E-2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890.45</v>
      </c>
      <c r="F144" s="37">
        <v>888.23333333333323</v>
      </c>
      <c r="G144" s="38">
        <v>882.81666666666649</v>
      </c>
      <c r="H144" s="38">
        <v>875.18333333333328</v>
      </c>
      <c r="I144" s="38">
        <v>869.76666666666654</v>
      </c>
      <c r="J144" s="38">
        <v>895.86666666666645</v>
      </c>
      <c r="K144" s="38">
        <v>901.28333333333319</v>
      </c>
      <c r="L144" s="38">
        <v>908.9166666666664</v>
      </c>
      <c r="M144" s="28">
        <v>893.65</v>
      </c>
      <c r="N144" s="28">
        <v>880.6</v>
      </c>
      <c r="O144" s="39">
        <v>2815200</v>
      </c>
      <c r="P144" s="40">
        <v>-7.054176072234763E-3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72.8</v>
      </c>
      <c r="F145" s="37">
        <v>72.95</v>
      </c>
      <c r="G145" s="38">
        <v>72.350000000000009</v>
      </c>
      <c r="H145" s="38">
        <v>71.900000000000006</v>
      </c>
      <c r="I145" s="38">
        <v>71.300000000000011</v>
      </c>
      <c r="J145" s="38">
        <v>73.400000000000006</v>
      </c>
      <c r="K145" s="38">
        <v>74</v>
      </c>
      <c r="L145" s="38">
        <v>74.45</v>
      </c>
      <c r="M145" s="28">
        <v>73.55</v>
      </c>
      <c r="N145" s="28">
        <v>72.5</v>
      </c>
      <c r="O145" s="39">
        <v>100757250</v>
      </c>
      <c r="P145" s="40">
        <v>3.3725761772853184E-2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2013.05</v>
      </c>
      <c r="F146" s="37">
        <v>2019.1333333333332</v>
      </c>
      <c r="G146" s="38">
        <v>1990.3166666666664</v>
      </c>
      <c r="H146" s="38">
        <v>1967.5833333333333</v>
      </c>
      <c r="I146" s="38">
        <v>1938.7666666666664</v>
      </c>
      <c r="J146" s="38">
        <v>2041.8666666666663</v>
      </c>
      <c r="K146" s="38">
        <v>2070.6833333333329</v>
      </c>
      <c r="L146" s="38">
        <v>2093.4166666666661</v>
      </c>
      <c r="M146" s="28">
        <v>2047.95</v>
      </c>
      <c r="N146" s="28">
        <v>1996.4</v>
      </c>
      <c r="O146" s="39">
        <v>2423275</v>
      </c>
      <c r="P146" s="40">
        <v>9.1828129392289345E-3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91736.35</v>
      </c>
      <c r="F147" s="37">
        <v>91937.116666666654</v>
      </c>
      <c r="G147" s="38">
        <v>91374.233333333308</v>
      </c>
      <c r="H147" s="38">
        <v>91012.116666666654</v>
      </c>
      <c r="I147" s="38">
        <v>90449.233333333308</v>
      </c>
      <c r="J147" s="38">
        <v>92299.233333333308</v>
      </c>
      <c r="K147" s="38">
        <v>92862.11666666664</v>
      </c>
      <c r="L147" s="38">
        <v>93224.233333333308</v>
      </c>
      <c r="M147" s="28">
        <v>92500</v>
      </c>
      <c r="N147" s="28">
        <v>91575</v>
      </c>
      <c r="O147" s="39">
        <v>53940</v>
      </c>
      <c r="P147" s="40">
        <v>-3.6941263391207981E-3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1111.95</v>
      </c>
      <c r="F148" s="37">
        <v>1116.9833333333333</v>
      </c>
      <c r="G148" s="38">
        <v>1104.9666666666667</v>
      </c>
      <c r="H148" s="38">
        <v>1097.9833333333333</v>
      </c>
      <c r="I148" s="38">
        <v>1085.9666666666667</v>
      </c>
      <c r="J148" s="38">
        <v>1123.9666666666667</v>
      </c>
      <c r="K148" s="38">
        <v>1135.9833333333336</v>
      </c>
      <c r="L148" s="38">
        <v>1142.9666666666667</v>
      </c>
      <c r="M148" s="28">
        <v>1129</v>
      </c>
      <c r="N148" s="28">
        <v>1110</v>
      </c>
      <c r="O148" s="39">
        <v>7088675</v>
      </c>
      <c r="P148" s="40">
        <v>4.9045898492632533E-4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79.7</v>
      </c>
      <c r="F149" s="37">
        <v>79.399999999999991</v>
      </c>
      <c r="G149" s="38">
        <v>78.499999999999986</v>
      </c>
      <c r="H149" s="38">
        <v>77.3</v>
      </c>
      <c r="I149" s="38">
        <v>76.399999999999991</v>
      </c>
      <c r="J149" s="38">
        <v>80.59999999999998</v>
      </c>
      <c r="K149" s="38">
        <v>81.499999999999986</v>
      </c>
      <c r="L149" s="38">
        <v>82.699999999999974</v>
      </c>
      <c r="M149" s="28">
        <v>80.3</v>
      </c>
      <c r="N149" s="28">
        <v>78.2</v>
      </c>
      <c r="O149" s="39">
        <v>60732500</v>
      </c>
      <c r="P149" s="40">
        <v>1.0141751666382526E-2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4215.45</v>
      </c>
      <c r="F150" s="37">
        <v>4197.4000000000005</v>
      </c>
      <c r="G150" s="38">
        <v>4159.8000000000011</v>
      </c>
      <c r="H150" s="38">
        <v>4104.1500000000005</v>
      </c>
      <c r="I150" s="38">
        <v>4066.5500000000011</v>
      </c>
      <c r="J150" s="38">
        <v>4253.0500000000011</v>
      </c>
      <c r="K150" s="38">
        <v>4290.6500000000015</v>
      </c>
      <c r="L150" s="38">
        <v>4346.3000000000011</v>
      </c>
      <c r="M150" s="28">
        <v>4235</v>
      </c>
      <c r="N150" s="28">
        <v>4141.75</v>
      </c>
      <c r="O150" s="39">
        <v>1146625</v>
      </c>
      <c r="P150" s="40">
        <v>-3.2894043226146544E-2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4372.75</v>
      </c>
      <c r="F151" s="37">
        <v>4367.8166666666666</v>
      </c>
      <c r="G151" s="38">
        <v>4344.9333333333334</v>
      </c>
      <c r="H151" s="38">
        <v>4317.1166666666668</v>
      </c>
      <c r="I151" s="38">
        <v>4294.2333333333336</v>
      </c>
      <c r="J151" s="38">
        <v>4395.6333333333332</v>
      </c>
      <c r="K151" s="38">
        <v>4418.5166666666664</v>
      </c>
      <c r="L151" s="38">
        <v>4446.333333333333</v>
      </c>
      <c r="M151" s="28">
        <v>4390.7</v>
      </c>
      <c r="N151" s="28">
        <v>4340</v>
      </c>
      <c r="O151" s="39">
        <v>470025</v>
      </c>
      <c r="P151" s="40">
        <v>-2.3983803145927424E-2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20202.8</v>
      </c>
      <c r="F152" s="37">
        <v>20315</v>
      </c>
      <c r="G152" s="38">
        <v>20046.95</v>
      </c>
      <c r="H152" s="38">
        <v>19891.100000000002</v>
      </c>
      <c r="I152" s="38">
        <v>19623.050000000003</v>
      </c>
      <c r="J152" s="38">
        <v>20470.849999999999</v>
      </c>
      <c r="K152" s="38">
        <v>20738.900000000001</v>
      </c>
      <c r="L152" s="38">
        <v>20894.749999999996</v>
      </c>
      <c r="M152" s="28">
        <v>20583.05</v>
      </c>
      <c r="N152" s="28">
        <v>20159.150000000001</v>
      </c>
      <c r="O152" s="39">
        <v>269120</v>
      </c>
      <c r="P152" s="40">
        <v>-1.967069794550488E-2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126.25</v>
      </c>
      <c r="F153" s="37">
        <v>125.63333333333333</v>
      </c>
      <c r="G153" s="38">
        <v>124.46666666666665</v>
      </c>
      <c r="H153" s="38">
        <v>122.68333333333332</v>
      </c>
      <c r="I153" s="38">
        <v>121.51666666666665</v>
      </c>
      <c r="J153" s="38">
        <v>127.41666666666666</v>
      </c>
      <c r="K153" s="38">
        <v>128.58333333333334</v>
      </c>
      <c r="L153" s="38">
        <v>130.36666666666667</v>
      </c>
      <c r="M153" s="28">
        <v>126.8</v>
      </c>
      <c r="N153" s="28">
        <v>123.85</v>
      </c>
      <c r="O153" s="39">
        <v>32465350</v>
      </c>
      <c r="P153" s="40">
        <v>3.0353280575836389E-2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172.8</v>
      </c>
      <c r="F154" s="37">
        <v>172.7166666666667</v>
      </c>
      <c r="G154" s="38">
        <v>170.88333333333338</v>
      </c>
      <c r="H154" s="38">
        <v>168.9666666666667</v>
      </c>
      <c r="I154" s="38">
        <v>167.13333333333338</v>
      </c>
      <c r="J154" s="38">
        <v>174.63333333333338</v>
      </c>
      <c r="K154" s="38">
        <v>176.4666666666667</v>
      </c>
      <c r="L154" s="38">
        <v>178.38333333333338</v>
      </c>
      <c r="M154" s="28">
        <v>174.55</v>
      </c>
      <c r="N154" s="28">
        <v>170.8</v>
      </c>
      <c r="O154" s="39">
        <v>57889200</v>
      </c>
      <c r="P154" s="40">
        <v>1.6311417992594817E-2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920.85</v>
      </c>
      <c r="F155" s="37">
        <v>923.73333333333323</v>
      </c>
      <c r="G155" s="38">
        <v>912.11666666666645</v>
      </c>
      <c r="H155" s="38">
        <v>903.38333333333321</v>
      </c>
      <c r="I155" s="38">
        <v>891.76666666666642</v>
      </c>
      <c r="J155" s="38">
        <v>932.46666666666647</v>
      </c>
      <c r="K155" s="38">
        <v>944.08333333333326</v>
      </c>
      <c r="L155" s="38">
        <v>952.81666666666649</v>
      </c>
      <c r="M155" s="28">
        <v>935.35</v>
      </c>
      <c r="N155" s="28">
        <v>915</v>
      </c>
      <c r="O155" s="39">
        <v>6750100</v>
      </c>
      <c r="P155" s="40">
        <v>9.632499214741911E-3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3114.25</v>
      </c>
      <c r="F156" s="37">
        <v>3114.4833333333336</v>
      </c>
      <c r="G156" s="38">
        <v>3092.416666666667</v>
      </c>
      <c r="H156" s="38">
        <v>3070.5833333333335</v>
      </c>
      <c r="I156" s="38">
        <v>3048.5166666666669</v>
      </c>
      <c r="J156" s="38">
        <v>3136.3166666666671</v>
      </c>
      <c r="K156" s="38">
        <v>3158.3833333333337</v>
      </c>
      <c r="L156" s="38">
        <v>3180.2166666666672</v>
      </c>
      <c r="M156" s="28">
        <v>3136.55</v>
      </c>
      <c r="N156" s="28">
        <v>3092.65</v>
      </c>
      <c r="O156" s="39">
        <v>563800</v>
      </c>
      <c r="P156" s="40">
        <v>6.4262763298821848E-3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148.25</v>
      </c>
      <c r="F157" s="37">
        <v>147.61666666666667</v>
      </c>
      <c r="G157" s="38">
        <v>145.88333333333335</v>
      </c>
      <c r="H157" s="38">
        <v>143.51666666666668</v>
      </c>
      <c r="I157" s="38">
        <v>141.78333333333336</v>
      </c>
      <c r="J157" s="38">
        <v>149.98333333333335</v>
      </c>
      <c r="K157" s="38">
        <v>151.7166666666667</v>
      </c>
      <c r="L157" s="38">
        <v>154.08333333333334</v>
      </c>
      <c r="M157" s="28">
        <v>149.35</v>
      </c>
      <c r="N157" s="28">
        <v>145.25</v>
      </c>
      <c r="O157" s="39">
        <v>36324750</v>
      </c>
      <c r="P157" s="40">
        <v>1.3099967786964458E-2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45523.55</v>
      </c>
      <c r="F158" s="37">
        <v>45992.016666666663</v>
      </c>
      <c r="G158" s="38">
        <v>44689.483333333323</v>
      </c>
      <c r="H158" s="38">
        <v>43855.416666666657</v>
      </c>
      <c r="I158" s="38">
        <v>42552.883333333317</v>
      </c>
      <c r="J158" s="38">
        <v>46826.083333333328</v>
      </c>
      <c r="K158" s="38">
        <v>48128.616666666669</v>
      </c>
      <c r="L158" s="38">
        <v>48962.683333333334</v>
      </c>
      <c r="M158" s="28">
        <v>47294.55</v>
      </c>
      <c r="N158" s="28">
        <v>45157.95</v>
      </c>
      <c r="O158" s="39">
        <v>103140</v>
      </c>
      <c r="P158" s="40">
        <v>8.3687943262411343E-2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876.65</v>
      </c>
      <c r="F159" s="37">
        <v>873.54999999999984</v>
      </c>
      <c r="G159" s="38">
        <v>865.04999999999973</v>
      </c>
      <c r="H159" s="38">
        <v>853.44999999999993</v>
      </c>
      <c r="I159" s="38">
        <v>844.94999999999982</v>
      </c>
      <c r="J159" s="38">
        <v>885.14999999999964</v>
      </c>
      <c r="K159" s="38">
        <v>893.64999999999986</v>
      </c>
      <c r="L159" s="38">
        <v>905.24999999999955</v>
      </c>
      <c r="M159" s="28">
        <v>882.05</v>
      </c>
      <c r="N159" s="28">
        <v>861.95</v>
      </c>
      <c r="O159" s="39">
        <v>6959975</v>
      </c>
      <c r="P159" s="40">
        <v>2.4448492208055051E-2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4180.6499999999996</v>
      </c>
      <c r="F160" s="37">
        <v>4169.416666666667</v>
      </c>
      <c r="G160" s="38">
        <v>4127.2333333333336</v>
      </c>
      <c r="H160" s="38">
        <v>4073.8166666666666</v>
      </c>
      <c r="I160" s="38">
        <v>4031.6333333333332</v>
      </c>
      <c r="J160" s="38">
        <v>4222.8333333333339</v>
      </c>
      <c r="K160" s="38">
        <v>4265.0166666666664</v>
      </c>
      <c r="L160" s="38">
        <v>4318.4333333333343</v>
      </c>
      <c r="M160" s="28">
        <v>4211.6000000000004</v>
      </c>
      <c r="N160" s="28">
        <v>4116</v>
      </c>
      <c r="O160" s="39">
        <v>640800</v>
      </c>
      <c r="P160" s="40">
        <v>0.12608733854670065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216.75</v>
      </c>
      <c r="F161" s="37">
        <v>216.71666666666667</v>
      </c>
      <c r="G161" s="38">
        <v>215.53333333333333</v>
      </c>
      <c r="H161" s="38">
        <v>214.31666666666666</v>
      </c>
      <c r="I161" s="38">
        <v>213.13333333333333</v>
      </c>
      <c r="J161" s="38">
        <v>217.93333333333334</v>
      </c>
      <c r="K161" s="38">
        <v>219.11666666666667</v>
      </c>
      <c r="L161" s="38">
        <v>220.33333333333334</v>
      </c>
      <c r="M161" s="28">
        <v>217.9</v>
      </c>
      <c r="N161" s="28">
        <v>215.5</v>
      </c>
      <c r="O161" s="39">
        <v>13014000</v>
      </c>
      <c r="P161" s="40">
        <v>-2.3412877082395318E-2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147.4</v>
      </c>
      <c r="F162" s="37">
        <v>147.58333333333334</v>
      </c>
      <c r="G162" s="38">
        <v>146.16666666666669</v>
      </c>
      <c r="H162" s="38">
        <v>144.93333333333334</v>
      </c>
      <c r="I162" s="38">
        <v>143.51666666666668</v>
      </c>
      <c r="J162" s="38">
        <v>148.81666666666669</v>
      </c>
      <c r="K162" s="38">
        <v>150.23333333333338</v>
      </c>
      <c r="L162" s="38">
        <v>151.4666666666667</v>
      </c>
      <c r="M162" s="28">
        <v>149</v>
      </c>
      <c r="N162" s="28">
        <v>146.35</v>
      </c>
      <c r="O162" s="39">
        <v>53512200</v>
      </c>
      <c r="P162" s="40">
        <v>3.3405172413793101E-2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2654.25</v>
      </c>
      <c r="F163" s="37">
        <v>2659.4833333333336</v>
      </c>
      <c r="G163" s="38">
        <v>2638.416666666667</v>
      </c>
      <c r="H163" s="38">
        <v>2622.5833333333335</v>
      </c>
      <c r="I163" s="38">
        <v>2601.5166666666669</v>
      </c>
      <c r="J163" s="38">
        <v>2675.3166666666671</v>
      </c>
      <c r="K163" s="38">
        <v>2696.3833333333337</v>
      </c>
      <c r="L163" s="38">
        <v>2712.2166666666672</v>
      </c>
      <c r="M163" s="28">
        <v>2680.55</v>
      </c>
      <c r="N163" s="28">
        <v>2643.65</v>
      </c>
      <c r="O163" s="39">
        <v>2716750</v>
      </c>
      <c r="P163" s="40">
        <v>1.5797345298186577E-2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3563.05</v>
      </c>
      <c r="F164" s="37">
        <v>3571.9</v>
      </c>
      <c r="G164" s="38">
        <v>3490.65</v>
      </c>
      <c r="H164" s="38">
        <v>3418.25</v>
      </c>
      <c r="I164" s="38">
        <v>3337</v>
      </c>
      <c r="J164" s="38">
        <v>3644.3</v>
      </c>
      <c r="K164" s="38">
        <v>3725.55</v>
      </c>
      <c r="L164" s="38">
        <v>3797.9500000000003</v>
      </c>
      <c r="M164" s="28">
        <v>3653.15</v>
      </c>
      <c r="N164" s="28">
        <v>3499.5</v>
      </c>
      <c r="O164" s="39">
        <v>1639500</v>
      </c>
      <c r="P164" s="40">
        <v>6.0650169820475497E-2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59.65</v>
      </c>
      <c r="F165" s="37">
        <v>59.633333333333333</v>
      </c>
      <c r="G165" s="38">
        <v>58.416666666666664</v>
      </c>
      <c r="H165" s="38">
        <v>57.18333333333333</v>
      </c>
      <c r="I165" s="38">
        <v>55.966666666666661</v>
      </c>
      <c r="J165" s="38">
        <v>60.866666666666667</v>
      </c>
      <c r="K165" s="38">
        <v>62.083333333333336</v>
      </c>
      <c r="L165" s="38">
        <v>63.31666666666667</v>
      </c>
      <c r="M165" s="28">
        <v>60.85</v>
      </c>
      <c r="N165" s="28">
        <v>58.4</v>
      </c>
      <c r="O165" s="39">
        <v>227328000</v>
      </c>
      <c r="P165" s="40">
        <v>7.1654849901945997E-2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3003.6</v>
      </c>
      <c r="F166" s="37">
        <v>2989.25</v>
      </c>
      <c r="G166" s="38">
        <v>2970.5</v>
      </c>
      <c r="H166" s="38">
        <v>2937.4</v>
      </c>
      <c r="I166" s="38">
        <v>2918.65</v>
      </c>
      <c r="J166" s="38">
        <v>3022.35</v>
      </c>
      <c r="K166" s="38">
        <v>3041.1</v>
      </c>
      <c r="L166" s="38">
        <v>3074.2</v>
      </c>
      <c r="M166" s="28">
        <v>3008</v>
      </c>
      <c r="N166" s="28">
        <v>2956.15</v>
      </c>
      <c r="O166" s="39">
        <v>1113000</v>
      </c>
      <c r="P166" s="40">
        <v>1.8671059857221308E-2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220.25</v>
      </c>
      <c r="F167" s="37">
        <v>220.06666666666669</v>
      </c>
      <c r="G167" s="38">
        <v>218.18333333333339</v>
      </c>
      <c r="H167" s="38">
        <v>216.1166666666667</v>
      </c>
      <c r="I167" s="38">
        <v>214.23333333333341</v>
      </c>
      <c r="J167" s="38">
        <v>222.13333333333338</v>
      </c>
      <c r="K167" s="38">
        <v>224.01666666666665</v>
      </c>
      <c r="L167" s="38">
        <v>226.08333333333337</v>
      </c>
      <c r="M167" s="28">
        <v>221.95</v>
      </c>
      <c r="N167" s="28">
        <v>218</v>
      </c>
      <c r="O167" s="39">
        <v>36563400</v>
      </c>
      <c r="P167" s="40">
        <v>-2.2661662817551963E-2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1891.15</v>
      </c>
      <c r="F168" s="37">
        <v>1894.3666666666668</v>
      </c>
      <c r="G168" s="38">
        <v>1871.8333333333335</v>
      </c>
      <c r="H168" s="38">
        <v>1852.5166666666667</v>
      </c>
      <c r="I168" s="38">
        <v>1829.9833333333333</v>
      </c>
      <c r="J168" s="38">
        <v>1913.6833333333336</v>
      </c>
      <c r="K168" s="38">
        <v>1936.2166666666669</v>
      </c>
      <c r="L168" s="38">
        <v>1955.5333333333338</v>
      </c>
      <c r="M168" s="28">
        <v>1916.9</v>
      </c>
      <c r="N168" s="28">
        <v>1875.05</v>
      </c>
      <c r="O168" s="39">
        <v>3134307</v>
      </c>
      <c r="P168" s="40">
        <v>3.5219787605861003E-2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183.25</v>
      </c>
      <c r="F169" s="37">
        <v>183.1</v>
      </c>
      <c r="G169" s="38">
        <v>180.95</v>
      </c>
      <c r="H169" s="38">
        <v>178.65</v>
      </c>
      <c r="I169" s="38">
        <v>176.5</v>
      </c>
      <c r="J169" s="38">
        <v>185.39999999999998</v>
      </c>
      <c r="K169" s="38">
        <v>187.55</v>
      </c>
      <c r="L169" s="38">
        <v>189.84999999999997</v>
      </c>
      <c r="M169" s="28">
        <v>185.25</v>
      </c>
      <c r="N169" s="28">
        <v>180.8</v>
      </c>
      <c r="O169" s="39">
        <v>10090500</v>
      </c>
      <c r="P169" s="40">
        <v>-2.5684352821899289E-2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727</v>
      </c>
      <c r="F170" s="37">
        <v>730.56666666666661</v>
      </c>
      <c r="G170" s="38">
        <v>722.23333333333323</v>
      </c>
      <c r="H170" s="38">
        <v>717.46666666666658</v>
      </c>
      <c r="I170" s="38">
        <v>709.13333333333321</v>
      </c>
      <c r="J170" s="38">
        <v>735.33333333333326</v>
      </c>
      <c r="K170" s="38">
        <v>743.66666666666674</v>
      </c>
      <c r="L170" s="38">
        <v>748.43333333333328</v>
      </c>
      <c r="M170" s="28">
        <v>738.9</v>
      </c>
      <c r="N170" s="28">
        <v>725.8</v>
      </c>
      <c r="O170" s="39">
        <v>3778250</v>
      </c>
      <c r="P170" s="40">
        <v>-4.3880404388040438E-2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168.4</v>
      </c>
      <c r="F171" s="37">
        <v>165.83333333333334</v>
      </c>
      <c r="G171" s="38">
        <v>161.51666666666668</v>
      </c>
      <c r="H171" s="38">
        <v>154.63333333333333</v>
      </c>
      <c r="I171" s="38">
        <v>150.31666666666666</v>
      </c>
      <c r="J171" s="38">
        <v>172.7166666666667</v>
      </c>
      <c r="K171" s="38">
        <v>177.03333333333336</v>
      </c>
      <c r="L171" s="38">
        <v>183.91666666666671</v>
      </c>
      <c r="M171" s="28">
        <v>170.15</v>
      </c>
      <c r="N171" s="28">
        <v>158.94999999999999</v>
      </c>
      <c r="O171" s="39">
        <v>42610000</v>
      </c>
      <c r="P171" s="40">
        <v>-1.9106813996316759E-2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114</v>
      </c>
      <c r="F172" s="37">
        <v>113.89999999999999</v>
      </c>
      <c r="G172" s="38">
        <v>113.04999999999998</v>
      </c>
      <c r="H172" s="38">
        <v>112.1</v>
      </c>
      <c r="I172" s="38">
        <v>111.24999999999999</v>
      </c>
      <c r="J172" s="38">
        <v>114.84999999999998</v>
      </c>
      <c r="K172" s="38">
        <v>115.69999999999997</v>
      </c>
      <c r="L172" s="38">
        <v>116.64999999999998</v>
      </c>
      <c r="M172" s="28">
        <v>114.75</v>
      </c>
      <c r="N172" s="28">
        <v>112.95</v>
      </c>
      <c r="O172" s="39">
        <v>70864000</v>
      </c>
      <c r="P172" s="40">
        <v>3.1079036200675127E-2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2634.2</v>
      </c>
      <c r="F173" s="37">
        <v>2639.6333333333332</v>
      </c>
      <c r="G173" s="38">
        <v>2624.5166666666664</v>
      </c>
      <c r="H173" s="38">
        <v>2614.833333333333</v>
      </c>
      <c r="I173" s="38">
        <v>2599.7166666666662</v>
      </c>
      <c r="J173" s="38">
        <v>2649.3166666666666</v>
      </c>
      <c r="K173" s="38">
        <v>2664.4333333333334</v>
      </c>
      <c r="L173" s="38">
        <v>2674.1166666666668</v>
      </c>
      <c r="M173" s="28">
        <v>2654.75</v>
      </c>
      <c r="N173" s="28">
        <v>2629.95</v>
      </c>
      <c r="O173" s="39">
        <v>33697000</v>
      </c>
      <c r="P173" s="40">
        <v>1.8259286399589035E-2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85.75</v>
      </c>
      <c r="F174" s="37">
        <v>85.666666666666671</v>
      </c>
      <c r="G174" s="38">
        <v>85.033333333333346</v>
      </c>
      <c r="H174" s="38">
        <v>84.316666666666677</v>
      </c>
      <c r="I174" s="38">
        <v>83.683333333333351</v>
      </c>
      <c r="J174" s="38">
        <v>86.38333333333334</v>
      </c>
      <c r="K174" s="38">
        <v>87.016666666666666</v>
      </c>
      <c r="L174" s="38">
        <v>87.733333333333334</v>
      </c>
      <c r="M174" s="28">
        <v>86.3</v>
      </c>
      <c r="N174" s="28">
        <v>84.95</v>
      </c>
      <c r="O174" s="39">
        <v>116770000</v>
      </c>
      <c r="P174" s="40">
        <v>8.916691147246367E-3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804.75</v>
      </c>
      <c r="F175" s="37">
        <v>805.58333333333337</v>
      </c>
      <c r="G175" s="38">
        <v>799.7166666666667</v>
      </c>
      <c r="H175" s="38">
        <v>794.68333333333328</v>
      </c>
      <c r="I175" s="38">
        <v>788.81666666666661</v>
      </c>
      <c r="J175" s="38">
        <v>810.61666666666679</v>
      </c>
      <c r="K175" s="38">
        <v>816.48333333333335</v>
      </c>
      <c r="L175" s="38">
        <v>821.51666666666688</v>
      </c>
      <c r="M175" s="28">
        <v>811.45</v>
      </c>
      <c r="N175" s="28">
        <v>800.55</v>
      </c>
      <c r="O175" s="39">
        <v>6690400</v>
      </c>
      <c r="P175" s="40">
        <v>3.7464334449820121E-2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1276.6500000000001</v>
      </c>
      <c r="F176" s="37">
        <v>1281.2333333333333</v>
      </c>
      <c r="G176" s="38">
        <v>1270.5166666666667</v>
      </c>
      <c r="H176" s="38">
        <v>1264.3833333333332</v>
      </c>
      <c r="I176" s="38">
        <v>1253.6666666666665</v>
      </c>
      <c r="J176" s="38">
        <v>1287.3666666666668</v>
      </c>
      <c r="K176" s="38">
        <v>1298.0833333333335</v>
      </c>
      <c r="L176" s="38">
        <v>1304.2166666666669</v>
      </c>
      <c r="M176" s="28">
        <v>1291.95</v>
      </c>
      <c r="N176" s="28">
        <v>1275.0999999999999</v>
      </c>
      <c r="O176" s="39">
        <v>5450250</v>
      </c>
      <c r="P176" s="40">
        <v>-5.7463401286085647E-3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626.29999999999995</v>
      </c>
      <c r="F177" s="37">
        <v>624.19999999999993</v>
      </c>
      <c r="G177" s="38">
        <v>620.39999999999986</v>
      </c>
      <c r="H177" s="38">
        <v>614.49999999999989</v>
      </c>
      <c r="I177" s="38">
        <v>610.69999999999982</v>
      </c>
      <c r="J177" s="38">
        <v>630.09999999999991</v>
      </c>
      <c r="K177" s="38">
        <v>633.89999999999986</v>
      </c>
      <c r="L177" s="38">
        <v>639.79999999999995</v>
      </c>
      <c r="M177" s="28">
        <v>628</v>
      </c>
      <c r="N177" s="28">
        <v>618.29999999999995</v>
      </c>
      <c r="O177" s="39">
        <v>63543000</v>
      </c>
      <c r="P177" s="40">
        <v>3.7928161905228595E-2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24372.5</v>
      </c>
      <c r="F178" s="37">
        <v>24368.816666666666</v>
      </c>
      <c r="G178" s="38">
        <v>24213.683333333331</v>
      </c>
      <c r="H178" s="38">
        <v>24054.866666666665</v>
      </c>
      <c r="I178" s="38">
        <v>23899.73333333333</v>
      </c>
      <c r="J178" s="38">
        <v>24527.633333333331</v>
      </c>
      <c r="K178" s="38">
        <v>24682.766666666663</v>
      </c>
      <c r="L178" s="38">
        <v>24841.583333333332</v>
      </c>
      <c r="M178" s="28">
        <v>24523.95</v>
      </c>
      <c r="N178" s="28">
        <v>24210</v>
      </c>
      <c r="O178" s="39">
        <v>232350</v>
      </c>
      <c r="P178" s="40">
        <v>-1.2746972594008922E-2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3041.4</v>
      </c>
      <c r="F179" s="37">
        <v>3029.8333333333335</v>
      </c>
      <c r="G179" s="38">
        <v>3003.666666666667</v>
      </c>
      <c r="H179" s="38">
        <v>2965.9333333333334</v>
      </c>
      <c r="I179" s="38">
        <v>2939.7666666666669</v>
      </c>
      <c r="J179" s="38">
        <v>3067.5666666666671</v>
      </c>
      <c r="K179" s="38">
        <v>3093.733333333334</v>
      </c>
      <c r="L179" s="38">
        <v>3131.4666666666672</v>
      </c>
      <c r="M179" s="28">
        <v>3056</v>
      </c>
      <c r="N179" s="28">
        <v>2992.1</v>
      </c>
      <c r="O179" s="39">
        <v>1841950</v>
      </c>
      <c r="P179" s="40">
        <v>-3.166112476507156E-2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2410.1</v>
      </c>
      <c r="F180" s="37">
        <v>2392.4166666666665</v>
      </c>
      <c r="G180" s="38">
        <v>2368.833333333333</v>
      </c>
      <c r="H180" s="38">
        <v>2327.5666666666666</v>
      </c>
      <c r="I180" s="38">
        <v>2303.9833333333331</v>
      </c>
      <c r="J180" s="38">
        <v>2433.6833333333329</v>
      </c>
      <c r="K180" s="38">
        <v>2457.266666666666</v>
      </c>
      <c r="L180" s="38">
        <v>2498.5333333333328</v>
      </c>
      <c r="M180" s="28">
        <v>2416</v>
      </c>
      <c r="N180" s="28">
        <v>2351.15</v>
      </c>
      <c r="O180" s="39">
        <v>4086375</v>
      </c>
      <c r="P180" s="40">
        <v>-4.0757042253521128E-2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1330.8</v>
      </c>
      <c r="F181" s="37">
        <v>1331.2833333333335</v>
      </c>
      <c r="G181" s="38">
        <v>1319.0666666666671</v>
      </c>
      <c r="H181" s="38">
        <v>1307.3333333333335</v>
      </c>
      <c r="I181" s="38">
        <v>1295.116666666667</v>
      </c>
      <c r="J181" s="38">
        <v>1343.0166666666671</v>
      </c>
      <c r="K181" s="38">
        <v>1355.2333333333338</v>
      </c>
      <c r="L181" s="38">
        <v>1366.9666666666672</v>
      </c>
      <c r="M181" s="28">
        <v>1343.5</v>
      </c>
      <c r="N181" s="28">
        <v>1319.55</v>
      </c>
      <c r="O181" s="39">
        <v>6681000</v>
      </c>
      <c r="P181" s="40">
        <v>1.55964976286027E-2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1007.1</v>
      </c>
      <c r="F182" s="37">
        <v>1006.0500000000001</v>
      </c>
      <c r="G182" s="38">
        <v>1002.3000000000002</v>
      </c>
      <c r="H182" s="38">
        <v>997.50000000000011</v>
      </c>
      <c r="I182" s="38">
        <v>993.75000000000023</v>
      </c>
      <c r="J182" s="38">
        <v>1010.8500000000001</v>
      </c>
      <c r="K182" s="38">
        <v>1014.5999999999999</v>
      </c>
      <c r="L182" s="38">
        <v>1019.4000000000001</v>
      </c>
      <c r="M182" s="28">
        <v>1009.8</v>
      </c>
      <c r="N182" s="28">
        <v>1001.25</v>
      </c>
      <c r="O182" s="39">
        <v>16352700</v>
      </c>
      <c r="P182" s="40">
        <v>7.9823955816361748E-3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509.9</v>
      </c>
      <c r="F183" s="37">
        <v>509.41666666666669</v>
      </c>
      <c r="G183" s="38">
        <v>507.43333333333339</v>
      </c>
      <c r="H183" s="38">
        <v>504.9666666666667</v>
      </c>
      <c r="I183" s="38">
        <v>502.98333333333341</v>
      </c>
      <c r="J183" s="38">
        <v>511.88333333333338</v>
      </c>
      <c r="K183" s="38">
        <v>513.86666666666656</v>
      </c>
      <c r="L183" s="38">
        <v>516.33333333333337</v>
      </c>
      <c r="M183" s="28">
        <v>511.4</v>
      </c>
      <c r="N183" s="28">
        <v>506.95</v>
      </c>
      <c r="O183" s="39">
        <v>9163500</v>
      </c>
      <c r="P183" s="40">
        <v>-4.0756439517443755E-3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584.79999999999995</v>
      </c>
      <c r="F184" s="37">
        <v>585.66666666666663</v>
      </c>
      <c r="G184" s="38">
        <v>582.33333333333326</v>
      </c>
      <c r="H184" s="38">
        <v>579.86666666666667</v>
      </c>
      <c r="I184" s="38">
        <v>576.5333333333333</v>
      </c>
      <c r="J184" s="38">
        <v>588.13333333333321</v>
      </c>
      <c r="K184" s="38">
        <v>591.46666666666647</v>
      </c>
      <c r="L184" s="38">
        <v>593.93333333333317</v>
      </c>
      <c r="M184" s="28">
        <v>589</v>
      </c>
      <c r="N184" s="28">
        <v>583.20000000000005</v>
      </c>
      <c r="O184" s="39">
        <v>1908000</v>
      </c>
      <c r="P184" s="40">
        <v>2.3056300268096516E-2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1044.1500000000001</v>
      </c>
      <c r="F185" s="37">
        <v>1045.6833333333334</v>
      </c>
      <c r="G185" s="38">
        <v>1040.4666666666667</v>
      </c>
      <c r="H185" s="38">
        <v>1036.7833333333333</v>
      </c>
      <c r="I185" s="38">
        <v>1031.5666666666666</v>
      </c>
      <c r="J185" s="38">
        <v>1049.3666666666668</v>
      </c>
      <c r="K185" s="38">
        <v>1054.5833333333335</v>
      </c>
      <c r="L185" s="38">
        <v>1058.2666666666669</v>
      </c>
      <c r="M185" s="28">
        <v>1050.9000000000001</v>
      </c>
      <c r="N185" s="28">
        <v>1042</v>
      </c>
      <c r="O185" s="39">
        <v>8012500</v>
      </c>
      <c r="P185" s="40">
        <v>-1.8917595200195911E-2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1366.05</v>
      </c>
      <c r="F186" s="37">
        <v>1370.3833333333332</v>
      </c>
      <c r="G186" s="38">
        <v>1353.9666666666665</v>
      </c>
      <c r="H186" s="38">
        <v>1341.8833333333332</v>
      </c>
      <c r="I186" s="38">
        <v>1325.4666666666665</v>
      </c>
      <c r="J186" s="38">
        <v>1382.4666666666665</v>
      </c>
      <c r="K186" s="38">
        <v>1398.8833333333334</v>
      </c>
      <c r="L186" s="38">
        <v>1410.9666666666665</v>
      </c>
      <c r="M186" s="28">
        <v>1386.8</v>
      </c>
      <c r="N186" s="28">
        <v>1358.3</v>
      </c>
      <c r="O186" s="39">
        <v>2664500</v>
      </c>
      <c r="P186" s="40">
        <v>-5.7481429076759814E-2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819.05</v>
      </c>
      <c r="F187" s="37">
        <v>817.5333333333333</v>
      </c>
      <c r="G187" s="38">
        <v>814.51666666666665</v>
      </c>
      <c r="H187" s="38">
        <v>809.98333333333335</v>
      </c>
      <c r="I187" s="38">
        <v>806.9666666666667</v>
      </c>
      <c r="J187" s="38">
        <v>822.06666666666661</v>
      </c>
      <c r="K187" s="38">
        <v>825.08333333333326</v>
      </c>
      <c r="L187" s="38">
        <v>829.61666666666656</v>
      </c>
      <c r="M187" s="28">
        <v>820.55</v>
      </c>
      <c r="N187" s="28">
        <v>813</v>
      </c>
      <c r="O187" s="39">
        <v>8537400</v>
      </c>
      <c r="P187" s="40">
        <v>-6.285355122564425E-3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420.85</v>
      </c>
      <c r="F188" s="37">
        <v>421.59999999999997</v>
      </c>
      <c r="G188" s="38">
        <v>419.54999999999995</v>
      </c>
      <c r="H188" s="38">
        <v>418.25</v>
      </c>
      <c r="I188" s="38">
        <v>416.2</v>
      </c>
      <c r="J188" s="38">
        <v>422.89999999999992</v>
      </c>
      <c r="K188" s="38">
        <v>424.95</v>
      </c>
      <c r="L188" s="38">
        <v>426.24999999999989</v>
      </c>
      <c r="M188" s="28">
        <v>423.65</v>
      </c>
      <c r="N188" s="28">
        <v>420.3</v>
      </c>
      <c r="O188" s="39">
        <v>73649700</v>
      </c>
      <c r="P188" s="40">
        <v>2.9106997322156246E-3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223.85</v>
      </c>
      <c r="F189" s="37">
        <v>223.04999999999998</v>
      </c>
      <c r="G189" s="38">
        <v>221.74999999999997</v>
      </c>
      <c r="H189" s="38">
        <v>219.64999999999998</v>
      </c>
      <c r="I189" s="38">
        <v>218.34999999999997</v>
      </c>
      <c r="J189" s="38">
        <v>225.14999999999998</v>
      </c>
      <c r="K189" s="38">
        <v>226.45</v>
      </c>
      <c r="L189" s="38">
        <v>228.54999999999998</v>
      </c>
      <c r="M189" s="28">
        <v>224.35</v>
      </c>
      <c r="N189" s="28">
        <v>220.95</v>
      </c>
      <c r="O189" s="39">
        <v>112333500</v>
      </c>
      <c r="P189" s="40">
        <v>-2.2582445012186887E-2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113.65</v>
      </c>
      <c r="F190" s="37">
        <v>113.13333333333333</v>
      </c>
      <c r="G190" s="38">
        <v>112.26666666666665</v>
      </c>
      <c r="H190" s="38">
        <v>110.88333333333333</v>
      </c>
      <c r="I190" s="38">
        <v>110.01666666666665</v>
      </c>
      <c r="J190" s="38">
        <v>114.51666666666665</v>
      </c>
      <c r="K190" s="38">
        <v>115.38333333333333</v>
      </c>
      <c r="L190" s="38">
        <v>116.76666666666665</v>
      </c>
      <c r="M190" s="28">
        <v>114</v>
      </c>
      <c r="N190" s="28">
        <v>111.75</v>
      </c>
      <c r="O190" s="39">
        <v>188319500</v>
      </c>
      <c r="P190" s="40">
        <v>3.9008410730444819E-3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3378.75</v>
      </c>
      <c r="F191" s="37">
        <v>3376.5</v>
      </c>
      <c r="G191" s="38">
        <v>3360.7</v>
      </c>
      <c r="H191" s="38">
        <v>3342.6499999999996</v>
      </c>
      <c r="I191" s="38">
        <v>3326.8499999999995</v>
      </c>
      <c r="J191" s="38">
        <v>3394.55</v>
      </c>
      <c r="K191" s="38">
        <v>3410.3500000000004</v>
      </c>
      <c r="L191" s="38">
        <v>3428.4000000000005</v>
      </c>
      <c r="M191" s="28">
        <v>3392.3</v>
      </c>
      <c r="N191" s="28">
        <v>3358.45</v>
      </c>
      <c r="O191" s="39">
        <v>8992675</v>
      </c>
      <c r="P191" s="40">
        <v>-2.5535511590673281E-2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1069.7</v>
      </c>
      <c r="F192" s="37">
        <v>1066.3</v>
      </c>
      <c r="G192" s="38">
        <v>1058.8999999999999</v>
      </c>
      <c r="H192" s="38">
        <v>1048.0999999999999</v>
      </c>
      <c r="I192" s="38">
        <v>1040.6999999999998</v>
      </c>
      <c r="J192" s="38">
        <v>1077.0999999999999</v>
      </c>
      <c r="K192" s="38">
        <v>1084.5</v>
      </c>
      <c r="L192" s="38">
        <v>1095.3</v>
      </c>
      <c r="M192" s="28">
        <v>1073.7</v>
      </c>
      <c r="N192" s="28">
        <v>1055.5</v>
      </c>
      <c r="O192" s="39">
        <v>12198000</v>
      </c>
      <c r="P192" s="40">
        <v>-4.3294117647058823E-2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2608.4499999999998</v>
      </c>
      <c r="F193" s="37">
        <v>2604.3333333333335</v>
      </c>
      <c r="G193" s="38">
        <v>2593.166666666667</v>
      </c>
      <c r="H193" s="38">
        <v>2577.8833333333337</v>
      </c>
      <c r="I193" s="38">
        <v>2566.7166666666672</v>
      </c>
      <c r="J193" s="38">
        <v>2619.6166666666668</v>
      </c>
      <c r="K193" s="38">
        <v>2630.7833333333338</v>
      </c>
      <c r="L193" s="38">
        <v>2646.0666666666666</v>
      </c>
      <c r="M193" s="28">
        <v>2615.5</v>
      </c>
      <c r="N193" s="28">
        <v>2589.0500000000002</v>
      </c>
      <c r="O193" s="39">
        <v>6423000</v>
      </c>
      <c r="P193" s="40">
        <v>1.6374269005847953E-3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1630.75</v>
      </c>
      <c r="F194" s="37">
        <v>1634.5166666666667</v>
      </c>
      <c r="G194" s="38">
        <v>1622.2833333333333</v>
      </c>
      <c r="H194" s="38">
        <v>1613.8166666666666</v>
      </c>
      <c r="I194" s="38">
        <v>1601.5833333333333</v>
      </c>
      <c r="J194" s="38">
        <v>1642.9833333333333</v>
      </c>
      <c r="K194" s="38">
        <v>1655.2166666666665</v>
      </c>
      <c r="L194" s="38">
        <v>1663.6833333333334</v>
      </c>
      <c r="M194" s="28">
        <v>1646.75</v>
      </c>
      <c r="N194" s="28">
        <v>1626.05</v>
      </c>
      <c r="O194" s="39">
        <v>1422500</v>
      </c>
      <c r="P194" s="40">
        <v>-5.244755244755245E-3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526.20000000000005</v>
      </c>
      <c r="F195" s="37">
        <v>527.66666666666663</v>
      </c>
      <c r="G195" s="38">
        <v>523.63333333333321</v>
      </c>
      <c r="H195" s="38">
        <v>521.06666666666661</v>
      </c>
      <c r="I195" s="38">
        <v>517.03333333333319</v>
      </c>
      <c r="J195" s="38">
        <v>530.23333333333323</v>
      </c>
      <c r="K195" s="38">
        <v>534.26666666666677</v>
      </c>
      <c r="L195" s="38">
        <v>536.83333333333326</v>
      </c>
      <c r="M195" s="28">
        <v>531.70000000000005</v>
      </c>
      <c r="N195" s="28">
        <v>525.1</v>
      </c>
      <c r="O195" s="39">
        <v>2922000</v>
      </c>
      <c r="P195" s="40">
        <v>3.8379530916844352E-2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1458.75</v>
      </c>
      <c r="F196" s="37">
        <v>1460.6166666666668</v>
      </c>
      <c r="G196" s="38">
        <v>1450.0833333333335</v>
      </c>
      <c r="H196" s="38">
        <v>1441.4166666666667</v>
      </c>
      <c r="I196" s="38">
        <v>1430.8833333333334</v>
      </c>
      <c r="J196" s="38">
        <v>1469.2833333333335</v>
      </c>
      <c r="K196" s="38">
        <v>1479.8166666666668</v>
      </c>
      <c r="L196" s="38">
        <v>1488.4833333333336</v>
      </c>
      <c r="M196" s="28">
        <v>1471.15</v>
      </c>
      <c r="N196" s="28">
        <v>1451.95</v>
      </c>
      <c r="O196" s="39">
        <v>4428050</v>
      </c>
      <c r="P196" s="40">
        <v>-3.521839908184621E-3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1033.75</v>
      </c>
      <c r="F197" s="37">
        <v>1037.8499999999999</v>
      </c>
      <c r="G197" s="38">
        <v>1027.9999999999998</v>
      </c>
      <c r="H197" s="38">
        <v>1022.2499999999998</v>
      </c>
      <c r="I197" s="38">
        <v>1012.3999999999996</v>
      </c>
      <c r="J197" s="38">
        <v>1043.5999999999999</v>
      </c>
      <c r="K197" s="38">
        <v>1053.4500000000003</v>
      </c>
      <c r="L197" s="38">
        <v>1059.2</v>
      </c>
      <c r="M197" s="28">
        <v>1047.7</v>
      </c>
      <c r="N197" s="28">
        <v>1032.0999999999999</v>
      </c>
      <c r="O197" s="39">
        <v>7885500</v>
      </c>
      <c r="P197" s="40">
        <v>1.8075011296882059E-2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1785.8</v>
      </c>
      <c r="F198" s="37">
        <v>1786.7</v>
      </c>
      <c r="G198" s="38">
        <v>1780.7</v>
      </c>
      <c r="H198" s="38">
        <v>1775.6</v>
      </c>
      <c r="I198" s="38">
        <v>1769.6</v>
      </c>
      <c r="J198" s="38">
        <v>1791.8000000000002</v>
      </c>
      <c r="K198" s="38">
        <v>1797.8000000000002</v>
      </c>
      <c r="L198" s="38">
        <v>1802.9000000000003</v>
      </c>
      <c r="M198" s="28">
        <v>1792.7</v>
      </c>
      <c r="N198" s="28">
        <v>1781.6</v>
      </c>
      <c r="O198" s="39">
        <v>1230800</v>
      </c>
      <c r="P198" s="40">
        <v>-1.7874241940631981E-2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7247.2</v>
      </c>
      <c r="F199" s="37">
        <v>7263.7</v>
      </c>
      <c r="G199" s="38">
        <v>7213.7</v>
      </c>
      <c r="H199" s="38">
        <v>7180.2</v>
      </c>
      <c r="I199" s="38">
        <v>7130.2</v>
      </c>
      <c r="J199" s="38">
        <v>7297.2</v>
      </c>
      <c r="K199" s="38">
        <v>7347.2</v>
      </c>
      <c r="L199" s="38">
        <v>7380.7</v>
      </c>
      <c r="M199" s="28">
        <v>7313.7</v>
      </c>
      <c r="N199" s="28">
        <v>7230.2</v>
      </c>
      <c r="O199" s="39">
        <v>1943800</v>
      </c>
      <c r="P199" s="40">
        <v>-3.5371917773107091E-3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784.6</v>
      </c>
      <c r="F200" s="37">
        <v>779.63333333333333</v>
      </c>
      <c r="G200" s="38">
        <v>773.4666666666667</v>
      </c>
      <c r="H200" s="38">
        <v>762.33333333333337</v>
      </c>
      <c r="I200" s="38">
        <v>756.16666666666674</v>
      </c>
      <c r="J200" s="38">
        <v>790.76666666666665</v>
      </c>
      <c r="K200" s="38">
        <v>796.93333333333339</v>
      </c>
      <c r="L200" s="38">
        <v>808.06666666666661</v>
      </c>
      <c r="M200" s="28">
        <v>785.8</v>
      </c>
      <c r="N200" s="28">
        <v>768.5</v>
      </c>
      <c r="O200" s="39">
        <v>17552600</v>
      </c>
      <c r="P200" s="40">
        <v>-3.1010041346721797E-3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318.3</v>
      </c>
      <c r="F201" s="37">
        <v>318.08333333333331</v>
      </c>
      <c r="G201" s="38">
        <v>315.71666666666664</v>
      </c>
      <c r="H201" s="38">
        <v>313.13333333333333</v>
      </c>
      <c r="I201" s="38">
        <v>310.76666666666665</v>
      </c>
      <c r="J201" s="38">
        <v>320.66666666666663</v>
      </c>
      <c r="K201" s="38">
        <v>323.0333333333333</v>
      </c>
      <c r="L201" s="38">
        <v>325.61666666666662</v>
      </c>
      <c r="M201" s="28">
        <v>320.45</v>
      </c>
      <c r="N201" s="28">
        <v>315.5</v>
      </c>
      <c r="O201" s="39">
        <v>35837350</v>
      </c>
      <c r="P201" s="40">
        <v>1.9931980533340922E-2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854.3</v>
      </c>
      <c r="F202" s="37">
        <v>842.93333333333339</v>
      </c>
      <c r="G202" s="38">
        <v>828.86666666666679</v>
      </c>
      <c r="H202" s="38">
        <v>803.43333333333339</v>
      </c>
      <c r="I202" s="38">
        <v>789.36666666666679</v>
      </c>
      <c r="J202" s="38">
        <v>868.36666666666679</v>
      </c>
      <c r="K202" s="38">
        <v>882.43333333333339</v>
      </c>
      <c r="L202" s="38">
        <v>907.86666666666679</v>
      </c>
      <c r="M202" s="28">
        <v>857</v>
      </c>
      <c r="N202" s="28">
        <v>817.5</v>
      </c>
      <c r="O202" s="39">
        <v>6611900</v>
      </c>
      <c r="P202" s="40">
        <v>-3.940085136057881E-2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1521.8</v>
      </c>
      <c r="F203" s="37">
        <v>1524.5</v>
      </c>
      <c r="G203" s="38">
        <v>1514</v>
      </c>
      <c r="H203" s="38">
        <v>1506.2</v>
      </c>
      <c r="I203" s="38">
        <v>1495.7</v>
      </c>
      <c r="J203" s="38">
        <v>1532.3</v>
      </c>
      <c r="K203" s="38">
        <v>1542.8</v>
      </c>
      <c r="L203" s="38">
        <v>1550.6</v>
      </c>
      <c r="M203" s="28">
        <v>1535</v>
      </c>
      <c r="N203" s="28">
        <v>1516.7</v>
      </c>
      <c r="O203" s="39">
        <v>815850</v>
      </c>
      <c r="P203" s="40">
        <v>1.6129032258064516E-2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402.95</v>
      </c>
      <c r="F204" s="37">
        <v>403.84999999999997</v>
      </c>
      <c r="G204" s="38">
        <v>401.29999999999995</v>
      </c>
      <c r="H204" s="38">
        <v>399.65</v>
      </c>
      <c r="I204" s="38">
        <v>397.09999999999997</v>
      </c>
      <c r="J204" s="38">
        <v>405.49999999999994</v>
      </c>
      <c r="K204" s="38">
        <v>408.05</v>
      </c>
      <c r="L204" s="38">
        <v>409.69999999999993</v>
      </c>
      <c r="M204" s="28">
        <v>406.4</v>
      </c>
      <c r="N204" s="28">
        <v>402.2</v>
      </c>
      <c r="O204" s="39">
        <v>41553000</v>
      </c>
      <c r="P204" s="40">
        <v>4.6177650983994971E-3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264.2</v>
      </c>
      <c r="F205" s="37">
        <v>264.2</v>
      </c>
      <c r="G205" s="38">
        <v>262.5</v>
      </c>
      <c r="H205" s="38">
        <v>260.8</v>
      </c>
      <c r="I205" s="38">
        <v>259.10000000000002</v>
      </c>
      <c r="J205" s="38">
        <v>265.89999999999998</v>
      </c>
      <c r="K205" s="38">
        <v>267.59999999999991</v>
      </c>
      <c r="L205" s="38">
        <v>269.29999999999995</v>
      </c>
      <c r="M205" s="28">
        <v>265.89999999999998</v>
      </c>
      <c r="N205" s="28">
        <v>262.5</v>
      </c>
      <c r="O205" s="39">
        <v>90012000</v>
      </c>
      <c r="P205" s="40">
        <v>5.3612116338292454E-3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412.2</v>
      </c>
      <c r="F206" s="37">
        <v>412.08333333333331</v>
      </c>
      <c r="G206" s="38">
        <v>409.56666666666661</v>
      </c>
      <c r="H206" s="38">
        <v>406.93333333333328</v>
      </c>
      <c r="I206" s="38">
        <v>404.41666666666657</v>
      </c>
      <c r="J206" s="38">
        <v>414.71666666666664</v>
      </c>
      <c r="K206" s="38">
        <v>417.23333333333341</v>
      </c>
      <c r="L206" s="38">
        <v>419.86666666666667</v>
      </c>
      <c r="M206" s="28">
        <v>414.6</v>
      </c>
      <c r="N206" s="28">
        <v>409.45</v>
      </c>
      <c r="O206" s="39">
        <v>9297000</v>
      </c>
      <c r="P206" s="40">
        <v>-7.1126489811610917E-3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9" sqref="B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5" t="s">
        <v>16</v>
      </c>
      <c r="B8" s="377"/>
      <c r="C8" s="381" t="s">
        <v>20</v>
      </c>
      <c r="D8" s="381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3"/>
      <c r="L8" s="50"/>
      <c r="M8" s="50"/>
      <c r="N8" s="1"/>
      <c r="O8" s="1"/>
    </row>
    <row r="9" spans="1:15" ht="36" customHeight="1">
      <c r="A9" s="379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18660.3</v>
      </c>
      <c r="D10" s="291">
        <v>18663.099999999999</v>
      </c>
      <c r="E10" s="291">
        <v>18630.099999999999</v>
      </c>
      <c r="F10" s="291">
        <v>18599.900000000001</v>
      </c>
      <c r="G10" s="291">
        <v>18566.900000000001</v>
      </c>
      <c r="H10" s="291">
        <v>18693.299999999996</v>
      </c>
      <c r="I10" s="291">
        <v>18726.299999999996</v>
      </c>
      <c r="J10" s="291">
        <v>18756.499999999993</v>
      </c>
      <c r="K10" s="291">
        <v>18696.099999999999</v>
      </c>
      <c r="L10" s="291">
        <v>18632.900000000001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44049.1</v>
      </c>
      <c r="D11" s="291">
        <v>44062.94999999999</v>
      </c>
      <c r="E11" s="291">
        <v>43974.099999999977</v>
      </c>
      <c r="F11" s="291">
        <v>43899.099999999984</v>
      </c>
      <c r="G11" s="291">
        <v>43810.249999999971</v>
      </c>
      <c r="H11" s="291">
        <v>44137.949999999983</v>
      </c>
      <c r="I11" s="291">
        <v>44226.8</v>
      </c>
      <c r="J11" s="291">
        <v>44301.799999999988</v>
      </c>
      <c r="K11" s="291">
        <v>44151.8</v>
      </c>
      <c r="L11" s="291">
        <v>43987.95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2885.8</v>
      </c>
      <c r="D12" s="249">
        <v>2879.8666666666668</v>
      </c>
      <c r="E12" s="249">
        <v>2861.8333333333335</v>
      </c>
      <c r="F12" s="249">
        <v>2837.8666666666668</v>
      </c>
      <c r="G12" s="249">
        <v>2819.8333333333335</v>
      </c>
      <c r="H12" s="249">
        <v>2903.8333333333335</v>
      </c>
      <c r="I12" s="249">
        <v>2921.8666666666663</v>
      </c>
      <c r="J12" s="249">
        <v>2945.8333333333335</v>
      </c>
      <c r="K12" s="249">
        <v>2897.9</v>
      </c>
      <c r="L12" s="249">
        <v>2855.9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5472.5</v>
      </c>
      <c r="D13" s="249">
        <v>5471.3</v>
      </c>
      <c r="E13" s="249">
        <v>5460.9500000000007</v>
      </c>
      <c r="F13" s="249">
        <v>5449.4000000000005</v>
      </c>
      <c r="G13" s="249">
        <v>5439.0500000000011</v>
      </c>
      <c r="H13" s="249">
        <v>5482.85</v>
      </c>
      <c r="I13" s="249">
        <v>5493.2000000000007</v>
      </c>
      <c r="J13" s="249">
        <v>5504.75</v>
      </c>
      <c r="K13" s="249">
        <v>5481.65</v>
      </c>
      <c r="L13" s="249">
        <v>5459.75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29713.9</v>
      </c>
      <c r="D14" s="249">
        <v>29675.783333333336</v>
      </c>
      <c r="E14" s="249">
        <v>29541.216666666674</v>
      </c>
      <c r="F14" s="249">
        <v>29368.533333333336</v>
      </c>
      <c r="G14" s="249">
        <v>29233.966666666674</v>
      </c>
      <c r="H14" s="249">
        <v>29848.466666666674</v>
      </c>
      <c r="I14" s="249">
        <v>29983.033333333333</v>
      </c>
      <c r="J14" s="249">
        <v>30155.716666666674</v>
      </c>
      <c r="K14" s="249">
        <v>29810.35</v>
      </c>
      <c r="L14" s="249">
        <v>29503.1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4516.45</v>
      </c>
      <c r="D15" s="249">
        <v>4507.5166666666664</v>
      </c>
      <c r="E15" s="249">
        <v>4489.083333333333</v>
      </c>
      <c r="F15" s="249">
        <v>4461.7166666666662</v>
      </c>
      <c r="G15" s="249">
        <v>4443.2833333333328</v>
      </c>
      <c r="H15" s="249">
        <v>4534.8833333333332</v>
      </c>
      <c r="I15" s="249">
        <v>4553.3166666666675</v>
      </c>
      <c r="J15" s="249">
        <v>4580.6833333333334</v>
      </c>
      <c r="K15" s="249">
        <v>4525.95</v>
      </c>
      <c r="L15" s="249">
        <v>4480.1499999999996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9070.1</v>
      </c>
      <c r="D16" s="249">
        <v>9060.8166666666675</v>
      </c>
      <c r="E16" s="249">
        <v>9036.0333333333347</v>
      </c>
      <c r="F16" s="249">
        <v>9001.9666666666672</v>
      </c>
      <c r="G16" s="249">
        <v>8977.1833333333343</v>
      </c>
      <c r="H16" s="249">
        <v>9094.883333333335</v>
      </c>
      <c r="I16" s="249">
        <v>9119.6666666666679</v>
      </c>
      <c r="J16" s="249">
        <v>9153.7333333333354</v>
      </c>
      <c r="K16" s="249">
        <v>9085.6</v>
      </c>
      <c r="L16" s="249">
        <v>9026.75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3006.7</v>
      </c>
      <c r="D17" s="249">
        <v>3011.3666666666668</v>
      </c>
      <c r="E17" s="249">
        <v>2993.7333333333336</v>
      </c>
      <c r="F17" s="249">
        <v>2980.7666666666669</v>
      </c>
      <c r="G17" s="249">
        <v>2963.1333333333337</v>
      </c>
      <c r="H17" s="249">
        <v>3024.3333333333335</v>
      </c>
      <c r="I17" s="249">
        <v>3041.9666666666667</v>
      </c>
      <c r="J17" s="249">
        <v>3054.9333333333334</v>
      </c>
      <c r="K17" s="248">
        <v>3029</v>
      </c>
      <c r="L17" s="248">
        <v>2998.4</v>
      </c>
      <c r="M17" s="248">
        <v>3.0759599999999998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2668.6</v>
      </c>
      <c r="D18" s="249">
        <v>2666.8666666666668</v>
      </c>
      <c r="E18" s="249">
        <v>2658.7333333333336</v>
      </c>
      <c r="F18" s="249">
        <v>2648.8666666666668</v>
      </c>
      <c r="G18" s="249">
        <v>2640.7333333333336</v>
      </c>
      <c r="H18" s="249">
        <v>2676.7333333333336</v>
      </c>
      <c r="I18" s="249">
        <v>2684.8666666666668</v>
      </c>
      <c r="J18" s="249">
        <v>2694.7333333333336</v>
      </c>
      <c r="K18" s="248">
        <v>2675</v>
      </c>
      <c r="L18" s="248">
        <v>2657</v>
      </c>
      <c r="M18" s="248">
        <v>2.2601900000000001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672.15</v>
      </c>
      <c r="D19" s="249">
        <v>670.55000000000007</v>
      </c>
      <c r="E19" s="249">
        <v>666.60000000000014</v>
      </c>
      <c r="F19" s="249">
        <v>661.05000000000007</v>
      </c>
      <c r="G19" s="249">
        <v>657.10000000000014</v>
      </c>
      <c r="H19" s="249">
        <v>676.10000000000014</v>
      </c>
      <c r="I19" s="249">
        <v>680.05000000000018</v>
      </c>
      <c r="J19" s="249">
        <v>685.60000000000014</v>
      </c>
      <c r="K19" s="248">
        <v>674.5</v>
      </c>
      <c r="L19" s="248">
        <v>665</v>
      </c>
      <c r="M19" s="248">
        <v>7.9070099999999996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20563.349999999999</v>
      </c>
      <c r="D20" s="249">
        <v>20667.116666666669</v>
      </c>
      <c r="E20" s="249">
        <v>20340.283333333336</v>
      </c>
      <c r="F20" s="249">
        <v>20117.216666666667</v>
      </c>
      <c r="G20" s="249">
        <v>19790.383333333335</v>
      </c>
      <c r="H20" s="249">
        <v>20890.183333333338</v>
      </c>
      <c r="I20" s="249">
        <v>21217.016666666666</v>
      </c>
      <c r="J20" s="249">
        <v>21440.083333333339</v>
      </c>
      <c r="K20" s="248">
        <v>20993.95</v>
      </c>
      <c r="L20" s="248">
        <v>20444.05</v>
      </c>
      <c r="M20" s="248">
        <v>0.14099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4055.8</v>
      </c>
      <c r="D21" s="249">
        <v>4062.6166666666668</v>
      </c>
      <c r="E21" s="249">
        <v>4033.1833333333334</v>
      </c>
      <c r="F21" s="249">
        <v>4010.5666666666666</v>
      </c>
      <c r="G21" s="249">
        <v>3981.1333333333332</v>
      </c>
      <c r="H21" s="249">
        <v>4085.2333333333336</v>
      </c>
      <c r="I21" s="249">
        <v>4114.666666666667</v>
      </c>
      <c r="J21" s="249">
        <v>4137.2833333333338</v>
      </c>
      <c r="K21" s="248">
        <v>4092.05</v>
      </c>
      <c r="L21" s="248">
        <v>4040</v>
      </c>
      <c r="M21" s="248">
        <v>11.144920000000001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2018.15</v>
      </c>
      <c r="D22" s="249">
        <v>2022.8166666666666</v>
      </c>
      <c r="E22" s="249">
        <v>2006.3333333333333</v>
      </c>
      <c r="F22" s="249">
        <v>1994.5166666666667</v>
      </c>
      <c r="G22" s="249">
        <v>1978.0333333333333</v>
      </c>
      <c r="H22" s="249">
        <v>2034.6333333333332</v>
      </c>
      <c r="I22" s="249">
        <v>2051.1166666666668</v>
      </c>
      <c r="J22" s="249">
        <v>2062.9333333333334</v>
      </c>
      <c r="K22" s="248">
        <v>2039.3</v>
      </c>
      <c r="L22" s="248">
        <v>2011</v>
      </c>
      <c r="M22" s="248">
        <v>3.2488800000000002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900.55</v>
      </c>
      <c r="D23" s="249">
        <v>900.23333333333323</v>
      </c>
      <c r="E23" s="249">
        <v>891.96666666666647</v>
      </c>
      <c r="F23" s="249">
        <v>883.38333333333321</v>
      </c>
      <c r="G23" s="249">
        <v>875.11666666666645</v>
      </c>
      <c r="H23" s="249">
        <v>908.81666666666649</v>
      </c>
      <c r="I23" s="249">
        <v>917.08333333333314</v>
      </c>
      <c r="J23" s="249">
        <v>925.66666666666652</v>
      </c>
      <c r="K23" s="248">
        <v>908.5</v>
      </c>
      <c r="L23" s="248">
        <v>891.65</v>
      </c>
      <c r="M23" s="248">
        <v>49.309060000000002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3517.85</v>
      </c>
      <c r="D24" s="249">
        <v>3543.8833333333337</v>
      </c>
      <c r="E24" s="249">
        <v>3435.7666666666673</v>
      </c>
      <c r="F24" s="249">
        <v>3353.6833333333338</v>
      </c>
      <c r="G24" s="249">
        <v>3245.5666666666675</v>
      </c>
      <c r="H24" s="249">
        <v>3625.9666666666672</v>
      </c>
      <c r="I24" s="249">
        <v>3734.083333333333</v>
      </c>
      <c r="J24" s="249">
        <v>3816.166666666667</v>
      </c>
      <c r="K24" s="248">
        <v>3652</v>
      </c>
      <c r="L24" s="248">
        <v>3461.8</v>
      </c>
      <c r="M24" s="248">
        <v>3.4657100000000001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2672.45</v>
      </c>
      <c r="D25" s="249">
        <v>2672.1666666666665</v>
      </c>
      <c r="E25" s="249">
        <v>2640.333333333333</v>
      </c>
      <c r="F25" s="249">
        <v>2608.2166666666667</v>
      </c>
      <c r="G25" s="249">
        <v>2576.3833333333332</v>
      </c>
      <c r="H25" s="249">
        <v>2704.2833333333328</v>
      </c>
      <c r="I25" s="249">
        <v>2736.1166666666659</v>
      </c>
      <c r="J25" s="249">
        <v>2768.2333333333327</v>
      </c>
      <c r="K25" s="248">
        <v>2704</v>
      </c>
      <c r="L25" s="248">
        <v>2640.05</v>
      </c>
      <c r="M25" s="248">
        <v>3.2250299999999998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646.65</v>
      </c>
      <c r="D26" s="249">
        <v>649.15</v>
      </c>
      <c r="E26" s="249">
        <v>643.04999999999995</v>
      </c>
      <c r="F26" s="249">
        <v>639.44999999999993</v>
      </c>
      <c r="G26" s="249">
        <v>633.34999999999991</v>
      </c>
      <c r="H26" s="249">
        <v>652.75</v>
      </c>
      <c r="I26" s="249">
        <v>658.85000000000014</v>
      </c>
      <c r="J26" s="249">
        <v>662.45</v>
      </c>
      <c r="K26" s="248">
        <v>655.25</v>
      </c>
      <c r="L26" s="248">
        <v>645.54999999999995</v>
      </c>
      <c r="M26" s="248">
        <v>12.0131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155.75</v>
      </c>
      <c r="D27" s="249">
        <v>156.20000000000002</v>
      </c>
      <c r="E27" s="249">
        <v>154.85000000000002</v>
      </c>
      <c r="F27" s="249">
        <v>153.95000000000002</v>
      </c>
      <c r="G27" s="249">
        <v>152.60000000000002</v>
      </c>
      <c r="H27" s="249">
        <v>157.10000000000002</v>
      </c>
      <c r="I27" s="249">
        <v>158.44999999999999</v>
      </c>
      <c r="J27" s="249">
        <v>159.35000000000002</v>
      </c>
      <c r="K27" s="248">
        <v>157.55000000000001</v>
      </c>
      <c r="L27" s="248">
        <v>155.30000000000001</v>
      </c>
      <c r="M27" s="248">
        <v>24.32733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316.5</v>
      </c>
      <c r="D28" s="249">
        <v>317.26666666666665</v>
      </c>
      <c r="E28" s="249">
        <v>314.5333333333333</v>
      </c>
      <c r="F28" s="249">
        <v>312.56666666666666</v>
      </c>
      <c r="G28" s="249">
        <v>309.83333333333331</v>
      </c>
      <c r="H28" s="249">
        <v>319.23333333333329</v>
      </c>
      <c r="I28" s="249">
        <v>321.96666666666664</v>
      </c>
      <c r="J28" s="249">
        <v>323.93333333333328</v>
      </c>
      <c r="K28" s="248">
        <v>320</v>
      </c>
      <c r="L28" s="248">
        <v>315.3</v>
      </c>
      <c r="M28" s="248">
        <v>25.304829999999999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3098.85</v>
      </c>
      <c r="D29" s="249">
        <v>3103.9500000000003</v>
      </c>
      <c r="E29" s="249">
        <v>3074.9000000000005</v>
      </c>
      <c r="F29" s="249">
        <v>3050.9500000000003</v>
      </c>
      <c r="G29" s="249">
        <v>3021.9000000000005</v>
      </c>
      <c r="H29" s="249">
        <v>3127.9000000000005</v>
      </c>
      <c r="I29" s="249">
        <v>3156.9500000000007</v>
      </c>
      <c r="J29" s="249">
        <v>3180.9000000000005</v>
      </c>
      <c r="K29" s="248">
        <v>3133</v>
      </c>
      <c r="L29" s="248">
        <v>3080</v>
      </c>
      <c r="M29" s="248">
        <v>1.69472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582.20000000000005</v>
      </c>
      <c r="D30" s="249">
        <v>584.25</v>
      </c>
      <c r="E30" s="249">
        <v>579</v>
      </c>
      <c r="F30" s="249">
        <v>575.79999999999995</v>
      </c>
      <c r="G30" s="249">
        <v>570.54999999999995</v>
      </c>
      <c r="H30" s="249">
        <v>587.45000000000005</v>
      </c>
      <c r="I30" s="249">
        <v>592.70000000000005</v>
      </c>
      <c r="J30" s="249">
        <v>595.90000000000009</v>
      </c>
      <c r="K30" s="248">
        <v>589.5</v>
      </c>
      <c r="L30" s="248">
        <v>581.04999999999995</v>
      </c>
      <c r="M30" s="248">
        <v>16.827870000000001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4666.1499999999996</v>
      </c>
      <c r="D31" s="249">
        <v>4678.25</v>
      </c>
      <c r="E31" s="249">
        <v>4644.5</v>
      </c>
      <c r="F31" s="249">
        <v>4622.8500000000004</v>
      </c>
      <c r="G31" s="249">
        <v>4589.1000000000004</v>
      </c>
      <c r="H31" s="249">
        <v>4699.8999999999996</v>
      </c>
      <c r="I31" s="249">
        <v>4733.6499999999996</v>
      </c>
      <c r="J31" s="249">
        <v>4755.2999999999993</v>
      </c>
      <c r="K31" s="248">
        <v>4712</v>
      </c>
      <c r="L31" s="248">
        <v>4656.6000000000004</v>
      </c>
      <c r="M31" s="248">
        <v>3.5629300000000002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146.75</v>
      </c>
      <c r="D32" s="249">
        <v>145.98333333333332</v>
      </c>
      <c r="E32" s="249">
        <v>145.01666666666665</v>
      </c>
      <c r="F32" s="249">
        <v>143.28333333333333</v>
      </c>
      <c r="G32" s="249">
        <v>142.31666666666666</v>
      </c>
      <c r="H32" s="249">
        <v>147.71666666666664</v>
      </c>
      <c r="I32" s="249">
        <v>148.68333333333328</v>
      </c>
      <c r="J32" s="249">
        <v>150.41666666666663</v>
      </c>
      <c r="K32" s="248">
        <v>146.94999999999999</v>
      </c>
      <c r="L32" s="248">
        <v>144.25</v>
      </c>
      <c r="M32" s="248">
        <v>85.536420000000007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3145.95</v>
      </c>
      <c r="D33" s="249">
        <v>3155.3166666666671</v>
      </c>
      <c r="E33" s="249">
        <v>3115.6333333333341</v>
      </c>
      <c r="F33" s="249">
        <v>3085.3166666666671</v>
      </c>
      <c r="G33" s="249">
        <v>3045.6333333333341</v>
      </c>
      <c r="H33" s="249">
        <v>3185.6333333333341</v>
      </c>
      <c r="I33" s="249">
        <v>3225.3166666666675</v>
      </c>
      <c r="J33" s="249">
        <v>3255.6333333333341</v>
      </c>
      <c r="K33" s="248">
        <v>3195</v>
      </c>
      <c r="L33" s="248">
        <v>3125</v>
      </c>
      <c r="M33" s="248">
        <v>11.0387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2135.1999999999998</v>
      </c>
      <c r="D34" s="249">
        <v>2130.65</v>
      </c>
      <c r="E34" s="249">
        <v>2113.9</v>
      </c>
      <c r="F34" s="249">
        <v>2092.6</v>
      </c>
      <c r="G34" s="249">
        <v>2075.85</v>
      </c>
      <c r="H34" s="249">
        <v>2151.9500000000003</v>
      </c>
      <c r="I34" s="249">
        <v>2168.7000000000003</v>
      </c>
      <c r="J34" s="249">
        <v>2190.0000000000005</v>
      </c>
      <c r="K34" s="248">
        <v>2147.4</v>
      </c>
      <c r="L34" s="248">
        <v>2109.35</v>
      </c>
      <c r="M34" s="248">
        <v>9.2179500000000001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454.5</v>
      </c>
      <c r="D35" s="249">
        <v>457.05</v>
      </c>
      <c r="E35" s="249">
        <v>451.20000000000005</v>
      </c>
      <c r="F35" s="249">
        <v>447.90000000000003</v>
      </c>
      <c r="G35" s="249">
        <v>442.05000000000007</v>
      </c>
      <c r="H35" s="249">
        <v>460.35</v>
      </c>
      <c r="I35" s="249">
        <v>466.20000000000005</v>
      </c>
      <c r="J35" s="249">
        <v>469.5</v>
      </c>
      <c r="K35" s="248">
        <v>462.9</v>
      </c>
      <c r="L35" s="248">
        <v>453.75</v>
      </c>
      <c r="M35" s="248">
        <v>13.163919999999999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4201.1000000000004</v>
      </c>
      <c r="D36" s="249">
        <v>4166.6833333333334</v>
      </c>
      <c r="E36" s="249">
        <v>4123.5166666666664</v>
      </c>
      <c r="F36" s="249">
        <v>4045.9333333333329</v>
      </c>
      <c r="G36" s="249">
        <v>4002.766666666666</v>
      </c>
      <c r="H36" s="249">
        <v>4244.2666666666664</v>
      </c>
      <c r="I36" s="249">
        <v>4287.4333333333325</v>
      </c>
      <c r="J36" s="249">
        <v>4365.0166666666673</v>
      </c>
      <c r="K36" s="248">
        <v>4209.8500000000004</v>
      </c>
      <c r="L36" s="248">
        <v>4089.1</v>
      </c>
      <c r="M36" s="248">
        <v>5.4513999999999996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942.4</v>
      </c>
      <c r="D37" s="249">
        <v>943.68333333333339</v>
      </c>
      <c r="E37" s="249">
        <v>937.21666666666681</v>
      </c>
      <c r="F37" s="249">
        <v>932.03333333333342</v>
      </c>
      <c r="G37" s="249">
        <v>925.56666666666683</v>
      </c>
      <c r="H37" s="249">
        <v>948.86666666666679</v>
      </c>
      <c r="I37" s="249">
        <v>955.33333333333348</v>
      </c>
      <c r="J37" s="249">
        <v>960.51666666666677</v>
      </c>
      <c r="K37" s="248">
        <v>950.15</v>
      </c>
      <c r="L37" s="248">
        <v>938.5</v>
      </c>
      <c r="M37" s="248">
        <v>85.734790000000004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3652.05</v>
      </c>
      <c r="D38" s="249">
        <v>3653.6666666666665</v>
      </c>
      <c r="E38" s="249">
        <v>3639.3833333333332</v>
      </c>
      <c r="F38" s="249">
        <v>3626.7166666666667</v>
      </c>
      <c r="G38" s="249">
        <v>3612.4333333333334</v>
      </c>
      <c r="H38" s="249">
        <v>3666.333333333333</v>
      </c>
      <c r="I38" s="249">
        <v>3680.6166666666668</v>
      </c>
      <c r="J38" s="249">
        <v>3693.2833333333328</v>
      </c>
      <c r="K38" s="248">
        <v>3667.95</v>
      </c>
      <c r="L38" s="248">
        <v>3641</v>
      </c>
      <c r="M38" s="248">
        <v>1.3231999999999999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6655.2</v>
      </c>
      <c r="D39" s="249">
        <v>6656.7833333333328</v>
      </c>
      <c r="E39" s="249">
        <v>6625.0166666666655</v>
      </c>
      <c r="F39" s="249">
        <v>6594.833333333333</v>
      </c>
      <c r="G39" s="249">
        <v>6563.0666666666657</v>
      </c>
      <c r="H39" s="249">
        <v>6686.9666666666653</v>
      </c>
      <c r="I39" s="249">
        <v>6718.7333333333318</v>
      </c>
      <c r="J39" s="249">
        <v>6748.9166666666652</v>
      </c>
      <c r="K39" s="248">
        <v>6688.55</v>
      </c>
      <c r="L39" s="248">
        <v>6626.6</v>
      </c>
      <c r="M39" s="248">
        <v>6.7828299999999997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1623.05</v>
      </c>
      <c r="D40" s="249">
        <v>1621.4166666666667</v>
      </c>
      <c r="E40" s="249">
        <v>1614.9333333333334</v>
      </c>
      <c r="F40" s="249">
        <v>1606.8166666666666</v>
      </c>
      <c r="G40" s="249">
        <v>1600.3333333333333</v>
      </c>
      <c r="H40" s="249">
        <v>1629.5333333333335</v>
      </c>
      <c r="I40" s="249">
        <v>1636.0166666666667</v>
      </c>
      <c r="J40" s="249">
        <v>1644.1333333333337</v>
      </c>
      <c r="K40" s="248">
        <v>1627.9</v>
      </c>
      <c r="L40" s="248">
        <v>1613.3</v>
      </c>
      <c r="M40" s="248">
        <v>11.37059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6247.5</v>
      </c>
      <c r="D41" s="249">
        <v>6236.5166666666664</v>
      </c>
      <c r="E41" s="249">
        <v>6185.9833333333327</v>
      </c>
      <c r="F41" s="249">
        <v>6124.4666666666662</v>
      </c>
      <c r="G41" s="249">
        <v>6073.9333333333325</v>
      </c>
      <c r="H41" s="249">
        <v>6298.0333333333328</v>
      </c>
      <c r="I41" s="249">
        <v>6348.5666666666657</v>
      </c>
      <c r="J41" s="249">
        <v>6410.083333333333</v>
      </c>
      <c r="K41" s="248">
        <v>6287.05</v>
      </c>
      <c r="L41" s="248">
        <v>6175</v>
      </c>
      <c r="M41" s="248">
        <v>0.31561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2148.1</v>
      </c>
      <c r="D42" s="249">
        <v>2129.1666666666665</v>
      </c>
      <c r="E42" s="249">
        <v>2104.333333333333</v>
      </c>
      <c r="F42" s="249">
        <v>2060.5666666666666</v>
      </c>
      <c r="G42" s="249">
        <v>2035.7333333333331</v>
      </c>
      <c r="H42" s="249">
        <v>2172.9333333333329</v>
      </c>
      <c r="I42" s="249">
        <v>2197.766666666666</v>
      </c>
      <c r="J42" s="249">
        <v>2241.5333333333328</v>
      </c>
      <c r="K42" s="248">
        <v>2154</v>
      </c>
      <c r="L42" s="248">
        <v>2085.4</v>
      </c>
      <c r="M42" s="248">
        <v>7.0922099999999997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251.35</v>
      </c>
      <c r="D43" s="249">
        <v>251.5333333333333</v>
      </c>
      <c r="E43" s="249">
        <v>248.36666666666662</v>
      </c>
      <c r="F43" s="249">
        <v>245.38333333333333</v>
      </c>
      <c r="G43" s="249">
        <v>242.21666666666664</v>
      </c>
      <c r="H43" s="249">
        <v>254.51666666666659</v>
      </c>
      <c r="I43" s="249">
        <v>257.68333333333328</v>
      </c>
      <c r="J43" s="249">
        <v>260.66666666666657</v>
      </c>
      <c r="K43" s="248">
        <v>254.7</v>
      </c>
      <c r="L43" s="248">
        <v>248.55</v>
      </c>
      <c r="M43" s="248">
        <v>59.354419999999998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191.65</v>
      </c>
      <c r="D44" s="249">
        <v>192.5</v>
      </c>
      <c r="E44" s="249">
        <v>190.15</v>
      </c>
      <c r="F44" s="249">
        <v>188.65</v>
      </c>
      <c r="G44" s="249">
        <v>186.3</v>
      </c>
      <c r="H44" s="249">
        <v>194</v>
      </c>
      <c r="I44" s="249">
        <v>196.35000000000002</v>
      </c>
      <c r="J44" s="249">
        <v>197.85</v>
      </c>
      <c r="K44" s="248">
        <v>194.85</v>
      </c>
      <c r="L44" s="248">
        <v>191</v>
      </c>
      <c r="M44" s="248">
        <v>260.04525000000001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99.55</v>
      </c>
      <c r="D45" s="249">
        <v>100.35000000000001</v>
      </c>
      <c r="E45" s="249">
        <v>98.000000000000014</v>
      </c>
      <c r="F45" s="249">
        <v>96.45</v>
      </c>
      <c r="G45" s="249">
        <v>94.100000000000009</v>
      </c>
      <c r="H45" s="249">
        <v>101.90000000000002</v>
      </c>
      <c r="I45" s="249">
        <v>104.25000000000001</v>
      </c>
      <c r="J45" s="249">
        <v>105.80000000000003</v>
      </c>
      <c r="K45" s="248">
        <v>102.7</v>
      </c>
      <c r="L45" s="248">
        <v>98.8</v>
      </c>
      <c r="M45" s="248">
        <v>284.59879000000001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1686</v>
      </c>
      <c r="D46" s="249">
        <v>1684.8833333333332</v>
      </c>
      <c r="E46" s="249">
        <v>1676.3166666666664</v>
      </c>
      <c r="F46" s="249">
        <v>1666.6333333333332</v>
      </c>
      <c r="G46" s="249">
        <v>1658.0666666666664</v>
      </c>
      <c r="H46" s="249">
        <v>1694.5666666666664</v>
      </c>
      <c r="I46" s="249">
        <v>1703.133333333333</v>
      </c>
      <c r="J46" s="249">
        <v>1712.8166666666664</v>
      </c>
      <c r="K46" s="248">
        <v>1693.45</v>
      </c>
      <c r="L46" s="248">
        <v>1675.2</v>
      </c>
      <c r="M46" s="248">
        <v>2.7568000000000001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608.45000000000005</v>
      </c>
      <c r="D47" s="249">
        <v>610.51666666666677</v>
      </c>
      <c r="E47" s="249">
        <v>605.03333333333353</v>
      </c>
      <c r="F47" s="249">
        <v>601.61666666666679</v>
      </c>
      <c r="G47" s="249">
        <v>596.13333333333355</v>
      </c>
      <c r="H47" s="249">
        <v>613.93333333333351</v>
      </c>
      <c r="I47" s="249">
        <v>619.41666666666686</v>
      </c>
      <c r="J47" s="249">
        <v>622.83333333333348</v>
      </c>
      <c r="K47" s="248">
        <v>616</v>
      </c>
      <c r="L47" s="248">
        <v>607.1</v>
      </c>
      <c r="M47" s="248">
        <v>4.0973100000000002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105.45</v>
      </c>
      <c r="D48" s="249">
        <v>105.31666666666668</v>
      </c>
      <c r="E48" s="249">
        <v>104.98333333333335</v>
      </c>
      <c r="F48" s="249">
        <v>104.51666666666667</v>
      </c>
      <c r="G48" s="249">
        <v>104.18333333333334</v>
      </c>
      <c r="H48" s="249">
        <v>105.78333333333336</v>
      </c>
      <c r="I48" s="249">
        <v>106.1166666666667</v>
      </c>
      <c r="J48" s="249">
        <v>106.58333333333337</v>
      </c>
      <c r="K48" s="248">
        <v>105.65</v>
      </c>
      <c r="L48" s="248">
        <v>104.85</v>
      </c>
      <c r="M48" s="248">
        <v>61.684260000000002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908.65</v>
      </c>
      <c r="D49" s="249">
        <v>902.55000000000007</v>
      </c>
      <c r="E49" s="249">
        <v>894.10000000000014</v>
      </c>
      <c r="F49" s="249">
        <v>879.55000000000007</v>
      </c>
      <c r="G49" s="249">
        <v>871.10000000000014</v>
      </c>
      <c r="H49" s="249">
        <v>917.10000000000014</v>
      </c>
      <c r="I49" s="249">
        <v>925.55000000000018</v>
      </c>
      <c r="J49" s="249">
        <v>940.10000000000014</v>
      </c>
      <c r="K49" s="248">
        <v>911</v>
      </c>
      <c r="L49" s="248">
        <v>888</v>
      </c>
      <c r="M49" s="248">
        <v>22.854500000000002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85.6</v>
      </c>
      <c r="D50" s="249">
        <v>85.8</v>
      </c>
      <c r="E50" s="249">
        <v>84.85</v>
      </c>
      <c r="F50" s="249">
        <v>84.1</v>
      </c>
      <c r="G50" s="249">
        <v>83.149999999999991</v>
      </c>
      <c r="H50" s="249">
        <v>86.55</v>
      </c>
      <c r="I50" s="249">
        <v>87.500000000000014</v>
      </c>
      <c r="J50" s="249">
        <v>88.25</v>
      </c>
      <c r="K50" s="248">
        <v>86.75</v>
      </c>
      <c r="L50" s="248">
        <v>85.05</v>
      </c>
      <c r="M50" s="248">
        <v>116.08268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348.75</v>
      </c>
      <c r="D51" s="249">
        <v>348.41666666666669</v>
      </c>
      <c r="E51" s="249">
        <v>346.03333333333336</v>
      </c>
      <c r="F51" s="249">
        <v>343.31666666666666</v>
      </c>
      <c r="G51" s="249">
        <v>340.93333333333334</v>
      </c>
      <c r="H51" s="249">
        <v>351.13333333333338</v>
      </c>
      <c r="I51" s="249">
        <v>353.51666666666671</v>
      </c>
      <c r="J51" s="249">
        <v>356.23333333333341</v>
      </c>
      <c r="K51" s="248">
        <v>350.8</v>
      </c>
      <c r="L51" s="248">
        <v>345.7</v>
      </c>
      <c r="M51" s="248">
        <v>48.179250000000003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829.2</v>
      </c>
      <c r="D52" s="249">
        <v>833.11666666666667</v>
      </c>
      <c r="E52" s="249">
        <v>824.23333333333335</v>
      </c>
      <c r="F52" s="249">
        <v>819.26666666666665</v>
      </c>
      <c r="G52" s="249">
        <v>810.38333333333333</v>
      </c>
      <c r="H52" s="249">
        <v>838.08333333333337</v>
      </c>
      <c r="I52" s="249">
        <v>846.96666666666681</v>
      </c>
      <c r="J52" s="249">
        <v>851.93333333333339</v>
      </c>
      <c r="K52" s="248">
        <v>842</v>
      </c>
      <c r="L52" s="248">
        <v>828.15</v>
      </c>
      <c r="M52" s="248">
        <v>74.913330000000002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271.45</v>
      </c>
      <c r="D53" s="249">
        <v>270.81666666666666</v>
      </c>
      <c r="E53" s="249">
        <v>267.63333333333333</v>
      </c>
      <c r="F53" s="249">
        <v>263.81666666666666</v>
      </c>
      <c r="G53" s="249">
        <v>260.63333333333333</v>
      </c>
      <c r="H53" s="249">
        <v>274.63333333333333</v>
      </c>
      <c r="I53" s="249">
        <v>277.81666666666661</v>
      </c>
      <c r="J53" s="249">
        <v>281.63333333333333</v>
      </c>
      <c r="K53" s="248">
        <v>274</v>
      </c>
      <c r="L53" s="248">
        <v>267</v>
      </c>
      <c r="M53" s="248">
        <v>44.526260000000001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17586.75</v>
      </c>
      <c r="D54" s="249">
        <v>17552.149999999998</v>
      </c>
      <c r="E54" s="249">
        <v>17438.299999999996</v>
      </c>
      <c r="F54" s="249">
        <v>17289.849999999999</v>
      </c>
      <c r="G54" s="249">
        <v>17175.999999999996</v>
      </c>
      <c r="H54" s="249">
        <v>17700.599999999995</v>
      </c>
      <c r="I54" s="249">
        <v>17814.449999999993</v>
      </c>
      <c r="J54" s="249">
        <v>17962.899999999994</v>
      </c>
      <c r="K54" s="248">
        <v>17666</v>
      </c>
      <c r="L54" s="248">
        <v>17403.7</v>
      </c>
      <c r="M54" s="248">
        <v>0.35770000000000002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4409.7</v>
      </c>
      <c r="D55" s="249">
        <v>4415.2666666666673</v>
      </c>
      <c r="E55" s="249">
        <v>4384.5333333333347</v>
      </c>
      <c r="F55" s="249">
        <v>4359.3666666666677</v>
      </c>
      <c r="G55" s="249">
        <v>4328.633333333335</v>
      </c>
      <c r="H55" s="249">
        <v>4440.4333333333343</v>
      </c>
      <c r="I55" s="249">
        <v>4471.1666666666661</v>
      </c>
      <c r="J55" s="249">
        <v>4496.3333333333339</v>
      </c>
      <c r="K55" s="248">
        <v>4446</v>
      </c>
      <c r="L55" s="248">
        <v>4390.1000000000004</v>
      </c>
      <c r="M55" s="248">
        <v>1.9565399999999999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327.8</v>
      </c>
      <c r="D56" s="249">
        <v>327.83333333333331</v>
      </c>
      <c r="E56" s="249">
        <v>324.66666666666663</v>
      </c>
      <c r="F56" s="249">
        <v>321.5333333333333</v>
      </c>
      <c r="G56" s="249">
        <v>318.36666666666662</v>
      </c>
      <c r="H56" s="249">
        <v>330.96666666666664</v>
      </c>
      <c r="I56" s="249">
        <v>334.13333333333327</v>
      </c>
      <c r="J56" s="249">
        <v>337.26666666666665</v>
      </c>
      <c r="K56" s="248">
        <v>331</v>
      </c>
      <c r="L56" s="248">
        <v>324.7</v>
      </c>
      <c r="M56" s="248">
        <v>106.47771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752.1</v>
      </c>
      <c r="D57" s="249">
        <v>753.08333333333337</v>
      </c>
      <c r="E57" s="249">
        <v>748.41666666666674</v>
      </c>
      <c r="F57" s="249">
        <v>744.73333333333335</v>
      </c>
      <c r="G57" s="249">
        <v>740.06666666666672</v>
      </c>
      <c r="H57" s="249">
        <v>756.76666666666677</v>
      </c>
      <c r="I57" s="249">
        <v>761.43333333333351</v>
      </c>
      <c r="J57" s="249">
        <v>765.11666666666679</v>
      </c>
      <c r="K57" s="248">
        <v>757.75</v>
      </c>
      <c r="L57" s="248">
        <v>749.4</v>
      </c>
      <c r="M57" s="248">
        <v>6.7576999999999998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1112.7</v>
      </c>
      <c r="D58" s="249">
        <v>1112.6166666666666</v>
      </c>
      <c r="E58" s="249">
        <v>1106.2333333333331</v>
      </c>
      <c r="F58" s="249">
        <v>1099.7666666666667</v>
      </c>
      <c r="G58" s="249">
        <v>1093.3833333333332</v>
      </c>
      <c r="H58" s="249">
        <v>1119.083333333333</v>
      </c>
      <c r="I58" s="249">
        <v>1125.4666666666667</v>
      </c>
      <c r="J58" s="249">
        <v>1131.9333333333329</v>
      </c>
      <c r="K58" s="248">
        <v>1119</v>
      </c>
      <c r="L58" s="248">
        <v>1106.1500000000001</v>
      </c>
      <c r="M58" s="248">
        <v>10.13627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1534.3</v>
      </c>
      <c r="D59" s="249">
        <v>1537.6333333333332</v>
      </c>
      <c r="E59" s="249">
        <v>1528.2666666666664</v>
      </c>
      <c r="F59" s="249">
        <v>1522.2333333333331</v>
      </c>
      <c r="G59" s="249">
        <v>1512.8666666666663</v>
      </c>
      <c r="H59" s="249">
        <v>1543.6666666666665</v>
      </c>
      <c r="I59" s="249">
        <v>1553.0333333333333</v>
      </c>
      <c r="J59" s="249">
        <v>1559.0666666666666</v>
      </c>
      <c r="K59" s="248">
        <v>1547</v>
      </c>
      <c r="L59" s="248">
        <v>1531.6</v>
      </c>
      <c r="M59" s="248">
        <v>0.38686999999999999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232.15</v>
      </c>
      <c r="D60" s="249">
        <v>232.23333333333335</v>
      </c>
      <c r="E60" s="249">
        <v>231.26666666666671</v>
      </c>
      <c r="F60" s="249">
        <v>230.38333333333335</v>
      </c>
      <c r="G60" s="249">
        <v>229.41666666666671</v>
      </c>
      <c r="H60" s="249">
        <v>233.1166666666667</v>
      </c>
      <c r="I60" s="249">
        <v>234.08333333333334</v>
      </c>
      <c r="J60" s="249">
        <v>234.9666666666667</v>
      </c>
      <c r="K60" s="248">
        <v>233.2</v>
      </c>
      <c r="L60" s="248">
        <v>231.35</v>
      </c>
      <c r="M60" s="248">
        <v>47.300780000000003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3985.3</v>
      </c>
      <c r="D61" s="249">
        <v>3998.3833333333332</v>
      </c>
      <c r="E61" s="249">
        <v>3936.9166666666665</v>
      </c>
      <c r="F61" s="249">
        <v>3888.5333333333333</v>
      </c>
      <c r="G61" s="249">
        <v>3827.0666666666666</v>
      </c>
      <c r="H61" s="249">
        <v>4046.7666666666664</v>
      </c>
      <c r="I61" s="249">
        <v>4108.2333333333336</v>
      </c>
      <c r="J61" s="249">
        <v>4156.6166666666668</v>
      </c>
      <c r="K61" s="248">
        <v>4059.85</v>
      </c>
      <c r="L61" s="248">
        <v>3950</v>
      </c>
      <c r="M61" s="248">
        <v>4.7860800000000001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1571.5</v>
      </c>
      <c r="D62" s="249">
        <v>1593.8333333333333</v>
      </c>
      <c r="E62" s="249">
        <v>1547.6666666666665</v>
      </c>
      <c r="F62" s="249">
        <v>1523.8333333333333</v>
      </c>
      <c r="G62" s="249">
        <v>1477.6666666666665</v>
      </c>
      <c r="H62" s="249">
        <v>1617.6666666666665</v>
      </c>
      <c r="I62" s="249">
        <v>1663.833333333333</v>
      </c>
      <c r="J62" s="249">
        <v>1687.6666666666665</v>
      </c>
      <c r="K62" s="248">
        <v>1640</v>
      </c>
      <c r="L62" s="248">
        <v>1570</v>
      </c>
      <c r="M62" s="248">
        <v>11.65291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773.2</v>
      </c>
      <c r="D63" s="249">
        <v>774.35</v>
      </c>
      <c r="E63" s="249">
        <v>768.95</v>
      </c>
      <c r="F63" s="249">
        <v>764.7</v>
      </c>
      <c r="G63" s="249">
        <v>759.30000000000007</v>
      </c>
      <c r="H63" s="249">
        <v>778.6</v>
      </c>
      <c r="I63" s="249">
        <v>783.99999999999989</v>
      </c>
      <c r="J63" s="249">
        <v>788.25</v>
      </c>
      <c r="K63" s="248">
        <v>779.75</v>
      </c>
      <c r="L63" s="248">
        <v>770.1</v>
      </c>
      <c r="M63" s="248">
        <v>11.859209999999999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956.8</v>
      </c>
      <c r="D64" s="249">
        <v>951.7166666666667</v>
      </c>
      <c r="E64" s="249">
        <v>941.43333333333339</v>
      </c>
      <c r="F64" s="249">
        <v>926.06666666666672</v>
      </c>
      <c r="G64" s="249">
        <v>915.78333333333342</v>
      </c>
      <c r="H64" s="249">
        <v>967.08333333333337</v>
      </c>
      <c r="I64" s="249">
        <v>977.36666666666667</v>
      </c>
      <c r="J64" s="249">
        <v>992.73333333333335</v>
      </c>
      <c r="K64" s="248">
        <v>962</v>
      </c>
      <c r="L64" s="248">
        <v>936.35</v>
      </c>
      <c r="M64" s="248">
        <v>3.95696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356.25</v>
      </c>
      <c r="D65" s="249">
        <v>355.18333333333334</v>
      </c>
      <c r="E65" s="249">
        <v>350.9666666666667</v>
      </c>
      <c r="F65" s="249">
        <v>345.68333333333334</v>
      </c>
      <c r="G65" s="249">
        <v>341.4666666666667</v>
      </c>
      <c r="H65" s="249">
        <v>360.4666666666667</v>
      </c>
      <c r="I65" s="249">
        <v>364.68333333333328</v>
      </c>
      <c r="J65" s="249">
        <v>369.9666666666667</v>
      </c>
      <c r="K65" s="248">
        <v>359.4</v>
      </c>
      <c r="L65" s="248">
        <v>349.9</v>
      </c>
      <c r="M65" s="248">
        <v>8.1170299999999997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1494.65</v>
      </c>
      <c r="D66" s="249">
        <v>1488.9333333333332</v>
      </c>
      <c r="E66" s="249">
        <v>1476.8166666666664</v>
      </c>
      <c r="F66" s="249">
        <v>1458.9833333333331</v>
      </c>
      <c r="G66" s="249">
        <v>1446.8666666666663</v>
      </c>
      <c r="H66" s="249">
        <v>1506.7666666666664</v>
      </c>
      <c r="I66" s="249">
        <v>1518.8833333333332</v>
      </c>
      <c r="J66" s="249">
        <v>1536.7166666666665</v>
      </c>
      <c r="K66" s="248">
        <v>1501.05</v>
      </c>
      <c r="L66" s="248">
        <v>1471.1</v>
      </c>
      <c r="M66" s="248">
        <v>4.5398800000000001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407.2</v>
      </c>
      <c r="D67" s="249">
        <v>406.36666666666662</v>
      </c>
      <c r="E67" s="249">
        <v>402.33333333333326</v>
      </c>
      <c r="F67" s="249">
        <v>397.46666666666664</v>
      </c>
      <c r="G67" s="249">
        <v>393.43333333333328</v>
      </c>
      <c r="H67" s="249">
        <v>411.23333333333323</v>
      </c>
      <c r="I67" s="249">
        <v>415.26666666666665</v>
      </c>
      <c r="J67" s="249">
        <v>420.13333333333321</v>
      </c>
      <c r="K67" s="248">
        <v>410.4</v>
      </c>
      <c r="L67" s="248">
        <v>401.5</v>
      </c>
      <c r="M67" s="248">
        <v>44.378189999999996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587.1</v>
      </c>
      <c r="D68" s="249">
        <v>590.19999999999993</v>
      </c>
      <c r="E68" s="249">
        <v>582.24999999999989</v>
      </c>
      <c r="F68" s="249">
        <v>577.4</v>
      </c>
      <c r="G68" s="249">
        <v>569.44999999999993</v>
      </c>
      <c r="H68" s="249">
        <v>595.04999999999984</v>
      </c>
      <c r="I68" s="249">
        <v>602.99999999999989</v>
      </c>
      <c r="J68" s="249">
        <v>607.8499999999998</v>
      </c>
      <c r="K68" s="248">
        <v>598.15</v>
      </c>
      <c r="L68" s="248">
        <v>585.35</v>
      </c>
      <c r="M68" s="248">
        <v>14.708780000000001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1890.7</v>
      </c>
      <c r="D69" s="249">
        <v>1877.3666666666668</v>
      </c>
      <c r="E69" s="249">
        <v>1856.7333333333336</v>
      </c>
      <c r="F69" s="249">
        <v>1822.7666666666669</v>
      </c>
      <c r="G69" s="249">
        <v>1802.1333333333337</v>
      </c>
      <c r="H69" s="249">
        <v>1911.3333333333335</v>
      </c>
      <c r="I69" s="249">
        <v>1931.9666666666667</v>
      </c>
      <c r="J69" s="249">
        <v>1965.9333333333334</v>
      </c>
      <c r="K69" s="248">
        <v>1898</v>
      </c>
      <c r="L69" s="248">
        <v>1843.4</v>
      </c>
      <c r="M69" s="248">
        <v>4.6938800000000001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2221.25</v>
      </c>
      <c r="D70" s="249">
        <v>2227.6666666666665</v>
      </c>
      <c r="E70" s="249">
        <v>2210.333333333333</v>
      </c>
      <c r="F70" s="249">
        <v>2199.4166666666665</v>
      </c>
      <c r="G70" s="249">
        <v>2182.083333333333</v>
      </c>
      <c r="H70" s="249">
        <v>2238.583333333333</v>
      </c>
      <c r="I70" s="249">
        <v>2255.9166666666661</v>
      </c>
      <c r="J70" s="249">
        <v>2266.833333333333</v>
      </c>
      <c r="K70" s="248">
        <v>2245</v>
      </c>
      <c r="L70" s="248">
        <v>2216.75</v>
      </c>
      <c r="M70" s="248">
        <v>2.3216199999999998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365.9</v>
      </c>
      <c r="D71" s="249">
        <v>367.7</v>
      </c>
      <c r="E71" s="249">
        <v>361.2</v>
      </c>
      <c r="F71" s="249">
        <v>356.5</v>
      </c>
      <c r="G71" s="249">
        <v>350</v>
      </c>
      <c r="H71" s="249">
        <v>372.4</v>
      </c>
      <c r="I71" s="249">
        <v>378.9</v>
      </c>
      <c r="J71" s="249">
        <v>383.59999999999997</v>
      </c>
      <c r="K71" s="248">
        <v>374.2</v>
      </c>
      <c r="L71" s="248">
        <v>363</v>
      </c>
      <c r="M71" s="248">
        <v>12.68127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3393.85</v>
      </c>
      <c r="D72" s="249">
        <v>3381.4666666666672</v>
      </c>
      <c r="E72" s="249">
        <v>3362.9333333333343</v>
      </c>
      <c r="F72" s="249">
        <v>3332.0166666666673</v>
      </c>
      <c r="G72" s="249">
        <v>3313.4833333333345</v>
      </c>
      <c r="H72" s="249">
        <v>3412.3833333333341</v>
      </c>
      <c r="I72" s="249">
        <v>3430.916666666667</v>
      </c>
      <c r="J72" s="249">
        <v>3461.8333333333339</v>
      </c>
      <c r="K72" s="248">
        <v>3400</v>
      </c>
      <c r="L72" s="248">
        <v>3350.55</v>
      </c>
      <c r="M72" s="248">
        <v>3.3485399999999998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4121.8999999999996</v>
      </c>
      <c r="D73" s="249">
        <v>4115.8499999999995</v>
      </c>
      <c r="E73" s="249">
        <v>4096.0499999999993</v>
      </c>
      <c r="F73" s="249">
        <v>4070.2</v>
      </c>
      <c r="G73" s="249">
        <v>4050.3999999999996</v>
      </c>
      <c r="H73" s="249">
        <v>4141.6999999999989</v>
      </c>
      <c r="I73" s="249">
        <v>4161.5</v>
      </c>
      <c r="J73" s="249">
        <v>4187.3499999999985</v>
      </c>
      <c r="K73" s="248">
        <v>4135.6499999999996</v>
      </c>
      <c r="L73" s="248">
        <v>4090</v>
      </c>
      <c r="M73" s="248">
        <v>2.1195200000000001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2376.9499999999998</v>
      </c>
      <c r="D74" s="249">
        <v>2387.9</v>
      </c>
      <c r="E74" s="249">
        <v>2346.8500000000004</v>
      </c>
      <c r="F74" s="249">
        <v>2316.7500000000005</v>
      </c>
      <c r="G74" s="249">
        <v>2275.7000000000007</v>
      </c>
      <c r="H74" s="249">
        <v>2418</v>
      </c>
      <c r="I74" s="249">
        <v>2459.0500000000002</v>
      </c>
      <c r="J74" s="249">
        <v>2489.1499999999996</v>
      </c>
      <c r="K74" s="248">
        <v>2428.9499999999998</v>
      </c>
      <c r="L74" s="248">
        <v>2357.8000000000002</v>
      </c>
      <c r="M74" s="248">
        <v>2.4185500000000002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4504.55</v>
      </c>
      <c r="D75" s="249">
        <v>4489.8</v>
      </c>
      <c r="E75" s="249">
        <v>4466.1000000000004</v>
      </c>
      <c r="F75" s="249">
        <v>4427.6500000000005</v>
      </c>
      <c r="G75" s="249">
        <v>4403.9500000000007</v>
      </c>
      <c r="H75" s="249">
        <v>4528.25</v>
      </c>
      <c r="I75" s="249">
        <v>4551.9499999999989</v>
      </c>
      <c r="J75" s="249">
        <v>4590.3999999999996</v>
      </c>
      <c r="K75" s="248">
        <v>4513.5</v>
      </c>
      <c r="L75" s="248">
        <v>4451.3500000000004</v>
      </c>
      <c r="M75" s="248">
        <v>2.7840099999999999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3369.4</v>
      </c>
      <c r="D76" s="249">
        <v>3359.7999999999997</v>
      </c>
      <c r="E76" s="249">
        <v>3334.5999999999995</v>
      </c>
      <c r="F76" s="249">
        <v>3299.7999999999997</v>
      </c>
      <c r="G76" s="249">
        <v>3274.5999999999995</v>
      </c>
      <c r="H76" s="249">
        <v>3394.5999999999995</v>
      </c>
      <c r="I76" s="249">
        <v>3419.7999999999993</v>
      </c>
      <c r="J76" s="249">
        <v>3454.5999999999995</v>
      </c>
      <c r="K76" s="248">
        <v>3385</v>
      </c>
      <c r="L76" s="248">
        <v>3325</v>
      </c>
      <c r="M76" s="248">
        <v>6.7699499999999997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440.85</v>
      </c>
      <c r="D77" s="249">
        <v>439.7</v>
      </c>
      <c r="E77" s="249">
        <v>437.4</v>
      </c>
      <c r="F77" s="249">
        <v>433.95</v>
      </c>
      <c r="G77" s="249">
        <v>431.65</v>
      </c>
      <c r="H77" s="249">
        <v>443.15</v>
      </c>
      <c r="I77" s="249">
        <v>445.45000000000005</v>
      </c>
      <c r="J77" s="249">
        <v>448.9</v>
      </c>
      <c r="K77" s="248">
        <v>442</v>
      </c>
      <c r="L77" s="248">
        <v>436.25</v>
      </c>
      <c r="M77" s="248">
        <v>1.03504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2194.85</v>
      </c>
      <c r="D78" s="249">
        <v>2202.8166666666671</v>
      </c>
      <c r="E78" s="249">
        <v>2175.6333333333341</v>
      </c>
      <c r="F78" s="249">
        <v>2156.416666666667</v>
      </c>
      <c r="G78" s="249">
        <v>2129.233333333334</v>
      </c>
      <c r="H78" s="249">
        <v>2222.0333333333342</v>
      </c>
      <c r="I78" s="249">
        <v>2249.2166666666676</v>
      </c>
      <c r="J78" s="249">
        <v>2268.4333333333343</v>
      </c>
      <c r="K78" s="248">
        <v>2230</v>
      </c>
      <c r="L78" s="248">
        <v>2183.6</v>
      </c>
      <c r="M78" s="248">
        <v>4.1708600000000002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172.6</v>
      </c>
      <c r="D79" s="249">
        <v>172.88333333333333</v>
      </c>
      <c r="E79" s="249">
        <v>171.46666666666664</v>
      </c>
      <c r="F79" s="249">
        <v>170.33333333333331</v>
      </c>
      <c r="G79" s="249">
        <v>168.91666666666663</v>
      </c>
      <c r="H79" s="249">
        <v>174.01666666666665</v>
      </c>
      <c r="I79" s="249">
        <v>175.43333333333334</v>
      </c>
      <c r="J79" s="249">
        <v>176.56666666666666</v>
      </c>
      <c r="K79" s="248">
        <v>174.3</v>
      </c>
      <c r="L79" s="248">
        <v>171.75</v>
      </c>
      <c r="M79" s="248">
        <v>51.537880000000001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136.75</v>
      </c>
      <c r="D80" s="249">
        <v>136.79999999999998</v>
      </c>
      <c r="E80" s="249">
        <v>135.94999999999996</v>
      </c>
      <c r="F80" s="249">
        <v>135.14999999999998</v>
      </c>
      <c r="G80" s="249">
        <v>134.29999999999995</v>
      </c>
      <c r="H80" s="249">
        <v>137.59999999999997</v>
      </c>
      <c r="I80" s="249">
        <v>138.44999999999999</v>
      </c>
      <c r="J80" s="249">
        <v>139.24999999999997</v>
      </c>
      <c r="K80" s="248">
        <v>137.65</v>
      </c>
      <c r="L80" s="248">
        <v>136</v>
      </c>
      <c r="M80" s="248">
        <v>74.096980000000002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288.05</v>
      </c>
      <c r="D81" s="249">
        <v>288.58333333333331</v>
      </c>
      <c r="E81" s="249">
        <v>285.91666666666663</v>
      </c>
      <c r="F81" s="249">
        <v>283.7833333333333</v>
      </c>
      <c r="G81" s="249">
        <v>281.11666666666662</v>
      </c>
      <c r="H81" s="249">
        <v>290.71666666666664</v>
      </c>
      <c r="I81" s="249">
        <v>293.38333333333327</v>
      </c>
      <c r="J81" s="249">
        <v>295.51666666666665</v>
      </c>
      <c r="K81" s="248">
        <v>291.25</v>
      </c>
      <c r="L81" s="248">
        <v>286.45</v>
      </c>
      <c r="M81" s="248">
        <v>11.04434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96</v>
      </c>
      <c r="D82" s="249">
        <v>95.15000000000002</v>
      </c>
      <c r="E82" s="249">
        <v>94.000000000000043</v>
      </c>
      <c r="F82" s="249">
        <v>92.000000000000028</v>
      </c>
      <c r="G82" s="249">
        <v>90.850000000000051</v>
      </c>
      <c r="H82" s="249">
        <v>97.150000000000034</v>
      </c>
      <c r="I82" s="249">
        <v>98.300000000000011</v>
      </c>
      <c r="J82" s="249">
        <v>100.30000000000003</v>
      </c>
      <c r="K82" s="248">
        <v>96.3</v>
      </c>
      <c r="L82" s="248">
        <v>93.15</v>
      </c>
      <c r="M82" s="248">
        <v>225.98875000000001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1765.75</v>
      </c>
      <c r="D83" s="249">
        <v>1754.9333333333334</v>
      </c>
      <c r="E83" s="249">
        <v>1740.8666666666668</v>
      </c>
      <c r="F83" s="249">
        <v>1715.9833333333333</v>
      </c>
      <c r="G83" s="249">
        <v>1701.9166666666667</v>
      </c>
      <c r="H83" s="249">
        <v>1779.8166666666668</v>
      </c>
      <c r="I83" s="249">
        <v>1793.8833333333334</v>
      </c>
      <c r="J83" s="249">
        <v>1818.7666666666669</v>
      </c>
      <c r="K83" s="248">
        <v>1769</v>
      </c>
      <c r="L83" s="248">
        <v>1730.05</v>
      </c>
      <c r="M83" s="248">
        <v>3.6531899999999999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887.15</v>
      </c>
      <c r="D84" s="249">
        <v>883.5333333333333</v>
      </c>
      <c r="E84" s="249">
        <v>877.71666666666658</v>
      </c>
      <c r="F84" s="249">
        <v>868.2833333333333</v>
      </c>
      <c r="G84" s="249">
        <v>862.46666666666658</v>
      </c>
      <c r="H84" s="249">
        <v>892.96666666666658</v>
      </c>
      <c r="I84" s="249">
        <v>898.78333333333319</v>
      </c>
      <c r="J84" s="249">
        <v>908.21666666666658</v>
      </c>
      <c r="K84" s="248">
        <v>889.35</v>
      </c>
      <c r="L84" s="248">
        <v>874.1</v>
      </c>
      <c r="M84" s="248">
        <v>7.6588200000000004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1332.25</v>
      </c>
      <c r="D85" s="249">
        <v>1325.75</v>
      </c>
      <c r="E85" s="249">
        <v>1314.5</v>
      </c>
      <c r="F85" s="249">
        <v>1296.75</v>
      </c>
      <c r="G85" s="249">
        <v>1285.5</v>
      </c>
      <c r="H85" s="249">
        <v>1343.5</v>
      </c>
      <c r="I85" s="249">
        <v>1354.75</v>
      </c>
      <c r="J85" s="249">
        <v>1372.5</v>
      </c>
      <c r="K85" s="248">
        <v>1337</v>
      </c>
      <c r="L85" s="248">
        <v>1308</v>
      </c>
      <c r="M85" s="248">
        <v>4.7306100000000004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1821.85</v>
      </c>
      <c r="D86" s="249">
        <v>1822.3500000000001</v>
      </c>
      <c r="E86" s="249">
        <v>1810.7500000000002</v>
      </c>
      <c r="F86" s="249">
        <v>1799.65</v>
      </c>
      <c r="G86" s="249">
        <v>1788.0500000000002</v>
      </c>
      <c r="H86" s="249">
        <v>1833.4500000000003</v>
      </c>
      <c r="I86" s="249">
        <v>1845.0500000000002</v>
      </c>
      <c r="J86" s="249">
        <v>1856.1500000000003</v>
      </c>
      <c r="K86" s="248">
        <v>1833.95</v>
      </c>
      <c r="L86" s="248">
        <v>1811.25</v>
      </c>
      <c r="M86" s="248">
        <v>5.3374300000000003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525.65</v>
      </c>
      <c r="D87" s="249">
        <v>525</v>
      </c>
      <c r="E87" s="249">
        <v>521</v>
      </c>
      <c r="F87" s="249">
        <v>516.35</v>
      </c>
      <c r="G87" s="249">
        <v>512.35</v>
      </c>
      <c r="H87" s="249">
        <v>529.65</v>
      </c>
      <c r="I87" s="249">
        <v>533.65</v>
      </c>
      <c r="J87" s="249">
        <v>538.29999999999995</v>
      </c>
      <c r="K87" s="248">
        <v>529</v>
      </c>
      <c r="L87" s="248">
        <v>520.35</v>
      </c>
      <c r="M87" s="248">
        <v>11.990360000000001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274.14999999999998</v>
      </c>
      <c r="D88" s="249">
        <v>274.51666666666665</v>
      </c>
      <c r="E88" s="249">
        <v>272.33333333333331</v>
      </c>
      <c r="F88" s="249">
        <v>270.51666666666665</v>
      </c>
      <c r="G88" s="249">
        <v>268.33333333333331</v>
      </c>
      <c r="H88" s="249">
        <v>276.33333333333331</v>
      </c>
      <c r="I88" s="249">
        <v>278.51666666666671</v>
      </c>
      <c r="J88" s="249">
        <v>280.33333333333331</v>
      </c>
      <c r="K88" s="248">
        <v>276.7</v>
      </c>
      <c r="L88" s="248">
        <v>272.7</v>
      </c>
      <c r="M88" s="248">
        <v>6.8373400000000002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1056.2</v>
      </c>
      <c r="D89" s="249">
        <v>1052.8333333333333</v>
      </c>
      <c r="E89" s="249">
        <v>1048.3666666666666</v>
      </c>
      <c r="F89" s="249">
        <v>1040.5333333333333</v>
      </c>
      <c r="G89" s="249">
        <v>1036.0666666666666</v>
      </c>
      <c r="H89" s="249">
        <v>1060.6666666666665</v>
      </c>
      <c r="I89" s="249">
        <v>1065.1333333333332</v>
      </c>
      <c r="J89" s="249">
        <v>1072.9666666666665</v>
      </c>
      <c r="K89" s="248">
        <v>1057.3</v>
      </c>
      <c r="L89" s="248">
        <v>1045</v>
      </c>
      <c r="M89" s="248">
        <v>24.25507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2270.6999999999998</v>
      </c>
      <c r="D90" s="249">
        <v>2263.8666666666663</v>
      </c>
      <c r="E90" s="249">
        <v>2249.0333333333328</v>
      </c>
      <c r="F90" s="249">
        <v>2227.3666666666663</v>
      </c>
      <c r="G90" s="249">
        <v>2212.5333333333328</v>
      </c>
      <c r="H90" s="249">
        <v>2285.5333333333328</v>
      </c>
      <c r="I90" s="249">
        <v>2300.3666666666659</v>
      </c>
      <c r="J90" s="249">
        <v>2322.0333333333328</v>
      </c>
      <c r="K90" s="248">
        <v>2278.6999999999998</v>
      </c>
      <c r="L90" s="248">
        <v>2242.1999999999998</v>
      </c>
      <c r="M90" s="248">
        <v>2.6576300000000002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1662.25</v>
      </c>
      <c r="D91" s="249">
        <v>1659.25</v>
      </c>
      <c r="E91" s="249">
        <v>1653</v>
      </c>
      <c r="F91" s="249">
        <v>1643.75</v>
      </c>
      <c r="G91" s="249">
        <v>1637.5</v>
      </c>
      <c r="H91" s="249">
        <v>1668.5</v>
      </c>
      <c r="I91" s="249">
        <v>1674.75</v>
      </c>
      <c r="J91" s="249">
        <v>1684</v>
      </c>
      <c r="K91" s="248">
        <v>1665.5</v>
      </c>
      <c r="L91" s="248">
        <v>1650</v>
      </c>
      <c r="M91" s="248">
        <v>71.138199999999998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580.35</v>
      </c>
      <c r="D92" s="249">
        <v>581.66666666666663</v>
      </c>
      <c r="E92" s="249">
        <v>577.7833333333333</v>
      </c>
      <c r="F92" s="249">
        <v>575.2166666666667</v>
      </c>
      <c r="G92" s="249">
        <v>571.33333333333337</v>
      </c>
      <c r="H92" s="249">
        <v>584.23333333333323</v>
      </c>
      <c r="I92" s="249">
        <v>588.11666666666667</v>
      </c>
      <c r="J92" s="249">
        <v>590.68333333333317</v>
      </c>
      <c r="K92" s="248">
        <v>585.54999999999995</v>
      </c>
      <c r="L92" s="248">
        <v>579.1</v>
      </c>
      <c r="M92" s="248">
        <v>28.008240000000001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1155.25</v>
      </c>
      <c r="D93" s="249">
        <v>1155.6166666666666</v>
      </c>
      <c r="E93" s="249">
        <v>1150.2333333333331</v>
      </c>
      <c r="F93" s="249">
        <v>1145.2166666666665</v>
      </c>
      <c r="G93" s="249">
        <v>1139.833333333333</v>
      </c>
      <c r="H93" s="249">
        <v>1160.6333333333332</v>
      </c>
      <c r="I93" s="249">
        <v>1166.0166666666669</v>
      </c>
      <c r="J93" s="249">
        <v>1171.0333333333333</v>
      </c>
      <c r="K93" s="248">
        <v>1161</v>
      </c>
      <c r="L93" s="248">
        <v>1150.5999999999999</v>
      </c>
      <c r="M93" s="248">
        <v>20.242609999999999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2747.35</v>
      </c>
      <c r="D94" s="249">
        <v>2752.6166666666668</v>
      </c>
      <c r="E94" s="249">
        <v>2722.3333333333335</v>
      </c>
      <c r="F94" s="249">
        <v>2697.3166666666666</v>
      </c>
      <c r="G94" s="249">
        <v>2667.0333333333333</v>
      </c>
      <c r="H94" s="249">
        <v>2777.6333333333337</v>
      </c>
      <c r="I94" s="249">
        <v>2807.9166666666665</v>
      </c>
      <c r="J94" s="249">
        <v>2832.9333333333338</v>
      </c>
      <c r="K94" s="248">
        <v>2782.9</v>
      </c>
      <c r="L94" s="248">
        <v>2727.6</v>
      </c>
      <c r="M94" s="248">
        <v>4.3831699999999998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469.3</v>
      </c>
      <c r="D95" s="249">
        <v>467.09999999999997</v>
      </c>
      <c r="E95" s="249">
        <v>463.24999999999994</v>
      </c>
      <c r="F95" s="249">
        <v>457.2</v>
      </c>
      <c r="G95" s="249">
        <v>453.34999999999997</v>
      </c>
      <c r="H95" s="249">
        <v>473.14999999999992</v>
      </c>
      <c r="I95" s="249">
        <v>476.99999999999994</v>
      </c>
      <c r="J95" s="249">
        <v>483.0499999999999</v>
      </c>
      <c r="K95" s="248">
        <v>470.95</v>
      </c>
      <c r="L95" s="248">
        <v>461.05</v>
      </c>
      <c r="M95" s="248">
        <v>66.396990000000002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2683.65</v>
      </c>
      <c r="D96" s="249">
        <v>2695.8833333333332</v>
      </c>
      <c r="E96" s="249">
        <v>2667.7666666666664</v>
      </c>
      <c r="F96" s="249">
        <v>2651.8833333333332</v>
      </c>
      <c r="G96" s="249">
        <v>2623.7666666666664</v>
      </c>
      <c r="H96" s="249">
        <v>2711.7666666666664</v>
      </c>
      <c r="I96" s="249">
        <v>2739.8833333333332</v>
      </c>
      <c r="J96" s="249">
        <v>2755.7666666666664</v>
      </c>
      <c r="K96" s="248">
        <v>2724</v>
      </c>
      <c r="L96" s="248">
        <v>2680</v>
      </c>
      <c r="M96" s="248">
        <v>4.3169300000000002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242.7</v>
      </c>
      <c r="D97" s="249">
        <v>244.21666666666667</v>
      </c>
      <c r="E97" s="249">
        <v>240.73333333333335</v>
      </c>
      <c r="F97" s="249">
        <v>238.76666666666668</v>
      </c>
      <c r="G97" s="249">
        <v>235.28333333333336</v>
      </c>
      <c r="H97" s="249">
        <v>246.18333333333334</v>
      </c>
      <c r="I97" s="249">
        <v>249.66666666666663</v>
      </c>
      <c r="J97" s="249">
        <v>251.63333333333333</v>
      </c>
      <c r="K97" s="248">
        <v>247.7</v>
      </c>
      <c r="L97" s="248">
        <v>242.25</v>
      </c>
      <c r="M97" s="248">
        <v>48.461739999999999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2684.65</v>
      </c>
      <c r="D98" s="249">
        <v>2692</v>
      </c>
      <c r="E98" s="249">
        <v>2664</v>
      </c>
      <c r="F98" s="249">
        <v>2643.35</v>
      </c>
      <c r="G98" s="249">
        <v>2615.35</v>
      </c>
      <c r="H98" s="249">
        <v>2712.65</v>
      </c>
      <c r="I98" s="249">
        <v>2740.65</v>
      </c>
      <c r="J98" s="249">
        <v>2761.3</v>
      </c>
      <c r="K98" s="248">
        <v>2720</v>
      </c>
      <c r="L98" s="248">
        <v>2671.35</v>
      </c>
      <c r="M98" s="248">
        <v>8.8685799999999997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318.2</v>
      </c>
      <c r="D99" s="249">
        <v>318.05</v>
      </c>
      <c r="E99" s="249">
        <v>316.3</v>
      </c>
      <c r="F99" s="249">
        <v>314.39999999999998</v>
      </c>
      <c r="G99" s="249">
        <v>312.64999999999998</v>
      </c>
      <c r="H99" s="249">
        <v>319.95000000000005</v>
      </c>
      <c r="I99" s="249">
        <v>321.70000000000005</v>
      </c>
      <c r="J99" s="249">
        <v>323.60000000000008</v>
      </c>
      <c r="K99" s="248">
        <v>319.8</v>
      </c>
      <c r="L99" s="248">
        <v>316.14999999999998</v>
      </c>
      <c r="M99" s="248">
        <v>4.2084799999999998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42436.35</v>
      </c>
      <c r="D100" s="249">
        <v>42658.85</v>
      </c>
      <c r="E100" s="249">
        <v>41868.899999999994</v>
      </c>
      <c r="F100" s="249">
        <v>41301.449999999997</v>
      </c>
      <c r="G100" s="249">
        <v>40511.499999999993</v>
      </c>
      <c r="H100" s="249">
        <v>43226.299999999996</v>
      </c>
      <c r="I100" s="249">
        <v>44016.249999999993</v>
      </c>
      <c r="J100" s="249">
        <v>44583.7</v>
      </c>
      <c r="K100" s="248">
        <v>43448.800000000003</v>
      </c>
      <c r="L100" s="248">
        <v>42091.4</v>
      </c>
      <c r="M100" s="248">
        <v>5.6419999999999998E-2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2729.35</v>
      </c>
      <c r="D101" s="249">
        <v>2723.0166666666669</v>
      </c>
      <c r="E101" s="249">
        <v>2711.1333333333337</v>
      </c>
      <c r="F101" s="249">
        <v>2692.916666666667</v>
      </c>
      <c r="G101" s="249">
        <v>2681.0333333333338</v>
      </c>
      <c r="H101" s="249">
        <v>2741.2333333333336</v>
      </c>
      <c r="I101" s="249">
        <v>2753.1166666666668</v>
      </c>
      <c r="J101" s="249">
        <v>2771.3333333333335</v>
      </c>
      <c r="K101" s="248">
        <v>2734.9</v>
      </c>
      <c r="L101" s="248">
        <v>2704.8</v>
      </c>
      <c r="M101" s="248">
        <v>25.342580000000002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921.75</v>
      </c>
      <c r="D102" s="249">
        <v>925.93333333333339</v>
      </c>
      <c r="E102" s="249">
        <v>915.81666666666683</v>
      </c>
      <c r="F102" s="249">
        <v>909.88333333333344</v>
      </c>
      <c r="G102" s="249">
        <v>899.76666666666688</v>
      </c>
      <c r="H102" s="249">
        <v>931.86666666666679</v>
      </c>
      <c r="I102" s="249">
        <v>941.98333333333335</v>
      </c>
      <c r="J102" s="249">
        <v>947.91666666666674</v>
      </c>
      <c r="K102" s="248">
        <v>936.05</v>
      </c>
      <c r="L102" s="248">
        <v>920</v>
      </c>
      <c r="M102" s="248">
        <v>123.19826999999999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1243.7</v>
      </c>
      <c r="D103" s="249">
        <v>1239.2166666666667</v>
      </c>
      <c r="E103" s="249">
        <v>1229.4833333333333</v>
      </c>
      <c r="F103" s="249">
        <v>1215.2666666666667</v>
      </c>
      <c r="G103" s="249">
        <v>1205.5333333333333</v>
      </c>
      <c r="H103" s="249">
        <v>1253.4333333333334</v>
      </c>
      <c r="I103" s="249">
        <v>1263.166666666667</v>
      </c>
      <c r="J103" s="249">
        <v>1277.3833333333334</v>
      </c>
      <c r="K103" s="248">
        <v>1248.95</v>
      </c>
      <c r="L103" s="248">
        <v>1225</v>
      </c>
      <c r="M103" s="248">
        <v>4.1064100000000003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453.6</v>
      </c>
      <c r="D104" s="249">
        <v>453.66666666666669</v>
      </c>
      <c r="E104" s="249">
        <v>450.83333333333337</v>
      </c>
      <c r="F104" s="249">
        <v>448.06666666666666</v>
      </c>
      <c r="G104" s="249">
        <v>445.23333333333335</v>
      </c>
      <c r="H104" s="249">
        <v>456.43333333333339</v>
      </c>
      <c r="I104" s="249">
        <v>459.26666666666677</v>
      </c>
      <c r="J104" s="249">
        <v>462.03333333333342</v>
      </c>
      <c r="K104" s="248">
        <v>456.5</v>
      </c>
      <c r="L104" s="248">
        <v>450.9</v>
      </c>
      <c r="M104" s="248">
        <v>13.45298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511.7</v>
      </c>
      <c r="D105" s="249">
        <v>512.25</v>
      </c>
      <c r="E105" s="249">
        <v>507.5</v>
      </c>
      <c r="F105" s="249">
        <v>503.3</v>
      </c>
      <c r="G105" s="249">
        <v>498.55</v>
      </c>
      <c r="H105" s="249">
        <v>516.45000000000005</v>
      </c>
      <c r="I105" s="249">
        <v>521.20000000000005</v>
      </c>
      <c r="J105" s="249">
        <v>525.4</v>
      </c>
      <c r="K105" s="248">
        <v>517</v>
      </c>
      <c r="L105" s="248">
        <v>508.05</v>
      </c>
      <c r="M105" s="248">
        <v>2.7565400000000002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62.7</v>
      </c>
      <c r="D106" s="249">
        <v>61.966666666666669</v>
      </c>
      <c r="E106" s="249">
        <v>60.733333333333334</v>
      </c>
      <c r="F106" s="249">
        <v>58.766666666666666</v>
      </c>
      <c r="G106" s="249">
        <v>57.533333333333331</v>
      </c>
      <c r="H106" s="249">
        <v>63.933333333333337</v>
      </c>
      <c r="I106" s="249">
        <v>65.166666666666671</v>
      </c>
      <c r="J106" s="249">
        <v>67.13333333333334</v>
      </c>
      <c r="K106" s="248">
        <v>63.2</v>
      </c>
      <c r="L106" s="248">
        <v>60</v>
      </c>
      <c r="M106" s="248">
        <v>843.43663000000004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345.4</v>
      </c>
      <c r="D107" s="249">
        <v>345.5</v>
      </c>
      <c r="E107" s="249">
        <v>343.65</v>
      </c>
      <c r="F107" s="249">
        <v>341.9</v>
      </c>
      <c r="G107" s="249">
        <v>340.04999999999995</v>
      </c>
      <c r="H107" s="249">
        <v>347.25</v>
      </c>
      <c r="I107" s="249">
        <v>349.1</v>
      </c>
      <c r="J107" s="249">
        <v>350.85</v>
      </c>
      <c r="K107" s="248">
        <v>347.35</v>
      </c>
      <c r="L107" s="248">
        <v>343.75</v>
      </c>
      <c r="M107" s="248">
        <v>73.798779999999994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4393</v>
      </c>
      <c r="D108" s="249">
        <v>4409.3166666666666</v>
      </c>
      <c r="E108" s="249">
        <v>4358.6833333333334</v>
      </c>
      <c r="F108" s="249">
        <v>4324.3666666666668</v>
      </c>
      <c r="G108" s="249">
        <v>4273.7333333333336</v>
      </c>
      <c r="H108" s="249">
        <v>4443.6333333333332</v>
      </c>
      <c r="I108" s="249">
        <v>4494.2666666666664</v>
      </c>
      <c r="J108" s="249">
        <v>4528.583333333333</v>
      </c>
      <c r="K108" s="248">
        <v>4459.95</v>
      </c>
      <c r="L108" s="248">
        <v>4375</v>
      </c>
      <c r="M108" s="248">
        <v>0.55996000000000001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299.7</v>
      </c>
      <c r="D109" s="249">
        <v>299.06666666666666</v>
      </c>
      <c r="E109" s="249">
        <v>292.13333333333333</v>
      </c>
      <c r="F109" s="249">
        <v>284.56666666666666</v>
      </c>
      <c r="G109" s="249">
        <v>277.63333333333333</v>
      </c>
      <c r="H109" s="249">
        <v>306.63333333333333</v>
      </c>
      <c r="I109" s="249">
        <v>313.56666666666661</v>
      </c>
      <c r="J109" s="249">
        <v>321.13333333333333</v>
      </c>
      <c r="K109" s="248">
        <v>306</v>
      </c>
      <c r="L109" s="248">
        <v>291.5</v>
      </c>
      <c r="M109" s="248">
        <v>78.797139999999999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148.19999999999999</v>
      </c>
      <c r="D110" s="249">
        <v>148.74999999999997</v>
      </c>
      <c r="E110" s="249">
        <v>146.89999999999995</v>
      </c>
      <c r="F110" s="249">
        <v>145.59999999999997</v>
      </c>
      <c r="G110" s="249">
        <v>143.74999999999994</v>
      </c>
      <c r="H110" s="249">
        <v>150.04999999999995</v>
      </c>
      <c r="I110" s="249">
        <v>151.89999999999998</v>
      </c>
      <c r="J110" s="249">
        <v>153.19999999999996</v>
      </c>
      <c r="K110" s="248">
        <v>150.6</v>
      </c>
      <c r="L110" s="248">
        <v>147.44999999999999</v>
      </c>
      <c r="M110" s="248">
        <v>55.336379999999998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333.5</v>
      </c>
      <c r="D111" s="249">
        <v>332.05</v>
      </c>
      <c r="E111" s="249">
        <v>330</v>
      </c>
      <c r="F111" s="249">
        <v>326.5</v>
      </c>
      <c r="G111" s="249">
        <v>324.45</v>
      </c>
      <c r="H111" s="249">
        <v>335.55</v>
      </c>
      <c r="I111" s="249">
        <v>337.60000000000008</v>
      </c>
      <c r="J111" s="249">
        <v>341.1</v>
      </c>
      <c r="K111" s="248">
        <v>334.1</v>
      </c>
      <c r="L111" s="248">
        <v>328.55</v>
      </c>
      <c r="M111" s="248">
        <v>40.387999999999998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78.150000000000006</v>
      </c>
      <c r="D112" s="249">
        <v>78.13333333333334</v>
      </c>
      <c r="E112" s="249">
        <v>77.566666666666677</v>
      </c>
      <c r="F112" s="249">
        <v>76.983333333333334</v>
      </c>
      <c r="G112" s="249">
        <v>76.416666666666671</v>
      </c>
      <c r="H112" s="249">
        <v>78.716666666666683</v>
      </c>
      <c r="I112" s="249">
        <v>79.283333333333346</v>
      </c>
      <c r="J112" s="249">
        <v>79.866666666666688</v>
      </c>
      <c r="K112" s="248">
        <v>78.7</v>
      </c>
      <c r="L112" s="248">
        <v>77.55</v>
      </c>
      <c r="M112" s="248">
        <v>162.68872999999999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734.9</v>
      </c>
      <c r="D113" s="249">
        <v>732.81666666666661</v>
      </c>
      <c r="E113" s="249">
        <v>725.73333333333323</v>
      </c>
      <c r="F113" s="249">
        <v>716.56666666666661</v>
      </c>
      <c r="G113" s="249">
        <v>709.48333333333323</v>
      </c>
      <c r="H113" s="249">
        <v>741.98333333333323</v>
      </c>
      <c r="I113" s="249">
        <v>749.06666666666672</v>
      </c>
      <c r="J113" s="249">
        <v>758.23333333333323</v>
      </c>
      <c r="K113" s="248">
        <v>739.9</v>
      </c>
      <c r="L113" s="248">
        <v>723.65</v>
      </c>
      <c r="M113" s="248">
        <v>18.587759999999999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442.7</v>
      </c>
      <c r="D114" s="249">
        <v>441.68333333333334</v>
      </c>
      <c r="E114" s="249">
        <v>438.56666666666666</v>
      </c>
      <c r="F114" s="249">
        <v>434.43333333333334</v>
      </c>
      <c r="G114" s="249">
        <v>431.31666666666666</v>
      </c>
      <c r="H114" s="249">
        <v>445.81666666666666</v>
      </c>
      <c r="I114" s="249">
        <v>448.93333333333334</v>
      </c>
      <c r="J114" s="249">
        <v>453.06666666666666</v>
      </c>
      <c r="K114" s="248">
        <v>444.8</v>
      </c>
      <c r="L114" s="248">
        <v>437.55</v>
      </c>
      <c r="M114" s="248">
        <v>10.291090000000001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199.7</v>
      </c>
      <c r="D115" s="249">
        <v>198.01666666666665</v>
      </c>
      <c r="E115" s="249">
        <v>195.5333333333333</v>
      </c>
      <c r="F115" s="249">
        <v>191.36666666666665</v>
      </c>
      <c r="G115" s="249">
        <v>188.8833333333333</v>
      </c>
      <c r="H115" s="249">
        <v>202.18333333333331</v>
      </c>
      <c r="I115" s="249">
        <v>204.66666666666666</v>
      </c>
      <c r="J115" s="249">
        <v>208.83333333333331</v>
      </c>
      <c r="K115" s="248">
        <v>200.5</v>
      </c>
      <c r="L115" s="248">
        <v>193.85</v>
      </c>
      <c r="M115" s="248">
        <v>29.4406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1253.1500000000001</v>
      </c>
      <c r="D116" s="249">
        <v>1247.7166666666667</v>
      </c>
      <c r="E116" s="249">
        <v>1238.4333333333334</v>
      </c>
      <c r="F116" s="249">
        <v>1223.7166666666667</v>
      </c>
      <c r="G116" s="249">
        <v>1214.4333333333334</v>
      </c>
      <c r="H116" s="249">
        <v>1262.4333333333334</v>
      </c>
      <c r="I116" s="249">
        <v>1271.7166666666667</v>
      </c>
      <c r="J116" s="249">
        <v>1286.4333333333334</v>
      </c>
      <c r="K116" s="248">
        <v>1257</v>
      </c>
      <c r="L116" s="248">
        <v>1233</v>
      </c>
      <c r="M116" s="248">
        <v>39.137250000000002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4198.8</v>
      </c>
      <c r="D117" s="249">
        <v>4179.8166666666666</v>
      </c>
      <c r="E117" s="249">
        <v>4145.6333333333332</v>
      </c>
      <c r="F117" s="249">
        <v>4092.4666666666662</v>
      </c>
      <c r="G117" s="249">
        <v>4058.2833333333328</v>
      </c>
      <c r="H117" s="249">
        <v>4232.9833333333336</v>
      </c>
      <c r="I117" s="249">
        <v>4267.1666666666661</v>
      </c>
      <c r="J117" s="249">
        <v>4320.3333333333339</v>
      </c>
      <c r="K117" s="248">
        <v>4214</v>
      </c>
      <c r="L117" s="248">
        <v>4126.6499999999996</v>
      </c>
      <c r="M117" s="248">
        <v>3.9529000000000001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1579.4</v>
      </c>
      <c r="D118" s="249">
        <v>1580.3</v>
      </c>
      <c r="E118" s="249">
        <v>1572.1</v>
      </c>
      <c r="F118" s="249">
        <v>1564.8</v>
      </c>
      <c r="G118" s="249">
        <v>1556.6</v>
      </c>
      <c r="H118" s="249">
        <v>1587.6</v>
      </c>
      <c r="I118" s="249">
        <v>1595.8000000000002</v>
      </c>
      <c r="J118" s="249">
        <v>1603.1</v>
      </c>
      <c r="K118" s="248">
        <v>1588.5</v>
      </c>
      <c r="L118" s="248">
        <v>1573</v>
      </c>
      <c r="M118" s="248">
        <v>49.760199999999998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2015.7</v>
      </c>
      <c r="D119" s="249">
        <v>2022.7666666666667</v>
      </c>
      <c r="E119" s="249">
        <v>2003.9333333333334</v>
      </c>
      <c r="F119" s="249">
        <v>1992.1666666666667</v>
      </c>
      <c r="G119" s="249">
        <v>1973.3333333333335</v>
      </c>
      <c r="H119" s="249">
        <v>2034.5333333333333</v>
      </c>
      <c r="I119" s="249">
        <v>2053.3666666666668</v>
      </c>
      <c r="J119" s="249">
        <v>2065.1333333333332</v>
      </c>
      <c r="K119" s="248">
        <v>2041.6</v>
      </c>
      <c r="L119" s="248">
        <v>2011</v>
      </c>
      <c r="M119" s="248">
        <v>3.0011100000000002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864.45</v>
      </c>
      <c r="D120" s="249">
        <v>862.36666666666667</v>
      </c>
      <c r="E120" s="249">
        <v>859.08333333333337</v>
      </c>
      <c r="F120" s="249">
        <v>853.7166666666667</v>
      </c>
      <c r="G120" s="249">
        <v>850.43333333333339</v>
      </c>
      <c r="H120" s="249">
        <v>867.73333333333335</v>
      </c>
      <c r="I120" s="249">
        <v>871.01666666666665</v>
      </c>
      <c r="J120" s="249">
        <v>876.38333333333333</v>
      </c>
      <c r="K120" s="248">
        <v>865.65</v>
      </c>
      <c r="L120" s="248">
        <v>857</v>
      </c>
      <c r="M120" s="248">
        <v>1.4720800000000001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295.8</v>
      </c>
      <c r="D121" s="249">
        <v>297.08333333333331</v>
      </c>
      <c r="E121" s="249">
        <v>293.91666666666663</v>
      </c>
      <c r="F121" s="249">
        <v>292.0333333333333</v>
      </c>
      <c r="G121" s="249">
        <v>288.86666666666662</v>
      </c>
      <c r="H121" s="249">
        <v>298.96666666666664</v>
      </c>
      <c r="I121" s="249">
        <v>302.13333333333327</v>
      </c>
      <c r="J121" s="249">
        <v>304.01666666666665</v>
      </c>
      <c r="K121" s="248">
        <v>300.25</v>
      </c>
      <c r="L121" s="248">
        <v>295.2</v>
      </c>
      <c r="M121" s="248">
        <v>4.3758800000000004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757.95</v>
      </c>
      <c r="D122" s="249">
        <v>754.48333333333323</v>
      </c>
      <c r="E122" s="249">
        <v>749.31666666666649</v>
      </c>
      <c r="F122" s="249">
        <v>740.68333333333328</v>
      </c>
      <c r="G122" s="249">
        <v>735.51666666666654</v>
      </c>
      <c r="H122" s="249">
        <v>763.11666666666645</v>
      </c>
      <c r="I122" s="249">
        <v>768.28333333333319</v>
      </c>
      <c r="J122" s="249">
        <v>776.9166666666664</v>
      </c>
      <c r="K122" s="248">
        <v>759.65</v>
      </c>
      <c r="L122" s="248">
        <v>745.85</v>
      </c>
      <c r="M122" s="248">
        <v>14.71083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560.54999999999995</v>
      </c>
      <c r="D123" s="249">
        <v>559.16666666666663</v>
      </c>
      <c r="E123" s="249">
        <v>555.38333333333321</v>
      </c>
      <c r="F123" s="249">
        <v>550.21666666666658</v>
      </c>
      <c r="G123" s="249">
        <v>546.43333333333317</v>
      </c>
      <c r="H123" s="249">
        <v>564.33333333333326</v>
      </c>
      <c r="I123" s="249">
        <v>568.11666666666679</v>
      </c>
      <c r="J123" s="249">
        <v>573.2833333333333</v>
      </c>
      <c r="K123" s="248">
        <v>562.95000000000005</v>
      </c>
      <c r="L123" s="248">
        <v>554</v>
      </c>
      <c r="M123" s="248">
        <v>21.541340000000002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533.4</v>
      </c>
      <c r="D124" s="249">
        <v>530.33333333333337</v>
      </c>
      <c r="E124" s="249">
        <v>526.2166666666667</v>
      </c>
      <c r="F124" s="249">
        <v>519.0333333333333</v>
      </c>
      <c r="G124" s="249">
        <v>514.91666666666663</v>
      </c>
      <c r="H124" s="249">
        <v>537.51666666666677</v>
      </c>
      <c r="I124" s="249">
        <v>541.63333333333333</v>
      </c>
      <c r="J124" s="249">
        <v>548.81666666666683</v>
      </c>
      <c r="K124" s="248">
        <v>534.45000000000005</v>
      </c>
      <c r="L124" s="248">
        <v>523.15</v>
      </c>
      <c r="M124" s="248">
        <v>24.365819999999999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1873.2</v>
      </c>
      <c r="D125" s="249">
        <v>1870.9666666666665</v>
      </c>
      <c r="E125" s="249">
        <v>1865.9833333333329</v>
      </c>
      <c r="F125" s="249">
        <v>1858.7666666666664</v>
      </c>
      <c r="G125" s="249">
        <v>1853.7833333333328</v>
      </c>
      <c r="H125" s="249">
        <v>1878.1833333333329</v>
      </c>
      <c r="I125" s="249">
        <v>1883.1666666666665</v>
      </c>
      <c r="J125" s="249">
        <v>1890.383333333333</v>
      </c>
      <c r="K125" s="248">
        <v>1875.95</v>
      </c>
      <c r="L125" s="248">
        <v>1863.75</v>
      </c>
      <c r="M125" s="248">
        <v>37.471409999999999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93.05</v>
      </c>
      <c r="D126" s="249">
        <v>93.216666666666654</v>
      </c>
      <c r="E126" s="249">
        <v>92.233333333333306</v>
      </c>
      <c r="F126" s="249">
        <v>91.416666666666657</v>
      </c>
      <c r="G126" s="249">
        <v>90.433333333333309</v>
      </c>
      <c r="H126" s="249">
        <v>94.033333333333303</v>
      </c>
      <c r="I126" s="249">
        <v>95.016666666666652</v>
      </c>
      <c r="J126" s="249">
        <v>95.8333333333333</v>
      </c>
      <c r="K126" s="248">
        <v>94.2</v>
      </c>
      <c r="L126" s="248">
        <v>92.4</v>
      </c>
      <c r="M126" s="248">
        <v>79.119029999999995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4029.65</v>
      </c>
      <c r="D127" s="249">
        <v>3999.5499999999997</v>
      </c>
      <c r="E127" s="249">
        <v>3954.0999999999995</v>
      </c>
      <c r="F127" s="249">
        <v>3878.5499999999997</v>
      </c>
      <c r="G127" s="249">
        <v>3833.0999999999995</v>
      </c>
      <c r="H127" s="249">
        <v>4075.0999999999995</v>
      </c>
      <c r="I127" s="249">
        <v>4120.5499999999993</v>
      </c>
      <c r="J127" s="249">
        <v>4196.0999999999995</v>
      </c>
      <c r="K127" s="248">
        <v>4045</v>
      </c>
      <c r="L127" s="248">
        <v>3924</v>
      </c>
      <c r="M127" s="248">
        <v>4.5503799999999996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416.9</v>
      </c>
      <c r="D128" s="249">
        <v>416.58333333333331</v>
      </c>
      <c r="E128" s="249">
        <v>411.91666666666663</v>
      </c>
      <c r="F128" s="249">
        <v>406.93333333333334</v>
      </c>
      <c r="G128" s="249">
        <v>402.26666666666665</v>
      </c>
      <c r="H128" s="249">
        <v>421.56666666666661</v>
      </c>
      <c r="I128" s="249">
        <v>426.23333333333323</v>
      </c>
      <c r="J128" s="249">
        <v>431.21666666666658</v>
      </c>
      <c r="K128" s="248">
        <v>421.25</v>
      </c>
      <c r="L128" s="248">
        <v>411.6</v>
      </c>
      <c r="M128" s="248">
        <v>21.465</v>
      </c>
      <c r="N128" s="1"/>
      <c r="O128" s="1"/>
    </row>
    <row r="129" spans="1:15" ht="12.75" customHeight="1">
      <c r="A129" s="224">
        <v>120</v>
      </c>
      <c r="B129" s="227" t="s">
        <v>959</v>
      </c>
      <c r="C129" s="248">
        <v>4443.1499999999996</v>
      </c>
      <c r="D129" s="249">
        <v>4419.3833333333332</v>
      </c>
      <c r="E129" s="249">
        <v>4373.7666666666664</v>
      </c>
      <c r="F129" s="249">
        <v>4304.3833333333332</v>
      </c>
      <c r="G129" s="249">
        <v>4258.7666666666664</v>
      </c>
      <c r="H129" s="249">
        <v>4488.7666666666664</v>
      </c>
      <c r="I129" s="249">
        <v>4534.3833333333332</v>
      </c>
      <c r="J129" s="249">
        <v>4603.7666666666664</v>
      </c>
      <c r="K129" s="248">
        <v>4465</v>
      </c>
      <c r="L129" s="248">
        <v>4350</v>
      </c>
      <c r="M129" s="248">
        <v>8.8186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2195.4499999999998</v>
      </c>
      <c r="D130" s="249">
        <v>2193.5</v>
      </c>
      <c r="E130" s="249">
        <v>2177</v>
      </c>
      <c r="F130" s="249">
        <v>2158.5500000000002</v>
      </c>
      <c r="G130" s="249">
        <v>2142.0500000000002</v>
      </c>
      <c r="H130" s="249">
        <v>2211.9499999999998</v>
      </c>
      <c r="I130" s="249">
        <v>2228.4499999999998</v>
      </c>
      <c r="J130" s="249">
        <v>2246.8999999999996</v>
      </c>
      <c r="K130" s="248">
        <v>2210</v>
      </c>
      <c r="L130" s="248">
        <v>2175.0500000000002</v>
      </c>
      <c r="M130" s="248">
        <v>15.166309999999999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397.1</v>
      </c>
      <c r="D131" s="249">
        <v>395.9666666666667</v>
      </c>
      <c r="E131" s="249">
        <v>391.13333333333338</v>
      </c>
      <c r="F131" s="249">
        <v>385.16666666666669</v>
      </c>
      <c r="G131" s="249">
        <v>380.33333333333337</v>
      </c>
      <c r="H131" s="249">
        <v>401.93333333333339</v>
      </c>
      <c r="I131" s="249">
        <v>406.76666666666665</v>
      </c>
      <c r="J131" s="249">
        <v>412.73333333333341</v>
      </c>
      <c r="K131" s="248">
        <v>400.8</v>
      </c>
      <c r="L131" s="248">
        <v>390</v>
      </c>
      <c r="M131" s="248">
        <v>30.476680000000002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724.3</v>
      </c>
      <c r="D132" s="249">
        <v>722.73333333333323</v>
      </c>
      <c r="E132" s="249">
        <v>713.46666666666647</v>
      </c>
      <c r="F132" s="249">
        <v>702.63333333333321</v>
      </c>
      <c r="G132" s="249">
        <v>693.36666666666645</v>
      </c>
      <c r="H132" s="249">
        <v>733.56666666666649</v>
      </c>
      <c r="I132" s="249">
        <v>742.83333333333314</v>
      </c>
      <c r="J132" s="249">
        <v>753.66666666666652</v>
      </c>
      <c r="K132" s="248">
        <v>732</v>
      </c>
      <c r="L132" s="248">
        <v>711.9</v>
      </c>
      <c r="M132" s="248">
        <v>50.081760000000003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3266.85</v>
      </c>
      <c r="D133" s="249">
        <v>3253.85</v>
      </c>
      <c r="E133" s="249">
        <v>3223.7</v>
      </c>
      <c r="F133" s="249">
        <v>3180.5499999999997</v>
      </c>
      <c r="G133" s="249">
        <v>3150.3999999999996</v>
      </c>
      <c r="H133" s="249">
        <v>3297</v>
      </c>
      <c r="I133" s="249">
        <v>3327.1500000000005</v>
      </c>
      <c r="J133" s="249">
        <v>3370.3</v>
      </c>
      <c r="K133" s="248">
        <v>3284</v>
      </c>
      <c r="L133" s="248">
        <v>3210.7</v>
      </c>
      <c r="M133" s="248">
        <v>0.20748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758.75</v>
      </c>
      <c r="D134" s="249">
        <v>754.44999999999993</v>
      </c>
      <c r="E134" s="249">
        <v>747.39999999999986</v>
      </c>
      <c r="F134" s="249">
        <v>736.05</v>
      </c>
      <c r="G134" s="249">
        <v>728.99999999999989</v>
      </c>
      <c r="H134" s="249">
        <v>765.79999999999984</v>
      </c>
      <c r="I134" s="249">
        <v>772.8499999999998</v>
      </c>
      <c r="J134" s="249">
        <v>784.19999999999982</v>
      </c>
      <c r="K134" s="248">
        <v>761.5</v>
      </c>
      <c r="L134" s="248">
        <v>743.1</v>
      </c>
      <c r="M134" s="248">
        <v>6.6874500000000001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91165.45</v>
      </c>
      <c r="D135" s="249">
        <v>91352.166666666672</v>
      </c>
      <c r="E135" s="249">
        <v>90757.03333333334</v>
      </c>
      <c r="F135" s="249">
        <v>90348.616666666669</v>
      </c>
      <c r="G135" s="249">
        <v>89753.483333333337</v>
      </c>
      <c r="H135" s="249">
        <v>91760.583333333343</v>
      </c>
      <c r="I135" s="249">
        <v>92355.716666666674</v>
      </c>
      <c r="J135" s="249">
        <v>92764.133333333346</v>
      </c>
      <c r="K135" s="248">
        <v>91947.3</v>
      </c>
      <c r="L135" s="248">
        <v>90943.75</v>
      </c>
      <c r="M135" s="248">
        <v>4.8309999999999999E-2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237.15</v>
      </c>
      <c r="D136" s="249">
        <v>236.28333333333333</v>
      </c>
      <c r="E136" s="249">
        <v>234.36666666666667</v>
      </c>
      <c r="F136" s="249">
        <v>231.58333333333334</v>
      </c>
      <c r="G136" s="249">
        <v>229.66666666666669</v>
      </c>
      <c r="H136" s="249">
        <v>239.06666666666666</v>
      </c>
      <c r="I136" s="249">
        <v>240.98333333333335</v>
      </c>
      <c r="J136" s="249">
        <v>243.76666666666665</v>
      </c>
      <c r="K136" s="248">
        <v>238.2</v>
      </c>
      <c r="L136" s="248">
        <v>233.5</v>
      </c>
      <c r="M136" s="248">
        <v>15.06424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1286.45</v>
      </c>
      <c r="D137" s="249">
        <v>1284.6333333333332</v>
      </c>
      <c r="E137" s="249">
        <v>1278.2666666666664</v>
      </c>
      <c r="F137" s="249">
        <v>1270.0833333333333</v>
      </c>
      <c r="G137" s="249">
        <v>1263.7166666666665</v>
      </c>
      <c r="H137" s="249">
        <v>1292.8166666666664</v>
      </c>
      <c r="I137" s="249">
        <v>1299.1833333333332</v>
      </c>
      <c r="J137" s="249">
        <v>1307.3666666666663</v>
      </c>
      <c r="K137" s="248">
        <v>1291</v>
      </c>
      <c r="L137" s="248">
        <v>1276.45</v>
      </c>
      <c r="M137" s="248">
        <v>14.368370000000001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525.1</v>
      </c>
      <c r="D138" s="249">
        <v>526.01666666666677</v>
      </c>
      <c r="E138" s="249">
        <v>522.08333333333348</v>
      </c>
      <c r="F138" s="249">
        <v>519.06666666666672</v>
      </c>
      <c r="G138" s="249">
        <v>515.13333333333344</v>
      </c>
      <c r="H138" s="249">
        <v>529.03333333333353</v>
      </c>
      <c r="I138" s="249">
        <v>532.9666666666667</v>
      </c>
      <c r="J138" s="249">
        <v>535.98333333333358</v>
      </c>
      <c r="K138" s="248">
        <v>529.95000000000005</v>
      </c>
      <c r="L138" s="248">
        <v>523</v>
      </c>
      <c r="M138" s="248">
        <v>11.5931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8641.6</v>
      </c>
      <c r="D139" s="249">
        <v>8638.4500000000007</v>
      </c>
      <c r="E139" s="249">
        <v>8599.2000000000007</v>
      </c>
      <c r="F139" s="249">
        <v>8556.7999999999993</v>
      </c>
      <c r="G139" s="249">
        <v>8517.5499999999993</v>
      </c>
      <c r="H139" s="249">
        <v>8680.8500000000022</v>
      </c>
      <c r="I139" s="249">
        <v>8720.1000000000022</v>
      </c>
      <c r="J139" s="249">
        <v>8762.5000000000036</v>
      </c>
      <c r="K139" s="248">
        <v>8677.7000000000007</v>
      </c>
      <c r="L139" s="248">
        <v>8596.0499999999993</v>
      </c>
      <c r="M139" s="248">
        <v>3.4367000000000001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705.1</v>
      </c>
      <c r="D140" s="249">
        <v>707.16666666666663</v>
      </c>
      <c r="E140" s="249">
        <v>701.38333333333321</v>
      </c>
      <c r="F140" s="249">
        <v>697.66666666666663</v>
      </c>
      <c r="G140" s="249">
        <v>691.88333333333321</v>
      </c>
      <c r="H140" s="249">
        <v>710.88333333333321</v>
      </c>
      <c r="I140" s="249">
        <v>716.66666666666674</v>
      </c>
      <c r="J140" s="249">
        <v>720.38333333333321</v>
      </c>
      <c r="K140" s="248">
        <v>712.95</v>
      </c>
      <c r="L140" s="248">
        <v>703.45</v>
      </c>
      <c r="M140" s="248">
        <v>5.6147600000000004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431.85</v>
      </c>
      <c r="D141" s="249">
        <v>431.59999999999997</v>
      </c>
      <c r="E141" s="249">
        <v>428.69999999999993</v>
      </c>
      <c r="F141" s="249">
        <v>425.54999999999995</v>
      </c>
      <c r="G141" s="249">
        <v>422.64999999999992</v>
      </c>
      <c r="H141" s="249">
        <v>434.74999999999994</v>
      </c>
      <c r="I141" s="249">
        <v>437.64999999999992</v>
      </c>
      <c r="J141" s="249">
        <v>440.79999999999995</v>
      </c>
      <c r="K141" s="248">
        <v>434.5</v>
      </c>
      <c r="L141" s="248">
        <v>428.45</v>
      </c>
      <c r="M141" s="248">
        <v>11.61594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62.3</v>
      </c>
      <c r="D142" s="249">
        <v>62.25</v>
      </c>
      <c r="E142" s="249">
        <v>61.1</v>
      </c>
      <c r="F142" s="249">
        <v>59.9</v>
      </c>
      <c r="G142" s="249">
        <v>58.75</v>
      </c>
      <c r="H142" s="249">
        <v>63.45</v>
      </c>
      <c r="I142" s="249">
        <v>64.600000000000009</v>
      </c>
      <c r="J142" s="249">
        <v>65.800000000000011</v>
      </c>
      <c r="K142" s="248">
        <v>63.4</v>
      </c>
      <c r="L142" s="248">
        <v>61.05</v>
      </c>
      <c r="M142" s="248">
        <v>77.860190000000003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2000.85</v>
      </c>
      <c r="D143" s="249">
        <v>2005.95</v>
      </c>
      <c r="E143" s="249">
        <v>1979.9</v>
      </c>
      <c r="F143" s="249">
        <v>1958.95</v>
      </c>
      <c r="G143" s="249">
        <v>1932.9</v>
      </c>
      <c r="H143" s="249">
        <v>2026.9</v>
      </c>
      <c r="I143" s="249">
        <v>2052.9499999999998</v>
      </c>
      <c r="J143" s="249">
        <v>2073.9</v>
      </c>
      <c r="K143" s="248">
        <v>2032</v>
      </c>
      <c r="L143" s="248">
        <v>1985</v>
      </c>
      <c r="M143" s="248">
        <v>4.5672100000000002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1108.5999999999999</v>
      </c>
      <c r="D144" s="249">
        <v>1113</v>
      </c>
      <c r="E144" s="249">
        <v>1101.5999999999999</v>
      </c>
      <c r="F144" s="249">
        <v>1094.5999999999999</v>
      </c>
      <c r="G144" s="249">
        <v>1083.1999999999998</v>
      </c>
      <c r="H144" s="249">
        <v>1120</v>
      </c>
      <c r="I144" s="249">
        <v>1131.4000000000001</v>
      </c>
      <c r="J144" s="249">
        <v>1138.4000000000001</v>
      </c>
      <c r="K144" s="248">
        <v>1124.4000000000001</v>
      </c>
      <c r="L144" s="248">
        <v>1106</v>
      </c>
      <c r="M144" s="248">
        <v>4.3418700000000001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171.6</v>
      </c>
      <c r="D145" s="249">
        <v>171.58333333333334</v>
      </c>
      <c r="E145" s="249">
        <v>169.4666666666667</v>
      </c>
      <c r="F145" s="249">
        <v>167.33333333333334</v>
      </c>
      <c r="G145" s="249">
        <v>165.2166666666667</v>
      </c>
      <c r="H145" s="249">
        <v>173.7166666666667</v>
      </c>
      <c r="I145" s="249">
        <v>175.83333333333331</v>
      </c>
      <c r="J145" s="249">
        <v>177.9666666666667</v>
      </c>
      <c r="K145" s="248">
        <v>173.7</v>
      </c>
      <c r="L145" s="248">
        <v>169.45</v>
      </c>
      <c r="M145" s="248">
        <v>85.623329999999996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79.099999999999994</v>
      </c>
      <c r="D146" s="249">
        <v>78.75</v>
      </c>
      <c r="E146" s="249">
        <v>77.900000000000006</v>
      </c>
      <c r="F146" s="249">
        <v>76.7</v>
      </c>
      <c r="G146" s="249">
        <v>75.850000000000009</v>
      </c>
      <c r="H146" s="249">
        <v>79.95</v>
      </c>
      <c r="I146" s="249">
        <v>80.8</v>
      </c>
      <c r="J146" s="249">
        <v>82</v>
      </c>
      <c r="K146" s="248">
        <v>79.599999999999994</v>
      </c>
      <c r="L146" s="248">
        <v>77.55</v>
      </c>
      <c r="M146" s="248">
        <v>114.78637000000001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4357.25</v>
      </c>
      <c r="D147" s="249">
        <v>4352.9666666666662</v>
      </c>
      <c r="E147" s="249">
        <v>4326.2833333333328</v>
      </c>
      <c r="F147" s="249">
        <v>4295.3166666666666</v>
      </c>
      <c r="G147" s="249">
        <v>4268.6333333333332</v>
      </c>
      <c r="H147" s="249">
        <v>4383.9333333333325</v>
      </c>
      <c r="I147" s="249">
        <v>4410.616666666665</v>
      </c>
      <c r="J147" s="249">
        <v>4441.5833333333321</v>
      </c>
      <c r="K147" s="248">
        <v>4379.6499999999996</v>
      </c>
      <c r="L147" s="248">
        <v>4322</v>
      </c>
      <c r="M147" s="248">
        <v>0.62358999999999998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20063.5</v>
      </c>
      <c r="D148" s="249">
        <v>20173.600000000002</v>
      </c>
      <c r="E148" s="249">
        <v>19896.550000000003</v>
      </c>
      <c r="F148" s="249">
        <v>19729.600000000002</v>
      </c>
      <c r="G148" s="249">
        <v>19452.550000000003</v>
      </c>
      <c r="H148" s="249">
        <v>20340.550000000003</v>
      </c>
      <c r="I148" s="249">
        <v>20617.599999999999</v>
      </c>
      <c r="J148" s="249">
        <v>20784.550000000003</v>
      </c>
      <c r="K148" s="248">
        <v>20450.650000000001</v>
      </c>
      <c r="L148" s="248">
        <v>20006.650000000001</v>
      </c>
      <c r="M148" s="248">
        <v>0.81679999999999997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269.85000000000002</v>
      </c>
      <c r="D149" s="249">
        <v>269.88333333333338</v>
      </c>
      <c r="E149" s="249">
        <v>268.76666666666677</v>
      </c>
      <c r="F149" s="249">
        <v>267.68333333333339</v>
      </c>
      <c r="G149" s="249">
        <v>266.56666666666678</v>
      </c>
      <c r="H149" s="249">
        <v>270.96666666666675</v>
      </c>
      <c r="I149" s="249">
        <v>272.08333333333343</v>
      </c>
      <c r="J149" s="249">
        <v>273.16666666666674</v>
      </c>
      <c r="K149" s="248">
        <v>271</v>
      </c>
      <c r="L149" s="248">
        <v>268.8</v>
      </c>
      <c r="M149" s="248">
        <v>3.1032700000000002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913.85</v>
      </c>
      <c r="D150" s="249">
        <v>916.95000000000016</v>
      </c>
      <c r="E150" s="249">
        <v>904.95000000000027</v>
      </c>
      <c r="F150" s="249">
        <v>896.05000000000007</v>
      </c>
      <c r="G150" s="249">
        <v>884.05000000000018</v>
      </c>
      <c r="H150" s="249">
        <v>925.85000000000036</v>
      </c>
      <c r="I150" s="249">
        <v>937.85000000000014</v>
      </c>
      <c r="J150" s="249">
        <v>946.75000000000045</v>
      </c>
      <c r="K150" s="248">
        <v>928.95</v>
      </c>
      <c r="L150" s="248">
        <v>908.05</v>
      </c>
      <c r="M150" s="248">
        <v>5.3132400000000004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147.6</v>
      </c>
      <c r="D151" s="249">
        <v>146.76666666666665</v>
      </c>
      <c r="E151" s="249">
        <v>144.93333333333331</v>
      </c>
      <c r="F151" s="249">
        <v>142.26666666666665</v>
      </c>
      <c r="G151" s="249">
        <v>140.43333333333331</v>
      </c>
      <c r="H151" s="249">
        <v>149.43333333333331</v>
      </c>
      <c r="I151" s="249">
        <v>151.26666666666668</v>
      </c>
      <c r="J151" s="249">
        <v>153.93333333333331</v>
      </c>
      <c r="K151" s="248">
        <v>148.6</v>
      </c>
      <c r="L151" s="248">
        <v>144.1</v>
      </c>
      <c r="M151" s="248">
        <v>176.92988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213.9</v>
      </c>
      <c r="D152" s="249">
        <v>212.48333333333335</v>
      </c>
      <c r="E152" s="249">
        <v>209.06666666666669</v>
      </c>
      <c r="F152" s="249">
        <v>204.23333333333335</v>
      </c>
      <c r="G152" s="249">
        <v>200.81666666666669</v>
      </c>
      <c r="H152" s="249">
        <v>217.31666666666669</v>
      </c>
      <c r="I152" s="249">
        <v>220.73333333333332</v>
      </c>
      <c r="J152" s="249">
        <v>225.56666666666669</v>
      </c>
      <c r="K152" s="248">
        <v>215.9</v>
      </c>
      <c r="L152" s="248">
        <v>207.65</v>
      </c>
      <c r="M152" s="248">
        <v>20.280390000000001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529.20000000000005</v>
      </c>
      <c r="D153" s="249">
        <v>533.75</v>
      </c>
      <c r="E153" s="249">
        <v>520.5</v>
      </c>
      <c r="F153" s="249">
        <v>511.79999999999995</v>
      </c>
      <c r="G153" s="249">
        <v>498.54999999999995</v>
      </c>
      <c r="H153" s="249">
        <v>542.45000000000005</v>
      </c>
      <c r="I153" s="249">
        <v>555.70000000000005</v>
      </c>
      <c r="J153" s="249">
        <v>564.40000000000009</v>
      </c>
      <c r="K153" s="248">
        <v>547</v>
      </c>
      <c r="L153" s="248">
        <v>525.04999999999995</v>
      </c>
      <c r="M153" s="248">
        <v>74.996319999999997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3094.25</v>
      </c>
      <c r="D154" s="249">
        <v>3098.0666666666671</v>
      </c>
      <c r="E154" s="249">
        <v>3071.1833333333343</v>
      </c>
      <c r="F154" s="249">
        <v>3048.1166666666672</v>
      </c>
      <c r="G154" s="249">
        <v>3021.2333333333345</v>
      </c>
      <c r="H154" s="249">
        <v>3121.1333333333341</v>
      </c>
      <c r="I154" s="249">
        <v>3148.0166666666664</v>
      </c>
      <c r="J154" s="249">
        <v>3171.0833333333339</v>
      </c>
      <c r="K154" s="248">
        <v>3124.95</v>
      </c>
      <c r="L154" s="248">
        <v>3075</v>
      </c>
      <c r="M154" s="248">
        <v>0.42703000000000002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465.85</v>
      </c>
      <c r="D155" s="249">
        <v>463.64999999999992</v>
      </c>
      <c r="E155" s="249">
        <v>458.84999999999985</v>
      </c>
      <c r="F155" s="249">
        <v>451.84999999999991</v>
      </c>
      <c r="G155" s="249">
        <v>447.04999999999984</v>
      </c>
      <c r="H155" s="249">
        <v>470.64999999999986</v>
      </c>
      <c r="I155" s="249">
        <v>475.44999999999993</v>
      </c>
      <c r="J155" s="249">
        <v>482.44999999999987</v>
      </c>
      <c r="K155" s="248">
        <v>468.45</v>
      </c>
      <c r="L155" s="248">
        <v>456.65</v>
      </c>
      <c r="M155" s="248">
        <v>12.573399999999999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3542.3</v>
      </c>
      <c r="D156" s="249">
        <v>3552.2666666666664</v>
      </c>
      <c r="E156" s="249">
        <v>3474.5333333333328</v>
      </c>
      <c r="F156" s="249">
        <v>3406.7666666666664</v>
      </c>
      <c r="G156" s="249">
        <v>3329.0333333333328</v>
      </c>
      <c r="H156" s="249">
        <v>3620.0333333333328</v>
      </c>
      <c r="I156" s="249">
        <v>3697.7666666666664</v>
      </c>
      <c r="J156" s="249">
        <v>3765.5333333333328</v>
      </c>
      <c r="K156" s="248">
        <v>3630</v>
      </c>
      <c r="L156" s="248">
        <v>3484.5</v>
      </c>
      <c r="M156" s="248">
        <v>7.0182700000000002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45354.9</v>
      </c>
      <c r="D157" s="249">
        <v>45775.933333333327</v>
      </c>
      <c r="E157" s="249">
        <v>44578.966666666653</v>
      </c>
      <c r="F157" s="249">
        <v>43803.033333333326</v>
      </c>
      <c r="G157" s="249">
        <v>42606.066666666651</v>
      </c>
      <c r="H157" s="249">
        <v>46551.866666666654</v>
      </c>
      <c r="I157" s="249">
        <v>47748.833333333328</v>
      </c>
      <c r="J157" s="249">
        <v>48524.766666666656</v>
      </c>
      <c r="K157" s="248">
        <v>46972.9</v>
      </c>
      <c r="L157" s="248">
        <v>45000</v>
      </c>
      <c r="M157" s="248">
        <v>0.48015999999999998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1257.4000000000001</v>
      </c>
      <c r="D158" s="249">
        <v>1258.4333333333334</v>
      </c>
      <c r="E158" s="249">
        <v>1247.1666666666667</v>
      </c>
      <c r="F158" s="249">
        <v>1236.9333333333334</v>
      </c>
      <c r="G158" s="249">
        <v>1225.6666666666667</v>
      </c>
      <c r="H158" s="249">
        <v>1268.6666666666667</v>
      </c>
      <c r="I158" s="249">
        <v>1279.9333333333332</v>
      </c>
      <c r="J158" s="249">
        <v>1290.1666666666667</v>
      </c>
      <c r="K158" s="248">
        <v>1269.7</v>
      </c>
      <c r="L158" s="248">
        <v>1248.2</v>
      </c>
      <c r="M158" s="248">
        <v>2.5616300000000001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4197.2</v>
      </c>
      <c r="D159" s="249">
        <v>4171.166666666667</v>
      </c>
      <c r="E159" s="249">
        <v>4127.3333333333339</v>
      </c>
      <c r="F159" s="249">
        <v>4057.4666666666672</v>
      </c>
      <c r="G159" s="249">
        <v>4013.6333333333341</v>
      </c>
      <c r="H159" s="249">
        <v>4241.0333333333338</v>
      </c>
      <c r="I159" s="249">
        <v>4284.8666666666677</v>
      </c>
      <c r="J159" s="249">
        <v>4354.7333333333336</v>
      </c>
      <c r="K159" s="248">
        <v>4215</v>
      </c>
      <c r="L159" s="248">
        <v>4101.3</v>
      </c>
      <c r="M159" s="248">
        <v>5.0466699999999998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215.85</v>
      </c>
      <c r="D160" s="249">
        <v>215.61666666666667</v>
      </c>
      <c r="E160" s="249">
        <v>214.73333333333335</v>
      </c>
      <c r="F160" s="249">
        <v>213.61666666666667</v>
      </c>
      <c r="G160" s="249">
        <v>212.73333333333335</v>
      </c>
      <c r="H160" s="249">
        <v>216.73333333333335</v>
      </c>
      <c r="I160" s="249">
        <v>217.61666666666667</v>
      </c>
      <c r="J160" s="249">
        <v>218.73333333333335</v>
      </c>
      <c r="K160" s="248">
        <v>216.5</v>
      </c>
      <c r="L160" s="248">
        <v>214.5</v>
      </c>
      <c r="M160" s="248">
        <v>7.7108299999999996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2636.3</v>
      </c>
      <c r="D161" s="249">
        <v>2639.9</v>
      </c>
      <c r="E161" s="249">
        <v>2619.8000000000002</v>
      </c>
      <c r="F161" s="249">
        <v>2603.3000000000002</v>
      </c>
      <c r="G161" s="249">
        <v>2583.2000000000003</v>
      </c>
      <c r="H161" s="249">
        <v>2656.4</v>
      </c>
      <c r="I161" s="249">
        <v>2676.4999999999995</v>
      </c>
      <c r="J161" s="249">
        <v>2693</v>
      </c>
      <c r="K161" s="248">
        <v>2660</v>
      </c>
      <c r="L161" s="248">
        <v>2623.4</v>
      </c>
      <c r="M161" s="248">
        <v>2.99925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3000.1</v>
      </c>
      <c r="D162" s="249">
        <v>2981.5333333333333</v>
      </c>
      <c r="E162" s="249">
        <v>2954.0666666666666</v>
      </c>
      <c r="F162" s="249">
        <v>2908.0333333333333</v>
      </c>
      <c r="G162" s="249">
        <v>2880.5666666666666</v>
      </c>
      <c r="H162" s="249">
        <v>3027.5666666666666</v>
      </c>
      <c r="I162" s="249">
        <v>3055.0333333333328</v>
      </c>
      <c r="J162" s="249">
        <v>3101.0666666666666</v>
      </c>
      <c r="K162" s="248">
        <v>3009</v>
      </c>
      <c r="L162" s="248">
        <v>2935.5</v>
      </c>
      <c r="M162" s="248">
        <v>7.74214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302.05</v>
      </c>
      <c r="D163" s="249">
        <v>303.78333333333336</v>
      </c>
      <c r="E163" s="249">
        <v>298.76666666666671</v>
      </c>
      <c r="F163" s="249">
        <v>295.48333333333335</v>
      </c>
      <c r="G163" s="249">
        <v>290.4666666666667</v>
      </c>
      <c r="H163" s="249">
        <v>307.06666666666672</v>
      </c>
      <c r="I163" s="249">
        <v>312.08333333333337</v>
      </c>
      <c r="J163" s="249">
        <v>315.36666666666673</v>
      </c>
      <c r="K163" s="248">
        <v>308.8</v>
      </c>
      <c r="L163" s="248">
        <v>300.5</v>
      </c>
      <c r="M163" s="248">
        <v>29.3019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146.25</v>
      </c>
      <c r="D164" s="249">
        <v>146.45000000000002</v>
      </c>
      <c r="E164" s="249">
        <v>145.10000000000002</v>
      </c>
      <c r="F164" s="249">
        <v>143.95000000000002</v>
      </c>
      <c r="G164" s="249">
        <v>142.60000000000002</v>
      </c>
      <c r="H164" s="249">
        <v>147.60000000000002</v>
      </c>
      <c r="I164" s="249">
        <v>148.94999999999999</v>
      </c>
      <c r="J164" s="249">
        <v>150.10000000000002</v>
      </c>
      <c r="K164" s="248">
        <v>147.80000000000001</v>
      </c>
      <c r="L164" s="248">
        <v>145.30000000000001</v>
      </c>
      <c r="M164" s="248">
        <v>65.395619999999994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219.2</v>
      </c>
      <c r="D165" s="249">
        <v>218.68333333333331</v>
      </c>
      <c r="E165" s="249">
        <v>216.81666666666661</v>
      </c>
      <c r="F165" s="249">
        <v>214.43333333333331</v>
      </c>
      <c r="G165" s="249">
        <v>212.56666666666661</v>
      </c>
      <c r="H165" s="249">
        <v>221.06666666666661</v>
      </c>
      <c r="I165" s="249">
        <v>222.93333333333334</v>
      </c>
      <c r="J165" s="249">
        <v>225.31666666666661</v>
      </c>
      <c r="K165" s="248">
        <v>220.55</v>
      </c>
      <c r="L165" s="248">
        <v>216.3</v>
      </c>
      <c r="M165" s="248">
        <v>75.415149999999997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482</v>
      </c>
      <c r="D166" s="249">
        <v>480.45</v>
      </c>
      <c r="E166" s="249">
        <v>472.04999999999995</v>
      </c>
      <c r="F166" s="249">
        <v>462.09999999999997</v>
      </c>
      <c r="G166" s="249">
        <v>453.69999999999993</v>
      </c>
      <c r="H166" s="249">
        <v>490.4</v>
      </c>
      <c r="I166" s="249">
        <v>498.79999999999995</v>
      </c>
      <c r="J166" s="249">
        <v>508.75</v>
      </c>
      <c r="K166" s="248">
        <v>488.85</v>
      </c>
      <c r="L166" s="248">
        <v>470.5</v>
      </c>
      <c r="M166" s="248">
        <v>3.5335000000000001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14060.1</v>
      </c>
      <c r="D167" s="249">
        <v>14121.016666666668</v>
      </c>
      <c r="E167" s="249">
        <v>13973.333333333336</v>
      </c>
      <c r="F167" s="249">
        <v>13886.566666666668</v>
      </c>
      <c r="G167" s="249">
        <v>13738.883333333335</v>
      </c>
      <c r="H167" s="249">
        <v>14207.783333333336</v>
      </c>
      <c r="I167" s="249">
        <v>14355.466666666667</v>
      </c>
      <c r="J167" s="249">
        <v>14442.233333333337</v>
      </c>
      <c r="K167" s="248">
        <v>14268.7</v>
      </c>
      <c r="L167" s="248">
        <v>14034.25</v>
      </c>
      <c r="M167" s="248">
        <v>2.0719999999999999E-2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59.25</v>
      </c>
      <c r="D168" s="249">
        <v>59.366666666666674</v>
      </c>
      <c r="E168" s="249">
        <v>58.08333333333335</v>
      </c>
      <c r="F168" s="249">
        <v>56.916666666666679</v>
      </c>
      <c r="G168" s="249">
        <v>55.633333333333354</v>
      </c>
      <c r="H168" s="249">
        <v>60.533333333333346</v>
      </c>
      <c r="I168" s="249">
        <v>61.816666666666677</v>
      </c>
      <c r="J168" s="249">
        <v>62.983333333333341</v>
      </c>
      <c r="K168" s="248">
        <v>60.65</v>
      </c>
      <c r="L168" s="248">
        <v>58.2</v>
      </c>
      <c r="M168" s="248">
        <v>1750.15067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113.3</v>
      </c>
      <c r="D169" s="249">
        <v>113.13333333333333</v>
      </c>
      <c r="E169" s="249">
        <v>112.21666666666665</v>
      </c>
      <c r="F169" s="249">
        <v>111.13333333333333</v>
      </c>
      <c r="G169" s="249">
        <v>110.21666666666665</v>
      </c>
      <c r="H169" s="249">
        <v>114.21666666666665</v>
      </c>
      <c r="I169" s="249">
        <v>115.13333333333334</v>
      </c>
      <c r="J169" s="249">
        <v>116.21666666666665</v>
      </c>
      <c r="K169" s="248">
        <v>114.05</v>
      </c>
      <c r="L169" s="248">
        <v>112.05</v>
      </c>
      <c r="M169" s="248">
        <v>74.512780000000006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2615.5</v>
      </c>
      <c r="D170" s="249">
        <v>2621.8166666666666</v>
      </c>
      <c r="E170" s="249">
        <v>2604.6833333333334</v>
      </c>
      <c r="F170" s="249">
        <v>2593.8666666666668</v>
      </c>
      <c r="G170" s="249">
        <v>2576.7333333333336</v>
      </c>
      <c r="H170" s="249">
        <v>2632.6333333333332</v>
      </c>
      <c r="I170" s="249">
        <v>2649.7666666666664</v>
      </c>
      <c r="J170" s="249">
        <v>2660.583333333333</v>
      </c>
      <c r="K170" s="248">
        <v>2638.95</v>
      </c>
      <c r="L170" s="248">
        <v>2611</v>
      </c>
      <c r="M170" s="248">
        <v>33.54618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799.55</v>
      </c>
      <c r="D171" s="249">
        <v>800.38333333333333</v>
      </c>
      <c r="E171" s="249">
        <v>793.76666666666665</v>
      </c>
      <c r="F171" s="249">
        <v>787.98333333333335</v>
      </c>
      <c r="G171" s="249">
        <v>781.36666666666667</v>
      </c>
      <c r="H171" s="249">
        <v>806.16666666666663</v>
      </c>
      <c r="I171" s="249">
        <v>812.78333333333319</v>
      </c>
      <c r="J171" s="249">
        <v>818.56666666666661</v>
      </c>
      <c r="K171" s="248">
        <v>807</v>
      </c>
      <c r="L171" s="248">
        <v>794.6</v>
      </c>
      <c r="M171" s="248">
        <v>14.10018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1269.75</v>
      </c>
      <c r="D172" s="249">
        <v>1274.1166666666666</v>
      </c>
      <c r="E172" s="249">
        <v>1262.2333333333331</v>
      </c>
      <c r="F172" s="249">
        <v>1254.7166666666665</v>
      </c>
      <c r="G172" s="249">
        <v>1242.833333333333</v>
      </c>
      <c r="H172" s="249">
        <v>1281.6333333333332</v>
      </c>
      <c r="I172" s="249">
        <v>1293.5166666666669</v>
      </c>
      <c r="J172" s="249">
        <v>1301.0333333333333</v>
      </c>
      <c r="K172" s="248">
        <v>1286</v>
      </c>
      <c r="L172" s="248">
        <v>1266.5999999999999</v>
      </c>
      <c r="M172" s="248">
        <v>6.0994599999999997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2399.9499999999998</v>
      </c>
      <c r="D173" s="249">
        <v>2380.4500000000003</v>
      </c>
      <c r="E173" s="249">
        <v>2355.9000000000005</v>
      </c>
      <c r="F173" s="249">
        <v>2311.8500000000004</v>
      </c>
      <c r="G173" s="249">
        <v>2287.3000000000006</v>
      </c>
      <c r="H173" s="249">
        <v>2424.5000000000005</v>
      </c>
      <c r="I173" s="249">
        <v>2449.0500000000006</v>
      </c>
      <c r="J173" s="249">
        <v>2493.1000000000004</v>
      </c>
      <c r="K173" s="248">
        <v>2405</v>
      </c>
      <c r="L173" s="248">
        <v>2336.4</v>
      </c>
      <c r="M173" s="248">
        <v>7.2211299999999996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72.25</v>
      </c>
      <c r="D174" s="249">
        <v>72.36666666666666</v>
      </c>
      <c r="E174" s="249">
        <v>71.73333333333332</v>
      </c>
      <c r="F174" s="249">
        <v>71.216666666666654</v>
      </c>
      <c r="G174" s="249">
        <v>70.583333333333314</v>
      </c>
      <c r="H174" s="249">
        <v>72.883333333333326</v>
      </c>
      <c r="I174" s="249">
        <v>73.51666666666668</v>
      </c>
      <c r="J174" s="249">
        <v>74.033333333333331</v>
      </c>
      <c r="K174" s="248">
        <v>73</v>
      </c>
      <c r="L174" s="248">
        <v>71.849999999999994</v>
      </c>
      <c r="M174" s="248">
        <v>221.27453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24353.25</v>
      </c>
      <c r="D175" s="249">
        <v>24322.75</v>
      </c>
      <c r="E175" s="249">
        <v>24210.5</v>
      </c>
      <c r="F175" s="249">
        <v>24067.75</v>
      </c>
      <c r="G175" s="249">
        <v>23955.5</v>
      </c>
      <c r="H175" s="249">
        <v>24465.5</v>
      </c>
      <c r="I175" s="249">
        <v>24577.75</v>
      </c>
      <c r="J175" s="249">
        <v>24720.5</v>
      </c>
      <c r="K175" s="248">
        <v>24435</v>
      </c>
      <c r="L175" s="248">
        <v>24180</v>
      </c>
      <c r="M175" s="248">
        <v>0.15031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1378.55</v>
      </c>
      <c r="D176" s="249">
        <v>1371.3166666666668</v>
      </c>
      <c r="E176" s="249">
        <v>1362.6333333333337</v>
      </c>
      <c r="F176" s="249">
        <v>1346.7166666666669</v>
      </c>
      <c r="G176" s="249">
        <v>1338.0333333333338</v>
      </c>
      <c r="H176" s="249">
        <v>1387.2333333333336</v>
      </c>
      <c r="I176" s="249">
        <v>1395.9166666666665</v>
      </c>
      <c r="J176" s="249">
        <v>1411.8333333333335</v>
      </c>
      <c r="K176" s="248">
        <v>1380</v>
      </c>
      <c r="L176" s="248">
        <v>1355.4</v>
      </c>
      <c r="M176" s="248">
        <v>8.2760599999999993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3028.4</v>
      </c>
      <c r="D177" s="249">
        <v>3016.1333333333332</v>
      </c>
      <c r="E177" s="249">
        <v>2989.7666666666664</v>
      </c>
      <c r="F177" s="249">
        <v>2951.1333333333332</v>
      </c>
      <c r="G177" s="249">
        <v>2924.7666666666664</v>
      </c>
      <c r="H177" s="249">
        <v>3054.7666666666664</v>
      </c>
      <c r="I177" s="249">
        <v>3081.1333333333332</v>
      </c>
      <c r="J177" s="249">
        <v>3119.7666666666664</v>
      </c>
      <c r="K177" s="248">
        <v>3042.5</v>
      </c>
      <c r="L177" s="248">
        <v>2977.5</v>
      </c>
      <c r="M177" s="248">
        <v>4.4159600000000001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479.2</v>
      </c>
      <c r="D178" s="249">
        <v>471.5</v>
      </c>
      <c r="E178" s="249">
        <v>459.7</v>
      </c>
      <c r="F178" s="249">
        <v>440.2</v>
      </c>
      <c r="G178" s="249">
        <v>428.4</v>
      </c>
      <c r="H178" s="249">
        <v>491</v>
      </c>
      <c r="I178" s="249">
        <v>502.79999999999995</v>
      </c>
      <c r="J178" s="249">
        <v>522.29999999999995</v>
      </c>
      <c r="K178" s="248">
        <v>483.3</v>
      </c>
      <c r="L178" s="248">
        <v>452</v>
      </c>
      <c r="M178" s="248">
        <v>23.54167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625.5</v>
      </c>
      <c r="D179" s="249">
        <v>623.25</v>
      </c>
      <c r="E179" s="249">
        <v>619.75</v>
      </c>
      <c r="F179" s="249">
        <v>614</v>
      </c>
      <c r="G179" s="249">
        <v>610.5</v>
      </c>
      <c r="H179" s="249">
        <v>629</v>
      </c>
      <c r="I179" s="249">
        <v>632.5</v>
      </c>
      <c r="J179" s="249">
        <v>638.25</v>
      </c>
      <c r="K179" s="248">
        <v>626.75</v>
      </c>
      <c r="L179" s="248">
        <v>617.5</v>
      </c>
      <c r="M179" s="248">
        <v>140.10673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85.15</v>
      </c>
      <c r="D180" s="249">
        <v>85.083333333333329</v>
      </c>
      <c r="E180" s="249">
        <v>84.566666666666663</v>
      </c>
      <c r="F180" s="249">
        <v>83.983333333333334</v>
      </c>
      <c r="G180" s="249">
        <v>83.466666666666669</v>
      </c>
      <c r="H180" s="249">
        <v>85.666666666666657</v>
      </c>
      <c r="I180" s="249">
        <v>86.183333333333337</v>
      </c>
      <c r="J180" s="249">
        <v>86.766666666666652</v>
      </c>
      <c r="K180" s="248">
        <v>85.6</v>
      </c>
      <c r="L180" s="248">
        <v>84.5</v>
      </c>
      <c r="M180" s="248">
        <v>100.55122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1000.25</v>
      </c>
      <c r="D181" s="249">
        <v>999.26666666666677</v>
      </c>
      <c r="E181" s="249">
        <v>995.53333333333353</v>
      </c>
      <c r="F181" s="249">
        <v>990.81666666666672</v>
      </c>
      <c r="G181" s="249">
        <v>987.08333333333348</v>
      </c>
      <c r="H181" s="249">
        <v>1003.9833333333336</v>
      </c>
      <c r="I181" s="249">
        <v>1007.7166666666669</v>
      </c>
      <c r="J181" s="249">
        <v>1012.4333333333336</v>
      </c>
      <c r="K181" s="248">
        <v>1003</v>
      </c>
      <c r="L181" s="248">
        <v>994.55</v>
      </c>
      <c r="M181" s="248">
        <v>15.706849999999999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506.95</v>
      </c>
      <c r="D182" s="249">
        <v>506.59999999999997</v>
      </c>
      <c r="E182" s="249">
        <v>504.89999999999992</v>
      </c>
      <c r="F182" s="249">
        <v>502.84999999999997</v>
      </c>
      <c r="G182" s="249">
        <v>501.14999999999992</v>
      </c>
      <c r="H182" s="249">
        <v>508.64999999999992</v>
      </c>
      <c r="I182" s="249">
        <v>510.34999999999997</v>
      </c>
      <c r="J182" s="249">
        <v>512.39999999999986</v>
      </c>
      <c r="K182" s="248">
        <v>508.3</v>
      </c>
      <c r="L182" s="248">
        <v>504.55</v>
      </c>
      <c r="M182" s="248">
        <v>4.5159200000000004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580.54999999999995</v>
      </c>
      <c r="D183" s="249">
        <v>581.35</v>
      </c>
      <c r="E183" s="249">
        <v>577.6</v>
      </c>
      <c r="F183" s="249">
        <v>574.65</v>
      </c>
      <c r="G183" s="249">
        <v>570.9</v>
      </c>
      <c r="H183" s="249">
        <v>584.30000000000007</v>
      </c>
      <c r="I183" s="249">
        <v>588.05000000000007</v>
      </c>
      <c r="J183" s="249">
        <v>591.00000000000011</v>
      </c>
      <c r="K183" s="248">
        <v>585.1</v>
      </c>
      <c r="L183" s="248">
        <v>578.4</v>
      </c>
      <c r="M183" s="248">
        <v>2.2752300000000001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1028.75</v>
      </c>
      <c r="D184" s="249">
        <v>1034.8500000000001</v>
      </c>
      <c r="E184" s="249">
        <v>1020.9500000000003</v>
      </c>
      <c r="F184" s="249">
        <v>1013.1500000000001</v>
      </c>
      <c r="G184" s="249">
        <v>999.25000000000023</v>
      </c>
      <c r="H184" s="249">
        <v>1042.6500000000003</v>
      </c>
      <c r="I184" s="249">
        <v>1056.5500000000004</v>
      </c>
      <c r="J184" s="249">
        <v>1064.3500000000004</v>
      </c>
      <c r="K184" s="248">
        <v>1048.75</v>
      </c>
      <c r="L184" s="248">
        <v>1027.05</v>
      </c>
      <c r="M184" s="248">
        <v>7.47736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1036.5</v>
      </c>
      <c r="D185" s="249">
        <v>1038.8</v>
      </c>
      <c r="E185" s="249">
        <v>1032.6999999999998</v>
      </c>
      <c r="F185" s="249">
        <v>1028.8999999999999</v>
      </c>
      <c r="G185" s="249">
        <v>1022.7999999999997</v>
      </c>
      <c r="H185" s="249">
        <v>1042.5999999999999</v>
      </c>
      <c r="I185" s="249">
        <v>1048.6999999999998</v>
      </c>
      <c r="J185" s="249">
        <v>1052.5</v>
      </c>
      <c r="K185" s="248">
        <v>1044.9000000000001</v>
      </c>
      <c r="L185" s="248">
        <v>1035</v>
      </c>
      <c r="M185" s="248">
        <v>7.0616199999999996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1359.55</v>
      </c>
      <c r="D186" s="249">
        <v>1363.3833333333334</v>
      </c>
      <c r="E186" s="249">
        <v>1346.8166666666668</v>
      </c>
      <c r="F186" s="249">
        <v>1334.0833333333335</v>
      </c>
      <c r="G186" s="249">
        <v>1317.5166666666669</v>
      </c>
      <c r="H186" s="249">
        <v>1376.1166666666668</v>
      </c>
      <c r="I186" s="249">
        <v>1392.6833333333334</v>
      </c>
      <c r="J186" s="249">
        <v>1405.4166666666667</v>
      </c>
      <c r="K186" s="248">
        <v>1379.95</v>
      </c>
      <c r="L186" s="248">
        <v>1350.65</v>
      </c>
      <c r="M186" s="248">
        <v>9.5459999999999994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3365.35</v>
      </c>
      <c r="D187" s="249">
        <v>3361.0833333333335</v>
      </c>
      <c r="E187" s="249">
        <v>3345.166666666667</v>
      </c>
      <c r="F187" s="249">
        <v>3324.9833333333336</v>
      </c>
      <c r="G187" s="249">
        <v>3309.0666666666671</v>
      </c>
      <c r="H187" s="249">
        <v>3381.2666666666669</v>
      </c>
      <c r="I187" s="249">
        <v>3397.1833333333338</v>
      </c>
      <c r="J187" s="249">
        <v>3417.3666666666668</v>
      </c>
      <c r="K187" s="248">
        <v>3377</v>
      </c>
      <c r="L187" s="248">
        <v>3340.9</v>
      </c>
      <c r="M187" s="248">
        <v>12.13311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815.45</v>
      </c>
      <c r="D188" s="249">
        <v>813.26666666666677</v>
      </c>
      <c r="E188" s="249">
        <v>809.53333333333353</v>
      </c>
      <c r="F188" s="249">
        <v>803.61666666666679</v>
      </c>
      <c r="G188" s="249">
        <v>799.88333333333355</v>
      </c>
      <c r="H188" s="249">
        <v>819.18333333333351</v>
      </c>
      <c r="I188" s="249">
        <v>822.91666666666686</v>
      </c>
      <c r="J188" s="249">
        <v>828.83333333333348</v>
      </c>
      <c r="K188" s="248">
        <v>817</v>
      </c>
      <c r="L188" s="248">
        <v>807.35</v>
      </c>
      <c r="M188" s="248">
        <v>9.7127499999999998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6621.2</v>
      </c>
      <c r="D189" s="249">
        <v>6658.8666666666659</v>
      </c>
      <c r="E189" s="249">
        <v>6573.3333333333321</v>
      </c>
      <c r="F189" s="249">
        <v>6525.4666666666662</v>
      </c>
      <c r="G189" s="249">
        <v>6439.9333333333325</v>
      </c>
      <c r="H189" s="249">
        <v>6706.7333333333318</v>
      </c>
      <c r="I189" s="249">
        <v>6792.2666666666664</v>
      </c>
      <c r="J189" s="249">
        <v>6840.1333333333314</v>
      </c>
      <c r="K189" s="248">
        <v>6744.4</v>
      </c>
      <c r="L189" s="248">
        <v>6611</v>
      </c>
      <c r="M189" s="248">
        <v>1.9537599999999999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417.9</v>
      </c>
      <c r="D190" s="249">
        <v>418.86666666666662</v>
      </c>
      <c r="E190" s="249">
        <v>416.38333333333321</v>
      </c>
      <c r="F190" s="249">
        <v>414.86666666666662</v>
      </c>
      <c r="G190" s="249">
        <v>412.38333333333321</v>
      </c>
      <c r="H190" s="249">
        <v>420.38333333333321</v>
      </c>
      <c r="I190" s="249">
        <v>422.86666666666667</v>
      </c>
      <c r="J190" s="249">
        <v>424.38333333333321</v>
      </c>
      <c r="K190" s="248">
        <v>421.35</v>
      </c>
      <c r="L190" s="248">
        <v>417.35</v>
      </c>
      <c r="M190" s="248">
        <v>63.148829999999997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222.7</v>
      </c>
      <c r="D191" s="249">
        <v>221.76666666666665</v>
      </c>
      <c r="E191" s="249">
        <v>220.33333333333331</v>
      </c>
      <c r="F191" s="249">
        <v>217.96666666666667</v>
      </c>
      <c r="G191" s="249">
        <v>216.53333333333333</v>
      </c>
      <c r="H191" s="249">
        <v>224.1333333333333</v>
      </c>
      <c r="I191" s="249">
        <v>225.56666666666663</v>
      </c>
      <c r="J191" s="249">
        <v>227.93333333333328</v>
      </c>
      <c r="K191" s="248">
        <v>223.2</v>
      </c>
      <c r="L191" s="248">
        <v>219.4</v>
      </c>
      <c r="M191" s="248">
        <v>91.795929999999998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113.05</v>
      </c>
      <c r="D192" s="249">
        <v>112.45</v>
      </c>
      <c r="E192" s="249">
        <v>111.7</v>
      </c>
      <c r="F192" s="249">
        <v>110.35</v>
      </c>
      <c r="G192" s="249">
        <v>109.6</v>
      </c>
      <c r="H192" s="249">
        <v>113.80000000000001</v>
      </c>
      <c r="I192" s="249">
        <v>114.55000000000001</v>
      </c>
      <c r="J192" s="249">
        <v>115.90000000000002</v>
      </c>
      <c r="K192" s="248">
        <v>113.2</v>
      </c>
      <c r="L192" s="248">
        <v>111.1</v>
      </c>
      <c r="M192" s="248">
        <v>386.06984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98.75</v>
      </c>
      <c r="D193" s="249">
        <v>99.566666666666663</v>
      </c>
      <c r="E193" s="249">
        <v>97.033333333333331</v>
      </c>
      <c r="F193" s="249">
        <v>95.316666666666663</v>
      </c>
      <c r="G193" s="249">
        <v>92.783333333333331</v>
      </c>
      <c r="H193" s="249">
        <v>101.28333333333333</v>
      </c>
      <c r="I193" s="249">
        <v>103.81666666666666</v>
      </c>
      <c r="J193" s="249">
        <v>105.53333333333333</v>
      </c>
      <c r="K193" s="248">
        <v>102.1</v>
      </c>
      <c r="L193" s="248">
        <v>97.85</v>
      </c>
      <c r="M193" s="248">
        <v>27.68648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1065.0999999999999</v>
      </c>
      <c r="D194" s="249">
        <v>1061.3833333333332</v>
      </c>
      <c r="E194" s="249">
        <v>1054.7166666666665</v>
      </c>
      <c r="F194" s="249">
        <v>1044.3333333333333</v>
      </c>
      <c r="G194" s="249">
        <v>1037.6666666666665</v>
      </c>
      <c r="H194" s="249">
        <v>1071.7666666666664</v>
      </c>
      <c r="I194" s="249">
        <v>1078.4333333333334</v>
      </c>
      <c r="J194" s="249">
        <v>1088.8166666666664</v>
      </c>
      <c r="K194" s="248">
        <v>1068.05</v>
      </c>
      <c r="L194" s="248">
        <v>1051</v>
      </c>
      <c r="M194" s="248">
        <v>19.839369999999999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722.45</v>
      </c>
      <c r="D195" s="249">
        <v>725.63333333333333</v>
      </c>
      <c r="E195" s="249">
        <v>717.26666666666665</v>
      </c>
      <c r="F195" s="249">
        <v>712.08333333333337</v>
      </c>
      <c r="G195" s="249">
        <v>703.7166666666667</v>
      </c>
      <c r="H195" s="249">
        <v>730.81666666666661</v>
      </c>
      <c r="I195" s="249">
        <v>739.18333333333317</v>
      </c>
      <c r="J195" s="249">
        <v>744.36666666666656</v>
      </c>
      <c r="K195" s="248">
        <v>734</v>
      </c>
      <c r="L195" s="248">
        <v>720.45</v>
      </c>
      <c r="M195" s="248">
        <v>1.63741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2591.1</v>
      </c>
      <c r="D196" s="249">
        <v>2586.0833333333335</v>
      </c>
      <c r="E196" s="249">
        <v>2576.166666666667</v>
      </c>
      <c r="F196" s="249">
        <v>2561.2333333333336</v>
      </c>
      <c r="G196" s="249">
        <v>2551.3166666666671</v>
      </c>
      <c r="H196" s="249">
        <v>2601.0166666666669</v>
      </c>
      <c r="I196" s="249">
        <v>2610.9333333333338</v>
      </c>
      <c r="J196" s="249">
        <v>2625.8666666666668</v>
      </c>
      <c r="K196" s="248">
        <v>2596</v>
      </c>
      <c r="L196" s="248">
        <v>2571.15</v>
      </c>
      <c r="M196" s="248">
        <v>7.6773699999999998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1622.1</v>
      </c>
      <c r="D197" s="249">
        <v>1626.1666666666667</v>
      </c>
      <c r="E197" s="249">
        <v>1612.3833333333334</v>
      </c>
      <c r="F197" s="249">
        <v>1602.6666666666667</v>
      </c>
      <c r="G197" s="249">
        <v>1588.8833333333334</v>
      </c>
      <c r="H197" s="249">
        <v>1635.8833333333334</v>
      </c>
      <c r="I197" s="249">
        <v>1649.6666666666667</v>
      </c>
      <c r="J197" s="249">
        <v>1659.3833333333334</v>
      </c>
      <c r="K197" s="248">
        <v>1639.95</v>
      </c>
      <c r="L197" s="248">
        <v>1616.45</v>
      </c>
      <c r="M197" s="248">
        <v>0.99639999999999995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522.35</v>
      </c>
      <c r="D198" s="249">
        <v>524.01666666666677</v>
      </c>
      <c r="E198" s="249">
        <v>519.43333333333351</v>
      </c>
      <c r="F198" s="249">
        <v>516.51666666666677</v>
      </c>
      <c r="G198" s="249">
        <v>511.93333333333351</v>
      </c>
      <c r="H198" s="249">
        <v>526.93333333333351</v>
      </c>
      <c r="I198" s="249">
        <v>531.51666666666677</v>
      </c>
      <c r="J198" s="249">
        <v>534.43333333333351</v>
      </c>
      <c r="K198" s="248">
        <v>528.6</v>
      </c>
      <c r="L198" s="248">
        <v>521.1</v>
      </c>
      <c r="M198" s="248">
        <v>2.0902599999999998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1451.35</v>
      </c>
      <c r="D199" s="249">
        <v>1451.1666666666667</v>
      </c>
      <c r="E199" s="249">
        <v>1441.7833333333335</v>
      </c>
      <c r="F199" s="249">
        <v>1432.2166666666667</v>
      </c>
      <c r="G199" s="249">
        <v>1422.8333333333335</v>
      </c>
      <c r="H199" s="249">
        <v>1460.7333333333336</v>
      </c>
      <c r="I199" s="249">
        <v>1470.1166666666668</v>
      </c>
      <c r="J199" s="249">
        <v>1479.6833333333336</v>
      </c>
      <c r="K199" s="248">
        <v>1460.55</v>
      </c>
      <c r="L199" s="248">
        <v>1441.6</v>
      </c>
      <c r="M199" s="248">
        <v>2.4746700000000001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36.200000000000003</v>
      </c>
      <c r="D200" s="249">
        <v>36.333333333333336</v>
      </c>
      <c r="E200" s="249">
        <v>36.016666666666673</v>
      </c>
      <c r="F200" s="249">
        <v>35.833333333333336</v>
      </c>
      <c r="G200" s="249">
        <v>35.516666666666673</v>
      </c>
      <c r="H200" s="249">
        <v>36.516666666666673</v>
      </c>
      <c r="I200" s="249">
        <v>36.833333333333336</v>
      </c>
      <c r="J200" s="249">
        <v>37.016666666666673</v>
      </c>
      <c r="K200" s="248">
        <v>36.65</v>
      </c>
      <c r="L200" s="248">
        <v>36.15</v>
      </c>
      <c r="M200" s="248">
        <v>46.742199999999997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2979.45</v>
      </c>
      <c r="D201" s="249">
        <v>2967.1666666666665</v>
      </c>
      <c r="E201" s="249">
        <v>2936.333333333333</v>
      </c>
      <c r="F201" s="249">
        <v>2893.2166666666667</v>
      </c>
      <c r="G201" s="249">
        <v>2862.3833333333332</v>
      </c>
      <c r="H201" s="249">
        <v>3010.2833333333328</v>
      </c>
      <c r="I201" s="249">
        <v>3041.1166666666659</v>
      </c>
      <c r="J201" s="249">
        <v>3084.2333333333327</v>
      </c>
      <c r="K201" s="248">
        <v>2998</v>
      </c>
      <c r="L201" s="248">
        <v>2924.05</v>
      </c>
      <c r="M201" s="248">
        <v>1.75857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780.9</v>
      </c>
      <c r="D202" s="249">
        <v>775.16666666666663</v>
      </c>
      <c r="E202" s="249">
        <v>768.33333333333326</v>
      </c>
      <c r="F202" s="249">
        <v>755.76666666666665</v>
      </c>
      <c r="G202" s="249">
        <v>748.93333333333328</v>
      </c>
      <c r="H202" s="249">
        <v>787.73333333333323</v>
      </c>
      <c r="I202" s="249">
        <v>794.56666666666649</v>
      </c>
      <c r="J202" s="249">
        <v>807.13333333333321</v>
      </c>
      <c r="K202" s="248">
        <v>782</v>
      </c>
      <c r="L202" s="248">
        <v>762.6</v>
      </c>
      <c r="M202" s="248">
        <v>14.806100000000001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7197.55</v>
      </c>
      <c r="D203" s="249">
        <v>7217.166666666667</v>
      </c>
      <c r="E203" s="249">
        <v>7155.3833333333341</v>
      </c>
      <c r="F203" s="249">
        <v>7113.2166666666672</v>
      </c>
      <c r="G203" s="249">
        <v>7051.4333333333343</v>
      </c>
      <c r="H203" s="249">
        <v>7259.3333333333339</v>
      </c>
      <c r="I203" s="249">
        <v>7321.1166666666668</v>
      </c>
      <c r="J203" s="249">
        <v>7363.2833333333338</v>
      </c>
      <c r="K203" s="248">
        <v>7278.95</v>
      </c>
      <c r="L203" s="248">
        <v>7175</v>
      </c>
      <c r="M203" s="248">
        <v>2.26179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94.3</v>
      </c>
      <c r="D204" s="249">
        <v>93.833333333333329</v>
      </c>
      <c r="E204" s="249">
        <v>91.266666666666652</v>
      </c>
      <c r="F204" s="249">
        <v>88.23333333333332</v>
      </c>
      <c r="G204" s="249">
        <v>85.666666666666643</v>
      </c>
      <c r="H204" s="249">
        <v>96.86666666666666</v>
      </c>
      <c r="I204" s="249">
        <v>99.433333333333351</v>
      </c>
      <c r="J204" s="249">
        <v>102.46666666666667</v>
      </c>
      <c r="K204" s="248">
        <v>96.4</v>
      </c>
      <c r="L204" s="248">
        <v>90.8</v>
      </c>
      <c r="M204" s="248">
        <v>590.58653000000004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1783.55</v>
      </c>
      <c r="D205" s="249">
        <v>1786.5833333333333</v>
      </c>
      <c r="E205" s="249">
        <v>1775.2166666666665</v>
      </c>
      <c r="F205" s="249">
        <v>1766.8833333333332</v>
      </c>
      <c r="G205" s="249">
        <v>1755.5166666666664</v>
      </c>
      <c r="H205" s="249">
        <v>1794.9166666666665</v>
      </c>
      <c r="I205" s="249">
        <v>1806.2833333333333</v>
      </c>
      <c r="J205" s="249">
        <v>1814.6166666666666</v>
      </c>
      <c r="K205" s="248">
        <v>1797.95</v>
      </c>
      <c r="L205" s="248">
        <v>1778.25</v>
      </c>
      <c r="M205" s="248">
        <v>1.41231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934.5</v>
      </c>
      <c r="D206" s="249">
        <v>934.35</v>
      </c>
      <c r="E206" s="249">
        <v>931</v>
      </c>
      <c r="F206" s="249">
        <v>927.5</v>
      </c>
      <c r="G206" s="249">
        <v>924.15</v>
      </c>
      <c r="H206" s="249">
        <v>937.85</v>
      </c>
      <c r="I206" s="249">
        <v>941.20000000000016</v>
      </c>
      <c r="J206" s="249">
        <v>944.7</v>
      </c>
      <c r="K206" s="248">
        <v>937.7</v>
      </c>
      <c r="L206" s="248">
        <v>930.85</v>
      </c>
      <c r="M206" s="248">
        <v>5.6357200000000001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1388.85</v>
      </c>
      <c r="D207" s="249">
        <v>1395.6666666666667</v>
      </c>
      <c r="E207" s="249">
        <v>1371.3333333333335</v>
      </c>
      <c r="F207" s="249">
        <v>1353.8166666666668</v>
      </c>
      <c r="G207" s="249">
        <v>1329.4833333333336</v>
      </c>
      <c r="H207" s="249">
        <v>1413.1833333333334</v>
      </c>
      <c r="I207" s="249">
        <v>1437.5166666666669</v>
      </c>
      <c r="J207" s="249">
        <v>1455.0333333333333</v>
      </c>
      <c r="K207" s="248">
        <v>1420</v>
      </c>
      <c r="L207" s="248">
        <v>1378.15</v>
      </c>
      <c r="M207" s="248">
        <v>15.585559999999999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316.05</v>
      </c>
      <c r="D208" s="249">
        <v>316.01666666666665</v>
      </c>
      <c r="E208" s="249">
        <v>314.0333333333333</v>
      </c>
      <c r="F208" s="249">
        <v>312.01666666666665</v>
      </c>
      <c r="G208" s="249">
        <v>310.0333333333333</v>
      </c>
      <c r="H208" s="249">
        <v>318.0333333333333</v>
      </c>
      <c r="I208" s="249">
        <v>320.01666666666665</v>
      </c>
      <c r="J208" s="249">
        <v>322.0333333333333</v>
      </c>
      <c r="K208" s="248">
        <v>318</v>
      </c>
      <c r="L208" s="248">
        <v>314</v>
      </c>
      <c r="M208" s="248">
        <v>78.787530000000004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8.65</v>
      </c>
      <c r="D209" s="249">
        <v>8.4500000000000011</v>
      </c>
      <c r="E209" s="249">
        <v>7.9500000000000028</v>
      </c>
      <c r="F209" s="249">
        <v>7.2500000000000018</v>
      </c>
      <c r="G209" s="249">
        <v>6.7500000000000036</v>
      </c>
      <c r="H209" s="249">
        <v>9.1500000000000021</v>
      </c>
      <c r="I209" s="249">
        <v>9.6499999999999986</v>
      </c>
      <c r="J209" s="249">
        <v>10.350000000000001</v>
      </c>
      <c r="K209" s="248">
        <v>8.9499999999999993</v>
      </c>
      <c r="L209" s="248">
        <v>7.75</v>
      </c>
      <c r="M209" s="248">
        <v>5157.2381999999998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850.8</v>
      </c>
      <c r="D210" s="249">
        <v>848.0333333333333</v>
      </c>
      <c r="E210" s="249">
        <v>842.56666666666661</v>
      </c>
      <c r="F210" s="249">
        <v>834.33333333333326</v>
      </c>
      <c r="G210" s="249">
        <v>828.86666666666656</v>
      </c>
      <c r="H210" s="249">
        <v>856.26666666666665</v>
      </c>
      <c r="I210" s="249">
        <v>861.73333333333335</v>
      </c>
      <c r="J210" s="249">
        <v>869.9666666666667</v>
      </c>
      <c r="K210" s="248">
        <v>853.5</v>
      </c>
      <c r="L210" s="248">
        <v>839.8</v>
      </c>
      <c r="M210" s="248">
        <v>7.7663000000000002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1509.5</v>
      </c>
      <c r="D211" s="249">
        <v>1514.1499999999999</v>
      </c>
      <c r="E211" s="249">
        <v>1500.3499999999997</v>
      </c>
      <c r="F211" s="249">
        <v>1491.1999999999998</v>
      </c>
      <c r="G211" s="249">
        <v>1477.3999999999996</v>
      </c>
      <c r="H211" s="249">
        <v>1523.2999999999997</v>
      </c>
      <c r="I211" s="249">
        <v>1537.1</v>
      </c>
      <c r="J211" s="249">
        <v>1546.2499999999998</v>
      </c>
      <c r="K211" s="248">
        <v>1527.95</v>
      </c>
      <c r="L211" s="248">
        <v>1505</v>
      </c>
      <c r="M211" s="248">
        <v>0.46943000000000001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400.05</v>
      </c>
      <c r="D212" s="249">
        <v>401.26666666666665</v>
      </c>
      <c r="E212" s="249">
        <v>398.0333333333333</v>
      </c>
      <c r="F212" s="249">
        <v>396.01666666666665</v>
      </c>
      <c r="G212" s="249">
        <v>392.7833333333333</v>
      </c>
      <c r="H212" s="249">
        <v>403.2833333333333</v>
      </c>
      <c r="I212" s="249">
        <v>406.51666666666665</v>
      </c>
      <c r="J212" s="249">
        <v>408.5333333333333</v>
      </c>
      <c r="K212" s="248">
        <v>404.5</v>
      </c>
      <c r="L212" s="248">
        <v>399.25</v>
      </c>
      <c r="M212" s="248">
        <v>49.975760000000001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22.1</v>
      </c>
      <c r="D213" s="249">
        <v>22.916666666666668</v>
      </c>
      <c r="E213" s="249">
        <v>21.083333333333336</v>
      </c>
      <c r="F213" s="249">
        <v>20.066666666666666</v>
      </c>
      <c r="G213" s="249">
        <v>18.233333333333334</v>
      </c>
      <c r="H213" s="249">
        <v>23.933333333333337</v>
      </c>
      <c r="I213" s="249">
        <v>25.766666666666673</v>
      </c>
      <c r="J213" s="249">
        <v>26.783333333333339</v>
      </c>
      <c r="K213" s="248">
        <v>24.75</v>
      </c>
      <c r="L213" s="248">
        <v>21.9</v>
      </c>
      <c r="M213" s="248">
        <v>12253.05753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262.39999999999998</v>
      </c>
      <c r="D214" s="249">
        <v>262.40000000000003</v>
      </c>
      <c r="E214" s="249">
        <v>260.80000000000007</v>
      </c>
      <c r="F214" s="249">
        <v>259.20000000000005</v>
      </c>
      <c r="G214" s="249">
        <v>257.60000000000008</v>
      </c>
      <c r="H214" s="249">
        <v>264.00000000000006</v>
      </c>
      <c r="I214" s="249">
        <v>265.60000000000008</v>
      </c>
      <c r="J214" s="249">
        <v>267.20000000000005</v>
      </c>
      <c r="K214" s="248">
        <v>264</v>
      </c>
      <c r="L214" s="248">
        <v>260.8</v>
      </c>
      <c r="M214" s="248">
        <v>32.857039999999998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65</v>
      </c>
      <c r="D215" s="249">
        <v>65.016666666666666</v>
      </c>
      <c r="E215" s="249">
        <v>64.583333333333329</v>
      </c>
      <c r="F215" s="249">
        <v>64.166666666666657</v>
      </c>
      <c r="G215" s="249">
        <v>63.73333333333332</v>
      </c>
      <c r="H215" s="249">
        <v>65.433333333333337</v>
      </c>
      <c r="I215" s="249">
        <v>65.866666666666674</v>
      </c>
      <c r="J215" s="249">
        <v>66.283333333333346</v>
      </c>
      <c r="K215" s="248">
        <v>65.45</v>
      </c>
      <c r="L215" s="248">
        <v>64.599999999999994</v>
      </c>
      <c r="M215" s="248">
        <v>245.99687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410.4</v>
      </c>
      <c r="D216" s="249">
        <v>409.65000000000003</v>
      </c>
      <c r="E216" s="249">
        <v>407.30000000000007</v>
      </c>
      <c r="F216" s="249">
        <v>404.20000000000005</v>
      </c>
      <c r="G216" s="249">
        <v>401.85000000000008</v>
      </c>
      <c r="H216" s="249">
        <v>412.75000000000006</v>
      </c>
      <c r="I216" s="249">
        <v>415.10000000000008</v>
      </c>
      <c r="J216" s="249">
        <v>418.20000000000005</v>
      </c>
      <c r="K216" s="248">
        <v>412</v>
      </c>
      <c r="L216" s="248">
        <v>406.55</v>
      </c>
      <c r="M216" s="248">
        <v>7.3527699999999996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44910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1" t="s">
        <v>20</v>
      </c>
      <c r="D9" s="381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3"/>
      <c r="L9" s="24"/>
      <c r="M9" s="50"/>
      <c r="N9" s="1"/>
      <c r="O9" s="1"/>
    </row>
    <row r="10" spans="1:15" ht="42.75" customHeight="1">
      <c r="A10" s="379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23268.7</v>
      </c>
      <c r="D11" s="249">
        <v>23259.899999999998</v>
      </c>
      <c r="E11" s="249">
        <v>23169.799999999996</v>
      </c>
      <c r="F11" s="249">
        <v>23070.899999999998</v>
      </c>
      <c r="G11" s="249">
        <v>22980.799999999996</v>
      </c>
      <c r="H11" s="249">
        <v>23358.799999999996</v>
      </c>
      <c r="I11" s="249">
        <v>23448.899999999994</v>
      </c>
      <c r="J11" s="249">
        <v>23547.799999999996</v>
      </c>
      <c r="K11" s="248">
        <v>23350</v>
      </c>
      <c r="L11" s="248">
        <v>23161</v>
      </c>
      <c r="M11" s="248">
        <v>8.9899999999999997E-3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3006.7</v>
      </c>
      <c r="D12" s="249">
        <v>3011.3666666666668</v>
      </c>
      <c r="E12" s="249">
        <v>2993.7333333333336</v>
      </c>
      <c r="F12" s="249">
        <v>2980.7666666666669</v>
      </c>
      <c r="G12" s="249">
        <v>2963.1333333333337</v>
      </c>
      <c r="H12" s="249">
        <v>3024.3333333333335</v>
      </c>
      <c r="I12" s="249">
        <v>3041.9666666666667</v>
      </c>
      <c r="J12" s="249">
        <v>3054.9333333333334</v>
      </c>
      <c r="K12" s="248">
        <v>3029</v>
      </c>
      <c r="L12" s="248">
        <v>2998.4</v>
      </c>
      <c r="M12" s="248">
        <v>3.0759599999999998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2668.6</v>
      </c>
      <c r="D13" s="249">
        <v>2666.8666666666668</v>
      </c>
      <c r="E13" s="249">
        <v>2658.7333333333336</v>
      </c>
      <c r="F13" s="249">
        <v>2648.8666666666668</v>
      </c>
      <c r="G13" s="249">
        <v>2640.7333333333336</v>
      </c>
      <c r="H13" s="249">
        <v>2676.7333333333336</v>
      </c>
      <c r="I13" s="249">
        <v>2684.8666666666668</v>
      </c>
      <c r="J13" s="249">
        <v>2694.7333333333336</v>
      </c>
      <c r="K13" s="248">
        <v>2675</v>
      </c>
      <c r="L13" s="248">
        <v>2657</v>
      </c>
      <c r="M13" s="248">
        <v>2.2601900000000001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2751.4</v>
      </c>
      <c r="D14" s="249">
        <v>2758.7999999999997</v>
      </c>
      <c r="E14" s="249">
        <v>2732.5999999999995</v>
      </c>
      <c r="F14" s="249">
        <v>2713.7999999999997</v>
      </c>
      <c r="G14" s="249">
        <v>2687.5999999999995</v>
      </c>
      <c r="H14" s="249">
        <v>2777.5999999999995</v>
      </c>
      <c r="I14" s="249">
        <v>2803.7999999999993</v>
      </c>
      <c r="J14" s="249">
        <v>2822.5999999999995</v>
      </c>
      <c r="K14" s="248">
        <v>2785</v>
      </c>
      <c r="L14" s="248">
        <v>2740</v>
      </c>
      <c r="M14" s="248">
        <v>0.26928999999999997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1168.3</v>
      </c>
      <c r="D15" s="249">
        <v>1160.7833333333335</v>
      </c>
      <c r="E15" s="249">
        <v>1151.5666666666671</v>
      </c>
      <c r="F15" s="249">
        <v>1134.8333333333335</v>
      </c>
      <c r="G15" s="249">
        <v>1125.616666666667</v>
      </c>
      <c r="H15" s="249">
        <v>1177.5166666666671</v>
      </c>
      <c r="I15" s="249">
        <v>1186.7333333333338</v>
      </c>
      <c r="J15" s="249">
        <v>1203.4666666666672</v>
      </c>
      <c r="K15" s="248">
        <v>1170</v>
      </c>
      <c r="L15" s="248">
        <v>1144.05</v>
      </c>
      <c r="M15" s="248">
        <v>4.5886699999999996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672.15</v>
      </c>
      <c r="D16" s="249">
        <v>670.55000000000007</v>
      </c>
      <c r="E16" s="249">
        <v>666.60000000000014</v>
      </c>
      <c r="F16" s="249">
        <v>661.05000000000007</v>
      </c>
      <c r="G16" s="249">
        <v>657.10000000000014</v>
      </c>
      <c r="H16" s="249">
        <v>676.10000000000014</v>
      </c>
      <c r="I16" s="249">
        <v>680.05000000000018</v>
      </c>
      <c r="J16" s="249">
        <v>685.60000000000014</v>
      </c>
      <c r="K16" s="248">
        <v>674.5</v>
      </c>
      <c r="L16" s="248">
        <v>665</v>
      </c>
      <c r="M16" s="248">
        <v>7.9070099999999996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461.95</v>
      </c>
      <c r="D17" s="249">
        <v>463.0333333333333</v>
      </c>
      <c r="E17" s="249">
        <v>459.11666666666662</v>
      </c>
      <c r="F17" s="249">
        <v>456.2833333333333</v>
      </c>
      <c r="G17" s="249">
        <v>452.36666666666662</v>
      </c>
      <c r="H17" s="249">
        <v>465.86666666666662</v>
      </c>
      <c r="I17" s="249">
        <v>469.78333333333336</v>
      </c>
      <c r="J17" s="249">
        <v>472.61666666666662</v>
      </c>
      <c r="K17" s="248">
        <v>466.95</v>
      </c>
      <c r="L17" s="248">
        <v>460.2</v>
      </c>
      <c r="M17" s="248">
        <v>0.41454999999999997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1988.05</v>
      </c>
      <c r="D18" s="249">
        <v>1967.9833333333333</v>
      </c>
      <c r="E18" s="249">
        <v>1939.0166666666667</v>
      </c>
      <c r="F18" s="249">
        <v>1889.9833333333333</v>
      </c>
      <c r="G18" s="249">
        <v>1861.0166666666667</v>
      </c>
      <c r="H18" s="249">
        <v>2017.0166666666667</v>
      </c>
      <c r="I18" s="249">
        <v>2045.9833333333333</v>
      </c>
      <c r="J18" s="249">
        <v>2095.0166666666664</v>
      </c>
      <c r="K18" s="248">
        <v>1996.95</v>
      </c>
      <c r="L18" s="248">
        <v>1918.95</v>
      </c>
      <c r="M18" s="248">
        <v>0.82811999999999997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20563.349999999999</v>
      </c>
      <c r="D19" s="249">
        <v>20667.116666666669</v>
      </c>
      <c r="E19" s="249">
        <v>20340.283333333336</v>
      </c>
      <c r="F19" s="249">
        <v>20117.216666666667</v>
      </c>
      <c r="G19" s="249">
        <v>19790.383333333335</v>
      </c>
      <c r="H19" s="249">
        <v>20890.183333333338</v>
      </c>
      <c r="I19" s="249">
        <v>21217.016666666666</v>
      </c>
      <c r="J19" s="249">
        <v>21440.083333333339</v>
      </c>
      <c r="K19" s="248">
        <v>20993.95</v>
      </c>
      <c r="L19" s="248">
        <v>20444.05</v>
      </c>
      <c r="M19" s="248">
        <v>0.14099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4055.8</v>
      </c>
      <c r="D20" s="249">
        <v>4062.6166666666668</v>
      </c>
      <c r="E20" s="249">
        <v>4033.1833333333334</v>
      </c>
      <c r="F20" s="249">
        <v>4010.5666666666666</v>
      </c>
      <c r="G20" s="249">
        <v>3981.1333333333332</v>
      </c>
      <c r="H20" s="249">
        <v>4085.2333333333336</v>
      </c>
      <c r="I20" s="249">
        <v>4114.666666666667</v>
      </c>
      <c r="J20" s="249">
        <v>4137.2833333333338</v>
      </c>
      <c r="K20" s="248">
        <v>4092.05</v>
      </c>
      <c r="L20" s="248">
        <v>4040</v>
      </c>
      <c r="M20" s="248">
        <v>11.144920000000001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2018.15</v>
      </c>
      <c r="D21" s="249">
        <v>2022.8166666666666</v>
      </c>
      <c r="E21" s="249">
        <v>2006.3333333333333</v>
      </c>
      <c r="F21" s="249">
        <v>1994.5166666666667</v>
      </c>
      <c r="G21" s="249">
        <v>1978.0333333333333</v>
      </c>
      <c r="H21" s="249">
        <v>2034.6333333333332</v>
      </c>
      <c r="I21" s="249">
        <v>2051.1166666666668</v>
      </c>
      <c r="J21" s="249">
        <v>2062.9333333333334</v>
      </c>
      <c r="K21" s="248">
        <v>2039.3</v>
      </c>
      <c r="L21" s="248">
        <v>2011</v>
      </c>
      <c r="M21" s="248">
        <v>3.2488800000000002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900.55</v>
      </c>
      <c r="D22" s="249">
        <v>900.23333333333323</v>
      </c>
      <c r="E22" s="249">
        <v>891.96666666666647</v>
      </c>
      <c r="F22" s="249">
        <v>883.38333333333321</v>
      </c>
      <c r="G22" s="249">
        <v>875.11666666666645</v>
      </c>
      <c r="H22" s="249">
        <v>908.81666666666649</v>
      </c>
      <c r="I22" s="249">
        <v>917.08333333333314</v>
      </c>
      <c r="J22" s="249">
        <v>925.66666666666652</v>
      </c>
      <c r="K22" s="248">
        <v>908.5</v>
      </c>
      <c r="L22" s="248">
        <v>891.65</v>
      </c>
      <c r="M22" s="248">
        <v>49.309060000000002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3517.85</v>
      </c>
      <c r="D23" s="249">
        <v>3543.8833333333337</v>
      </c>
      <c r="E23" s="249">
        <v>3435.7666666666673</v>
      </c>
      <c r="F23" s="249">
        <v>3353.6833333333338</v>
      </c>
      <c r="G23" s="249">
        <v>3245.5666666666675</v>
      </c>
      <c r="H23" s="249">
        <v>3625.9666666666672</v>
      </c>
      <c r="I23" s="249">
        <v>3734.083333333333</v>
      </c>
      <c r="J23" s="249">
        <v>3816.166666666667</v>
      </c>
      <c r="K23" s="248">
        <v>3652</v>
      </c>
      <c r="L23" s="248">
        <v>3461.8</v>
      </c>
      <c r="M23" s="248">
        <v>3.4657100000000001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2672.45</v>
      </c>
      <c r="D24" s="249">
        <v>2672.1666666666665</v>
      </c>
      <c r="E24" s="249">
        <v>2640.333333333333</v>
      </c>
      <c r="F24" s="249">
        <v>2608.2166666666667</v>
      </c>
      <c r="G24" s="249">
        <v>2576.3833333333332</v>
      </c>
      <c r="H24" s="249">
        <v>2704.2833333333328</v>
      </c>
      <c r="I24" s="249">
        <v>2736.1166666666659</v>
      </c>
      <c r="J24" s="249">
        <v>2768.2333333333327</v>
      </c>
      <c r="K24" s="248">
        <v>2704</v>
      </c>
      <c r="L24" s="248">
        <v>2640.05</v>
      </c>
      <c r="M24" s="248">
        <v>3.2250299999999998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646.65</v>
      </c>
      <c r="D25" s="249">
        <v>649.15</v>
      </c>
      <c r="E25" s="249">
        <v>643.04999999999995</v>
      </c>
      <c r="F25" s="249">
        <v>639.44999999999993</v>
      </c>
      <c r="G25" s="249">
        <v>633.34999999999991</v>
      </c>
      <c r="H25" s="249">
        <v>652.75</v>
      </c>
      <c r="I25" s="249">
        <v>658.85000000000014</v>
      </c>
      <c r="J25" s="249">
        <v>662.45</v>
      </c>
      <c r="K25" s="248">
        <v>655.25</v>
      </c>
      <c r="L25" s="248">
        <v>645.54999999999995</v>
      </c>
      <c r="M25" s="248">
        <v>12.0131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155.75</v>
      </c>
      <c r="D26" s="249">
        <v>156.20000000000002</v>
      </c>
      <c r="E26" s="249">
        <v>154.85000000000002</v>
      </c>
      <c r="F26" s="249">
        <v>153.95000000000002</v>
      </c>
      <c r="G26" s="249">
        <v>152.60000000000002</v>
      </c>
      <c r="H26" s="249">
        <v>157.10000000000002</v>
      </c>
      <c r="I26" s="249">
        <v>158.44999999999999</v>
      </c>
      <c r="J26" s="249">
        <v>159.35000000000002</v>
      </c>
      <c r="K26" s="248">
        <v>157.55000000000001</v>
      </c>
      <c r="L26" s="248">
        <v>155.30000000000001</v>
      </c>
      <c r="M26" s="248">
        <v>24.32733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316.5</v>
      </c>
      <c r="D27" s="249">
        <v>317.26666666666665</v>
      </c>
      <c r="E27" s="249">
        <v>314.5333333333333</v>
      </c>
      <c r="F27" s="249">
        <v>312.56666666666666</v>
      </c>
      <c r="G27" s="249">
        <v>309.83333333333331</v>
      </c>
      <c r="H27" s="249">
        <v>319.23333333333329</v>
      </c>
      <c r="I27" s="249">
        <v>321.96666666666664</v>
      </c>
      <c r="J27" s="249">
        <v>323.93333333333328</v>
      </c>
      <c r="K27" s="248">
        <v>320</v>
      </c>
      <c r="L27" s="248">
        <v>315.3</v>
      </c>
      <c r="M27" s="248">
        <v>25.304829999999999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460.2</v>
      </c>
      <c r="D28" s="249">
        <v>458.56666666666666</v>
      </c>
      <c r="E28" s="249">
        <v>454.63333333333333</v>
      </c>
      <c r="F28" s="249">
        <v>449.06666666666666</v>
      </c>
      <c r="G28" s="249">
        <v>445.13333333333333</v>
      </c>
      <c r="H28" s="249">
        <v>464.13333333333333</v>
      </c>
      <c r="I28" s="249">
        <v>468.06666666666661</v>
      </c>
      <c r="J28" s="249">
        <v>473.63333333333333</v>
      </c>
      <c r="K28" s="248">
        <v>462.5</v>
      </c>
      <c r="L28" s="248">
        <v>453</v>
      </c>
      <c r="M28" s="248">
        <v>1.3632200000000001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354.65</v>
      </c>
      <c r="D29" s="249">
        <v>355.9666666666667</v>
      </c>
      <c r="E29" s="249">
        <v>348.53333333333342</v>
      </c>
      <c r="F29" s="249">
        <v>342.41666666666674</v>
      </c>
      <c r="G29" s="249">
        <v>334.98333333333346</v>
      </c>
      <c r="H29" s="249">
        <v>362.08333333333337</v>
      </c>
      <c r="I29" s="249">
        <v>369.51666666666665</v>
      </c>
      <c r="J29" s="249">
        <v>375.63333333333333</v>
      </c>
      <c r="K29" s="248">
        <v>363.4</v>
      </c>
      <c r="L29" s="248">
        <v>349.85</v>
      </c>
      <c r="M29" s="248">
        <v>8.4204600000000003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889.55</v>
      </c>
      <c r="D30" s="249">
        <v>893.16666666666663</v>
      </c>
      <c r="E30" s="249">
        <v>884.38333333333321</v>
      </c>
      <c r="F30" s="249">
        <v>879.21666666666658</v>
      </c>
      <c r="G30" s="249">
        <v>870.43333333333317</v>
      </c>
      <c r="H30" s="249">
        <v>898.33333333333326</v>
      </c>
      <c r="I30" s="249">
        <v>907.11666666666679</v>
      </c>
      <c r="J30" s="249">
        <v>912.2833333333333</v>
      </c>
      <c r="K30" s="248">
        <v>901.95</v>
      </c>
      <c r="L30" s="248">
        <v>888</v>
      </c>
      <c r="M30" s="248">
        <v>0.18484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1161.3</v>
      </c>
      <c r="D31" s="249">
        <v>1165.2666666666667</v>
      </c>
      <c r="E31" s="249">
        <v>1154.0833333333333</v>
      </c>
      <c r="F31" s="249">
        <v>1146.8666666666666</v>
      </c>
      <c r="G31" s="249">
        <v>1135.6833333333332</v>
      </c>
      <c r="H31" s="249">
        <v>1172.4833333333333</v>
      </c>
      <c r="I31" s="249">
        <v>1183.6666666666667</v>
      </c>
      <c r="J31" s="249">
        <v>1190.8833333333334</v>
      </c>
      <c r="K31" s="248">
        <v>1176.45</v>
      </c>
      <c r="L31" s="248">
        <v>1158.05</v>
      </c>
      <c r="M31" s="248">
        <v>1.29508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1205.5999999999999</v>
      </c>
      <c r="D32" s="249">
        <v>1207.0166666666667</v>
      </c>
      <c r="E32" s="249">
        <v>1199.0333333333333</v>
      </c>
      <c r="F32" s="249">
        <v>1192.4666666666667</v>
      </c>
      <c r="G32" s="249">
        <v>1184.4833333333333</v>
      </c>
      <c r="H32" s="249">
        <v>1213.5833333333333</v>
      </c>
      <c r="I32" s="249">
        <v>1221.5666666666664</v>
      </c>
      <c r="J32" s="249">
        <v>1228.1333333333332</v>
      </c>
      <c r="K32" s="248">
        <v>1215</v>
      </c>
      <c r="L32" s="248">
        <v>1200.45</v>
      </c>
      <c r="M32" s="248">
        <v>0.30737999999999999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597.79999999999995</v>
      </c>
      <c r="D33" s="249">
        <v>597.73333333333323</v>
      </c>
      <c r="E33" s="249">
        <v>592.46666666666647</v>
      </c>
      <c r="F33" s="249">
        <v>587.13333333333321</v>
      </c>
      <c r="G33" s="249">
        <v>581.86666666666645</v>
      </c>
      <c r="H33" s="249">
        <v>603.06666666666649</v>
      </c>
      <c r="I33" s="249">
        <v>608.33333333333314</v>
      </c>
      <c r="J33" s="249">
        <v>613.66666666666652</v>
      </c>
      <c r="K33" s="248">
        <v>603</v>
      </c>
      <c r="L33" s="248">
        <v>592.4</v>
      </c>
      <c r="M33" s="248">
        <v>0.40111999999999998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3098.85</v>
      </c>
      <c r="D34" s="249">
        <v>3103.9500000000003</v>
      </c>
      <c r="E34" s="249">
        <v>3074.9000000000005</v>
      </c>
      <c r="F34" s="249">
        <v>3050.9500000000003</v>
      </c>
      <c r="G34" s="249">
        <v>3021.9000000000005</v>
      </c>
      <c r="H34" s="249">
        <v>3127.9000000000005</v>
      </c>
      <c r="I34" s="249">
        <v>3156.9500000000007</v>
      </c>
      <c r="J34" s="249">
        <v>3180.9000000000005</v>
      </c>
      <c r="K34" s="248">
        <v>3133</v>
      </c>
      <c r="L34" s="248">
        <v>3080</v>
      </c>
      <c r="M34" s="248">
        <v>1.69472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2791.15</v>
      </c>
      <c r="D35" s="249">
        <v>2798.4500000000003</v>
      </c>
      <c r="E35" s="249">
        <v>2774.7000000000007</v>
      </c>
      <c r="F35" s="249">
        <v>2758.2500000000005</v>
      </c>
      <c r="G35" s="249">
        <v>2734.5000000000009</v>
      </c>
      <c r="H35" s="249">
        <v>2814.9000000000005</v>
      </c>
      <c r="I35" s="249">
        <v>2838.6499999999996</v>
      </c>
      <c r="J35" s="249">
        <v>2855.1000000000004</v>
      </c>
      <c r="K35" s="248">
        <v>2822.2</v>
      </c>
      <c r="L35" s="248">
        <v>2782</v>
      </c>
      <c r="M35" s="248">
        <v>0.13070000000000001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438.15</v>
      </c>
      <c r="D36" s="249">
        <v>438.2</v>
      </c>
      <c r="E36" s="249">
        <v>428.45</v>
      </c>
      <c r="F36" s="249">
        <v>418.75</v>
      </c>
      <c r="G36" s="249">
        <v>409</v>
      </c>
      <c r="H36" s="249">
        <v>447.9</v>
      </c>
      <c r="I36" s="249">
        <v>457.65</v>
      </c>
      <c r="J36" s="249">
        <v>467.34999999999997</v>
      </c>
      <c r="K36" s="248">
        <v>447.95</v>
      </c>
      <c r="L36" s="248">
        <v>428.5</v>
      </c>
      <c r="M36" s="248">
        <v>9.1076700000000006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16.55</v>
      </c>
      <c r="D37" s="249">
        <v>16.650000000000002</v>
      </c>
      <c r="E37" s="249">
        <v>16.400000000000006</v>
      </c>
      <c r="F37" s="249">
        <v>16.250000000000004</v>
      </c>
      <c r="G37" s="249">
        <v>16.000000000000007</v>
      </c>
      <c r="H37" s="249">
        <v>16.800000000000004</v>
      </c>
      <c r="I37" s="249">
        <v>17.049999999999997</v>
      </c>
      <c r="J37" s="249">
        <v>17.200000000000003</v>
      </c>
      <c r="K37" s="248">
        <v>16.899999999999999</v>
      </c>
      <c r="L37" s="248">
        <v>16.5</v>
      </c>
      <c r="M37" s="248">
        <v>39.394120000000001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653.75</v>
      </c>
      <c r="D38" s="249">
        <v>652.91666666666663</v>
      </c>
      <c r="E38" s="249">
        <v>647.7833333333333</v>
      </c>
      <c r="F38" s="249">
        <v>641.81666666666672</v>
      </c>
      <c r="G38" s="249">
        <v>636.68333333333339</v>
      </c>
      <c r="H38" s="249">
        <v>658.88333333333321</v>
      </c>
      <c r="I38" s="249">
        <v>664.01666666666665</v>
      </c>
      <c r="J38" s="249">
        <v>669.98333333333312</v>
      </c>
      <c r="K38" s="248">
        <v>658.05</v>
      </c>
      <c r="L38" s="248">
        <v>646.95000000000005</v>
      </c>
      <c r="M38" s="248">
        <v>4.4287299999999998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2000.25</v>
      </c>
      <c r="D39" s="249">
        <v>2004.6499999999999</v>
      </c>
      <c r="E39" s="249">
        <v>1990.5999999999997</v>
      </c>
      <c r="F39" s="249">
        <v>1980.9499999999998</v>
      </c>
      <c r="G39" s="249">
        <v>1966.8999999999996</v>
      </c>
      <c r="H39" s="249">
        <v>2014.2999999999997</v>
      </c>
      <c r="I39" s="249">
        <v>2028.35</v>
      </c>
      <c r="J39" s="249">
        <v>2037.9999999999998</v>
      </c>
      <c r="K39" s="248">
        <v>2018.7</v>
      </c>
      <c r="L39" s="248">
        <v>1995</v>
      </c>
      <c r="M39" s="248">
        <v>0.20426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582.20000000000005</v>
      </c>
      <c r="D40" s="249">
        <v>584.25</v>
      </c>
      <c r="E40" s="249">
        <v>579</v>
      </c>
      <c r="F40" s="249">
        <v>575.79999999999995</v>
      </c>
      <c r="G40" s="249">
        <v>570.54999999999995</v>
      </c>
      <c r="H40" s="249">
        <v>587.45000000000005</v>
      </c>
      <c r="I40" s="249">
        <v>592.70000000000005</v>
      </c>
      <c r="J40" s="249">
        <v>595.90000000000009</v>
      </c>
      <c r="K40" s="248">
        <v>589.5</v>
      </c>
      <c r="L40" s="248">
        <v>581.04999999999995</v>
      </c>
      <c r="M40" s="248">
        <v>16.827870000000001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1526.25</v>
      </c>
      <c r="D41" s="249">
        <v>1527.0666666666666</v>
      </c>
      <c r="E41" s="249">
        <v>1510.1833333333332</v>
      </c>
      <c r="F41" s="249">
        <v>1494.1166666666666</v>
      </c>
      <c r="G41" s="249">
        <v>1477.2333333333331</v>
      </c>
      <c r="H41" s="249">
        <v>1543.1333333333332</v>
      </c>
      <c r="I41" s="249">
        <v>1560.0166666666664</v>
      </c>
      <c r="J41" s="249">
        <v>1576.0833333333333</v>
      </c>
      <c r="K41" s="248">
        <v>1543.95</v>
      </c>
      <c r="L41" s="248">
        <v>1511</v>
      </c>
      <c r="M41" s="248">
        <v>3.0565899999999999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713.05</v>
      </c>
      <c r="D42" s="249">
        <v>713.66666666666663</v>
      </c>
      <c r="E42" s="249">
        <v>710.38333333333321</v>
      </c>
      <c r="F42" s="249">
        <v>707.71666666666658</v>
      </c>
      <c r="G42" s="249">
        <v>704.43333333333317</v>
      </c>
      <c r="H42" s="249">
        <v>716.33333333333326</v>
      </c>
      <c r="I42" s="249">
        <v>719.61666666666679</v>
      </c>
      <c r="J42" s="249">
        <v>722.2833333333333</v>
      </c>
      <c r="K42" s="248">
        <v>716.95</v>
      </c>
      <c r="L42" s="248">
        <v>711</v>
      </c>
      <c r="M42" s="248">
        <v>0.30626999999999999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4666.1499999999996</v>
      </c>
      <c r="D43" s="249">
        <v>4678.25</v>
      </c>
      <c r="E43" s="249">
        <v>4644.5</v>
      </c>
      <c r="F43" s="249">
        <v>4622.8500000000004</v>
      </c>
      <c r="G43" s="249">
        <v>4589.1000000000004</v>
      </c>
      <c r="H43" s="249">
        <v>4699.8999999999996</v>
      </c>
      <c r="I43" s="249">
        <v>4733.6499999999996</v>
      </c>
      <c r="J43" s="249">
        <v>4755.2999999999993</v>
      </c>
      <c r="K43" s="248">
        <v>4712</v>
      </c>
      <c r="L43" s="248">
        <v>4656.6000000000004</v>
      </c>
      <c r="M43" s="248">
        <v>3.5629300000000002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319.35000000000002</v>
      </c>
      <c r="D44" s="249">
        <v>318.2</v>
      </c>
      <c r="E44" s="249">
        <v>315.14999999999998</v>
      </c>
      <c r="F44" s="249">
        <v>310.95</v>
      </c>
      <c r="G44" s="249">
        <v>307.89999999999998</v>
      </c>
      <c r="H44" s="249">
        <v>322.39999999999998</v>
      </c>
      <c r="I44" s="249">
        <v>325.45000000000005</v>
      </c>
      <c r="J44" s="249">
        <v>329.65</v>
      </c>
      <c r="K44" s="248">
        <v>321.25</v>
      </c>
      <c r="L44" s="248">
        <v>314</v>
      </c>
      <c r="M44" s="248">
        <v>14.052390000000001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301.45</v>
      </c>
      <c r="D45" s="249">
        <v>301.2</v>
      </c>
      <c r="E45" s="249">
        <v>295.45</v>
      </c>
      <c r="F45" s="249">
        <v>289.45</v>
      </c>
      <c r="G45" s="249">
        <v>283.7</v>
      </c>
      <c r="H45" s="249">
        <v>307.2</v>
      </c>
      <c r="I45" s="249">
        <v>312.95</v>
      </c>
      <c r="J45" s="249">
        <v>318.95</v>
      </c>
      <c r="K45" s="248">
        <v>306.95</v>
      </c>
      <c r="L45" s="248">
        <v>295.2</v>
      </c>
      <c r="M45" s="248">
        <v>1.8300799999999999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573.9</v>
      </c>
      <c r="D46" s="249">
        <v>575.15</v>
      </c>
      <c r="E46" s="249">
        <v>570.75</v>
      </c>
      <c r="F46" s="249">
        <v>567.6</v>
      </c>
      <c r="G46" s="249">
        <v>563.20000000000005</v>
      </c>
      <c r="H46" s="249">
        <v>578.29999999999995</v>
      </c>
      <c r="I46" s="249">
        <v>582.69999999999982</v>
      </c>
      <c r="J46" s="249">
        <v>585.84999999999991</v>
      </c>
      <c r="K46" s="248">
        <v>579.54999999999995</v>
      </c>
      <c r="L46" s="248">
        <v>572</v>
      </c>
      <c r="M46" s="248">
        <v>0.54374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146.75</v>
      </c>
      <c r="D47" s="249">
        <v>145.98333333333332</v>
      </c>
      <c r="E47" s="249">
        <v>145.01666666666665</v>
      </c>
      <c r="F47" s="249">
        <v>143.28333333333333</v>
      </c>
      <c r="G47" s="249">
        <v>142.31666666666666</v>
      </c>
      <c r="H47" s="249">
        <v>147.71666666666664</v>
      </c>
      <c r="I47" s="249">
        <v>148.68333333333328</v>
      </c>
      <c r="J47" s="249">
        <v>150.41666666666663</v>
      </c>
      <c r="K47" s="248">
        <v>146.94999999999999</v>
      </c>
      <c r="L47" s="248">
        <v>144.25</v>
      </c>
      <c r="M47" s="248">
        <v>85.536420000000007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3145.95</v>
      </c>
      <c r="D48" s="249">
        <v>3155.3166666666671</v>
      </c>
      <c r="E48" s="249">
        <v>3115.6333333333341</v>
      </c>
      <c r="F48" s="249">
        <v>3085.3166666666671</v>
      </c>
      <c r="G48" s="249">
        <v>3045.6333333333341</v>
      </c>
      <c r="H48" s="249">
        <v>3185.6333333333341</v>
      </c>
      <c r="I48" s="249">
        <v>3225.3166666666675</v>
      </c>
      <c r="J48" s="249">
        <v>3255.6333333333341</v>
      </c>
      <c r="K48" s="248">
        <v>3195</v>
      </c>
      <c r="L48" s="248">
        <v>3125</v>
      </c>
      <c r="M48" s="248">
        <v>11.0387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228.1</v>
      </c>
      <c r="D49" s="249">
        <v>228.05000000000004</v>
      </c>
      <c r="E49" s="249">
        <v>225.85000000000008</v>
      </c>
      <c r="F49" s="249">
        <v>223.60000000000005</v>
      </c>
      <c r="G49" s="249">
        <v>221.40000000000009</v>
      </c>
      <c r="H49" s="249">
        <v>230.30000000000007</v>
      </c>
      <c r="I49" s="249">
        <v>232.50000000000006</v>
      </c>
      <c r="J49" s="249">
        <v>234.75000000000006</v>
      </c>
      <c r="K49" s="248">
        <v>230.25</v>
      </c>
      <c r="L49" s="248">
        <v>225.8</v>
      </c>
      <c r="M49" s="248">
        <v>2.8227099999999998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3388.4</v>
      </c>
      <c r="D50" s="249">
        <v>3404.2333333333336</v>
      </c>
      <c r="E50" s="249">
        <v>3359.4666666666672</v>
      </c>
      <c r="F50" s="249">
        <v>3330.5333333333338</v>
      </c>
      <c r="G50" s="249">
        <v>3285.7666666666673</v>
      </c>
      <c r="H50" s="249">
        <v>3433.166666666667</v>
      </c>
      <c r="I50" s="249">
        <v>3477.9333333333334</v>
      </c>
      <c r="J50" s="249">
        <v>3506.8666666666668</v>
      </c>
      <c r="K50" s="248">
        <v>3449</v>
      </c>
      <c r="L50" s="248">
        <v>3375.3</v>
      </c>
      <c r="M50" s="248">
        <v>6.0220000000000003E-2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2135.1999999999998</v>
      </c>
      <c r="D51" s="249">
        <v>2130.65</v>
      </c>
      <c r="E51" s="249">
        <v>2113.9</v>
      </c>
      <c r="F51" s="249">
        <v>2092.6</v>
      </c>
      <c r="G51" s="249">
        <v>2075.85</v>
      </c>
      <c r="H51" s="249">
        <v>2151.9500000000003</v>
      </c>
      <c r="I51" s="249">
        <v>2168.7000000000003</v>
      </c>
      <c r="J51" s="249">
        <v>2190.0000000000005</v>
      </c>
      <c r="K51" s="248">
        <v>2147.4</v>
      </c>
      <c r="L51" s="248">
        <v>2109.35</v>
      </c>
      <c r="M51" s="248">
        <v>9.2179500000000001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8228.5</v>
      </c>
      <c r="D52" s="249">
        <v>8270.0166666666664</v>
      </c>
      <c r="E52" s="249">
        <v>8168.4833333333336</v>
      </c>
      <c r="F52" s="249">
        <v>8108.4666666666672</v>
      </c>
      <c r="G52" s="249">
        <v>8006.9333333333343</v>
      </c>
      <c r="H52" s="249">
        <v>8330.0333333333328</v>
      </c>
      <c r="I52" s="249">
        <v>8431.5666666666657</v>
      </c>
      <c r="J52" s="249">
        <v>8491.5833333333321</v>
      </c>
      <c r="K52" s="248">
        <v>8371.5499999999993</v>
      </c>
      <c r="L52" s="248">
        <v>8210</v>
      </c>
      <c r="M52" s="248">
        <v>0.24504000000000001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454.5</v>
      </c>
      <c r="D53" s="249">
        <v>457.05</v>
      </c>
      <c r="E53" s="249">
        <v>451.20000000000005</v>
      </c>
      <c r="F53" s="249">
        <v>447.90000000000003</v>
      </c>
      <c r="G53" s="249">
        <v>442.05000000000007</v>
      </c>
      <c r="H53" s="249">
        <v>460.35</v>
      </c>
      <c r="I53" s="249">
        <v>466.20000000000005</v>
      </c>
      <c r="J53" s="249">
        <v>469.5</v>
      </c>
      <c r="K53" s="248">
        <v>462.9</v>
      </c>
      <c r="L53" s="248">
        <v>453.75</v>
      </c>
      <c r="M53" s="248">
        <v>13.163919999999999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400.4</v>
      </c>
      <c r="D54" s="249">
        <v>401.38333333333338</v>
      </c>
      <c r="E54" s="249">
        <v>397.76666666666677</v>
      </c>
      <c r="F54" s="249">
        <v>395.13333333333338</v>
      </c>
      <c r="G54" s="249">
        <v>391.51666666666677</v>
      </c>
      <c r="H54" s="249">
        <v>404.01666666666677</v>
      </c>
      <c r="I54" s="249">
        <v>407.63333333333344</v>
      </c>
      <c r="J54" s="249">
        <v>410.26666666666677</v>
      </c>
      <c r="K54" s="248">
        <v>405</v>
      </c>
      <c r="L54" s="248">
        <v>398.75</v>
      </c>
      <c r="M54" s="248">
        <v>1.5728599999999999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4201.1000000000004</v>
      </c>
      <c r="D55" s="249">
        <v>4166.6833333333334</v>
      </c>
      <c r="E55" s="249">
        <v>4123.5166666666664</v>
      </c>
      <c r="F55" s="249">
        <v>4045.9333333333329</v>
      </c>
      <c r="G55" s="249">
        <v>4002.766666666666</v>
      </c>
      <c r="H55" s="249">
        <v>4244.2666666666664</v>
      </c>
      <c r="I55" s="249">
        <v>4287.4333333333325</v>
      </c>
      <c r="J55" s="249">
        <v>4365.0166666666673</v>
      </c>
      <c r="K55" s="248">
        <v>4209.8500000000004</v>
      </c>
      <c r="L55" s="248">
        <v>4089.1</v>
      </c>
      <c r="M55" s="248">
        <v>5.4513999999999996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942.4</v>
      </c>
      <c r="D56" s="249">
        <v>943.68333333333339</v>
      </c>
      <c r="E56" s="249">
        <v>937.21666666666681</v>
      </c>
      <c r="F56" s="249">
        <v>932.03333333333342</v>
      </c>
      <c r="G56" s="249">
        <v>925.56666666666683</v>
      </c>
      <c r="H56" s="249">
        <v>948.86666666666679</v>
      </c>
      <c r="I56" s="249">
        <v>955.33333333333348</v>
      </c>
      <c r="J56" s="249">
        <v>960.51666666666677</v>
      </c>
      <c r="K56" s="248">
        <v>950.15</v>
      </c>
      <c r="L56" s="248">
        <v>938.5</v>
      </c>
      <c r="M56" s="248">
        <v>85.734790000000004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2707.3</v>
      </c>
      <c r="D57" s="249">
        <v>2714.9166666666665</v>
      </c>
      <c r="E57" s="249">
        <v>2692.3833333333332</v>
      </c>
      <c r="F57" s="249">
        <v>2677.4666666666667</v>
      </c>
      <c r="G57" s="249">
        <v>2654.9333333333334</v>
      </c>
      <c r="H57" s="249">
        <v>2729.833333333333</v>
      </c>
      <c r="I57" s="249">
        <v>2752.3666666666668</v>
      </c>
      <c r="J57" s="249">
        <v>2767.2833333333328</v>
      </c>
      <c r="K57" s="248">
        <v>2737.45</v>
      </c>
      <c r="L57" s="248">
        <v>2700</v>
      </c>
      <c r="M57" s="248">
        <v>9.2679999999999998E-2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585.5</v>
      </c>
      <c r="D58" s="249">
        <v>588.68333333333339</v>
      </c>
      <c r="E58" s="249">
        <v>580.66666666666674</v>
      </c>
      <c r="F58" s="249">
        <v>575.83333333333337</v>
      </c>
      <c r="G58" s="249">
        <v>567.81666666666672</v>
      </c>
      <c r="H58" s="249">
        <v>593.51666666666677</v>
      </c>
      <c r="I58" s="249">
        <v>601.53333333333342</v>
      </c>
      <c r="J58" s="249">
        <v>606.36666666666679</v>
      </c>
      <c r="K58" s="248">
        <v>596.70000000000005</v>
      </c>
      <c r="L58" s="248">
        <v>583.85</v>
      </c>
      <c r="M58" s="248">
        <v>12.817729999999999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3652.05</v>
      </c>
      <c r="D59" s="249">
        <v>3653.6666666666665</v>
      </c>
      <c r="E59" s="249">
        <v>3639.3833333333332</v>
      </c>
      <c r="F59" s="249">
        <v>3626.7166666666667</v>
      </c>
      <c r="G59" s="249">
        <v>3612.4333333333334</v>
      </c>
      <c r="H59" s="249">
        <v>3666.333333333333</v>
      </c>
      <c r="I59" s="249">
        <v>3680.6166666666668</v>
      </c>
      <c r="J59" s="249">
        <v>3693.2833333333328</v>
      </c>
      <c r="K59" s="248">
        <v>3667.95</v>
      </c>
      <c r="L59" s="248">
        <v>3641</v>
      </c>
      <c r="M59" s="248">
        <v>1.3231999999999999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1142.8</v>
      </c>
      <c r="D60" s="249">
        <v>1140.8166666666666</v>
      </c>
      <c r="E60" s="249">
        <v>1122.0333333333333</v>
      </c>
      <c r="F60" s="249">
        <v>1101.2666666666667</v>
      </c>
      <c r="G60" s="249">
        <v>1082.4833333333333</v>
      </c>
      <c r="H60" s="249">
        <v>1161.5833333333333</v>
      </c>
      <c r="I60" s="249">
        <v>1180.3666666666666</v>
      </c>
      <c r="J60" s="249">
        <v>1201.1333333333332</v>
      </c>
      <c r="K60" s="248">
        <v>1159.5999999999999</v>
      </c>
      <c r="L60" s="248">
        <v>1120.05</v>
      </c>
      <c r="M60" s="248">
        <v>1.5753200000000001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6655.2</v>
      </c>
      <c r="D61" s="249">
        <v>6656.7833333333328</v>
      </c>
      <c r="E61" s="249">
        <v>6625.0166666666655</v>
      </c>
      <c r="F61" s="249">
        <v>6594.833333333333</v>
      </c>
      <c r="G61" s="249">
        <v>6563.0666666666657</v>
      </c>
      <c r="H61" s="249">
        <v>6686.9666666666653</v>
      </c>
      <c r="I61" s="249">
        <v>6718.7333333333318</v>
      </c>
      <c r="J61" s="249">
        <v>6748.9166666666652</v>
      </c>
      <c r="K61" s="248">
        <v>6688.55</v>
      </c>
      <c r="L61" s="248">
        <v>6626.6</v>
      </c>
      <c r="M61" s="248">
        <v>6.7828299999999997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1623.05</v>
      </c>
      <c r="D62" s="249">
        <v>1621.4166666666667</v>
      </c>
      <c r="E62" s="249">
        <v>1614.9333333333334</v>
      </c>
      <c r="F62" s="249">
        <v>1606.8166666666666</v>
      </c>
      <c r="G62" s="249">
        <v>1600.3333333333333</v>
      </c>
      <c r="H62" s="249">
        <v>1629.5333333333335</v>
      </c>
      <c r="I62" s="249">
        <v>1636.0166666666667</v>
      </c>
      <c r="J62" s="249">
        <v>1644.1333333333337</v>
      </c>
      <c r="K62" s="248">
        <v>1627.9</v>
      </c>
      <c r="L62" s="248">
        <v>1613.3</v>
      </c>
      <c r="M62" s="248">
        <v>11.37059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6247.5</v>
      </c>
      <c r="D63" s="249">
        <v>6236.5166666666664</v>
      </c>
      <c r="E63" s="249">
        <v>6185.9833333333327</v>
      </c>
      <c r="F63" s="249">
        <v>6124.4666666666662</v>
      </c>
      <c r="G63" s="249">
        <v>6073.9333333333325</v>
      </c>
      <c r="H63" s="249">
        <v>6298.0333333333328</v>
      </c>
      <c r="I63" s="249">
        <v>6348.5666666666657</v>
      </c>
      <c r="J63" s="249">
        <v>6410.083333333333</v>
      </c>
      <c r="K63" s="248">
        <v>6287.05</v>
      </c>
      <c r="L63" s="248">
        <v>6175</v>
      </c>
      <c r="M63" s="248">
        <v>0.31561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2860.5</v>
      </c>
      <c r="D64" s="249">
        <v>2859.7333333333336</v>
      </c>
      <c r="E64" s="249">
        <v>2846.3166666666671</v>
      </c>
      <c r="F64" s="249">
        <v>2832.1333333333337</v>
      </c>
      <c r="G64" s="249">
        <v>2818.7166666666672</v>
      </c>
      <c r="H64" s="249">
        <v>2873.916666666667</v>
      </c>
      <c r="I64" s="249">
        <v>2887.333333333333</v>
      </c>
      <c r="J64" s="249">
        <v>2901.5166666666669</v>
      </c>
      <c r="K64" s="248">
        <v>2873.15</v>
      </c>
      <c r="L64" s="248">
        <v>2845.55</v>
      </c>
      <c r="M64" s="248">
        <v>0.25702000000000003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2148.1</v>
      </c>
      <c r="D65" s="249">
        <v>2129.1666666666665</v>
      </c>
      <c r="E65" s="249">
        <v>2104.333333333333</v>
      </c>
      <c r="F65" s="249">
        <v>2060.5666666666666</v>
      </c>
      <c r="G65" s="249">
        <v>2035.7333333333331</v>
      </c>
      <c r="H65" s="249">
        <v>2172.9333333333329</v>
      </c>
      <c r="I65" s="249">
        <v>2197.766666666666</v>
      </c>
      <c r="J65" s="249">
        <v>2241.5333333333328</v>
      </c>
      <c r="K65" s="248">
        <v>2154</v>
      </c>
      <c r="L65" s="248">
        <v>2085.4</v>
      </c>
      <c r="M65" s="248">
        <v>7.0922099999999997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382.4</v>
      </c>
      <c r="D66" s="249">
        <v>376.93333333333334</v>
      </c>
      <c r="E66" s="249">
        <v>368.86666666666667</v>
      </c>
      <c r="F66" s="249">
        <v>355.33333333333331</v>
      </c>
      <c r="G66" s="249">
        <v>347.26666666666665</v>
      </c>
      <c r="H66" s="249">
        <v>390.4666666666667</v>
      </c>
      <c r="I66" s="249">
        <v>398.53333333333342</v>
      </c>
      <c r="J66" s="249">
        <v>412.06666666666672</v>
      </c>
      <c r="K66" s="248">
        <v>385</v>
      </c>
      <c r="L66" s="248">
        <v>363.4</v>
      </c>
      <c r="M66" s="248">
        <v>17.59178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251.35</v>
      </c>
      <c r="D67" s="249">
        <v>251.5333333333333</v>
      </c>
      <c r="E67" s="249">
        <v>248.36666666666662</v>
      </c>
      <c r="F67" s="249">
        <v>245.38333333333333</v>
      </c>
      <c r="G67" s="249">
        <v>242.21666666666664</v>
      </c>
      <c r="H67" s="249">
        <v>254.51666666666659</v>
      </c>
      <c r="I67" s="249">
        <v>257.68333333333328</v>
      </c>
      <c r="J67" s="249">
        <v>260.66666666666657</v>
      </c>
      <c r="K67" s="248">
        <v>254.7</v>
      </c>
      <c r="L67" s="248">
        <v>248.55</v>
      </c>
      <c r="M67" s="248">
        <v>59.354419999999998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191.65</v>
      </c>
      <c r="D68" s="249">
        <v>192.5</v>
      </c>
      <c r="E68" s="249">
        <v>190.15</v>
      </c>
      <c r="F68" s="249">
        <v>188.65</v>
      </c>
      <c r="G68" s="249">
        <v>186.3</v>
      </c>
      <c r="H68" s="249">
        <v>194</v>
      </c>
      <c r="I68" s="249">
        <v>196.35000000000002</v>
      </c>
      <c r="J68" s="249">
        <v>197.85</v>
      </c>
      <c r="K68" s="248">
        <v>194.85</v>
      </c>
      <c r="L68" s="248">
        <v>191</v>
      </c>
      <c r="M68" s="248">
        <v>260.04525000000001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99.55</v>
      </c>
      <c r="D69" s="249">
        <v>100.35000000000001</v>
      </c>
      <c r="E69" s="249">
        <v>98.000000000000014</v>
      </c>
      <c r="F69" s="249">
        <v>96.45</v>
      </c>
      <c r="G69" s="249">
        <v>94.100000000000009</v>
      </c>
      <c r="H69" s="249">
        <v>101.90000000000002</v>
      </c>
      <c r="I69" s="249">
        <v>104.25000000000001</v>
      </c>
      <c r="J69" s="249">
        <v>105.80000000000003</v>
      </c>
      <c r="K69" s="248">
        <v>102.7</v>
      </c>
      <c r="L69" s="248">
        <v>98.8</v>
      </c>
      <c r="M69" s="248">
        <v>284.59879000000001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34.1</v>
      </c>
      <c r="D70" s="249">
        <v>34.266666666666673</v>
      </c>
      <c r="E70" s="249">
        <v>32.333333333333343</v>
      </c>
      <c r="F70" s="249">
        <v>30.56666666666667</v>
      </c>
      <c r="G70" s="249">
        <v>28.63333333333334</v>
      </c>
      <c r="H70" s="249">
        <v>36.033333333333346</v>
      </c>
      <c r="I70" s="249">
        <v>37.966666666666669</v>
      </c>
      <c r="J70" s="249">
        <v>39.733333333333348</v>
      </c>
      <c r="K70" s="248">
        <v>36.200000000000003</v>
      </c>
      <c r="L70" s="248">
        <v>32.5</v>
      </c>
      <c r="M70" s="248">
        <v>2525.6820899999998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1686</v>
      </c>
      <c r="D71" s="249">
        <v>1684.8833333333332</v>
      </c>
      <c r="E71" s="249">
        <v>1676.3166666666664</v>
      </c>
      <c r="F71" s="249">
        <v>1666.6333333333332</v>
      </c>
      <c r="G71" s="249">
        <v>1658.0666666666664</v>
      </c>
      <c r="H71" s="249">
        <v>1694.5666666666664</v>
      </c>
      <c r="I71" s="249">
        <v>1703.133333333333</v>
      </c>
      <c r="J71" s="249">
        <v>1712.8166666666664</v>
      </c>
      <c r="K71" s="248">
        <v>1693.45</v>
      </c>
      <c r="L71" s="248">
        <v>1675.2</v>
      </c>
      <c r="M71" s="248">
        <v>2.7568000000000001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4679.55</v>
      </c>
      <c r="D72" s="249">
        <v>4678.083333333333</v>
      </c>
      <c r="E72" s="249">
        <v>4621.4666666666662</v>
      </c>
      <c r="F72" s="249">
        <v>4563.3833333333332</v>
      </c>
      <c r="G72" s="249">
        <v>4506.7666666666664</v>
      </c>
      <c r="H72" s="249">
        <v>4736.1666666666661</v>
      </c>
      <c r="I72" s="249">
        <v>4792.7833333333328</v>
      </c>
      <c r="J72" s="249">
        <v>4850.8666666666659</v>
      </c>
      <c r="K72" s="248">
        <v>4734.7</v>
      </c>
      <c r="L72" s="248">
        <v>4620</v>
      </c>
      <c r="M72" s="248">
        <v>0.38797999999999999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608.45000000000005</v>
      </c>
      <c r="D73" s="249">
        <v>610.51666666666677</v>
      </c>
      <c r="E73" s="249">
        <v>605.03333333333353</v>
      </c>
      <c r="F73" s="249">
        <v>601.61666666666679</v>
      </c>
      <c r="G73" s="249">
        <v>596.13333333333355</v>
      </c>
      <c r="H73" s="249">
        <v>613.93333333333351</v>
      </c>
      <c r="I73" s="249">
        <v>619.41666666666686</v>
      </c>
      <c r="J73" s="249">
        <v>622.83333333333348</v>
      </c>
      <c r="K73" s="248">
        <v>616</v>
      </c>
      <c r="L73" s="248">
        <v>607.1</v>
      </c>
      <c r="M73" s="248">
        <v>4.0973100000000002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949.85</v>
      </c>
      <c r="D74" s="249">
        <v>945.43333333333339</v>
      </c>
      <c r="E74" s="249">
        <v>938.86666666666679</v>
      </c>
      <c r="F74" s="249">
        <v>927.88333333333344</v>
      </c>
      <c r="G74" s="249">
        <v>921.31666666666683</v>
      </c>
      <c r="H74" s="249">
        <v>956.41666666666674</v>
      </c>
      <c r="I74" s="249">
        <v>962.98333333333335</v>
      </c>
      <c r="J74" s="249">
        <v>973.9666666666667</v>
      </c>
      <c r="K74" s="248">
        <v>952</v>
      </c>
      <c r="L74" s="248">
        <v>934.45</v>
      </c>
      <c r="M74" s="248">
        <v>4.9446899999999996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105.45</v>
      </c>
      <c r="D75" s="249">
        <v>105.31666666666668</v>
      </c>
      <c r="E75" s="249">
        <v>104.98333333333335</v>
      </c>
      <c r="F75" s="249">
        <v>104.51666666666667</v>
      </c>
      <c r="G75" s="249">
        <v>104.18333333333334</v>
      </c>
      <c r="H75" s="249">
        <v>105.78333333333336</v>
      </c>
      <c r="I75" s="249">
        <v>106.1166666666667</v>
      </c>
      <c r="J75" s="249">
        <v>106.58333333333337</v>
      </c>
      <c r="K75" s="248">
        <v>105.65</v>
      </c>
      <c r="L75" s="248">
        <v>104.85</v>
      </c>
      <c r="M75" s="248">
        <v>61.684260000000002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908.65</v>
      </c>
      <c r="D76" s="249">
        <v>902.55000000000007</v>
      </c>
      <c r="E76" s="249">
        <v>894.10000000000014</v>
      </c>
      <c r="F76" s="249">
        <v>879.55000000000007</v>
      </c>
      <c r="G76" s="249">
        <v>871.10000000000014</v>
      </c>
      <c r="H76" s="249">
        <v>917.10000000000014</v>
      </c>
      <c r="I76" s="249">
        <v>925.55000000000018</v>
      </c>
      <c r="J76" s="249">
        <v>940.10000000000014</v>
      </c>
      <c r="K76" s="248">
        <v>911</v>
      </c>
      <c r="L76" s="248">
        <v>888</v>
      </c>
      <c r="M76" s="248">
        <v>22.854500000000002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85.6</v>
      </c>
      <c r="D77" s="249">
        <v>85.8</v>
      </c>
      <c r="E77" s="249">
        <v>84.85</v>
      </c>
      <c r="F77" s="249">
        <v>84.1</v>
      </c>
      <c r="G77" s="249">
        <v>83.149999999999991</v>
      </c>
      <c r="H77" s="249">
        <v>86.55</v>
      </c>
      <c r="I77" s="249">
        <v>87.500000000000014</v>
      </c>
      <c r="J77" s="249">
        <v>88.25</v>
      </c>
      <c r="K77" s="248">
        <v>86.75</v>
      </c>
      <c r="L77" s="248">
        <v>85.05</v>
      </c>
      <c r="M77" s="248">
        <v>116.08268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348.75</v>
      </c>
      <c r="D78" s="249">
        <v>348.41666666666669</v>
      </c>
      <c r="E78" s="249">
        <v>346.03333333333336</v>
      </c>
      <c r="F78" s="249">
        <v>343.31666666666666</v>
      </c>
      <c r="G78" s="249">
        <v>340.93333333333334</v>
      </c>
      <c r="H78" s="249">
        <v>351.13333333333338</v>
      </c>
      <c r="I78" s="249">
        <v>353.51666666666671</v>
      </c>
      <c r="J78" s="249">
        <v>356.23333333333341</v>
      </c>
      <c r="K78" s="248">
        <v>350.8</v>
      </c>
      <c r="L78" s="248">
        <v>345.7</v>
      </c>
      <c r="M78" s="248">
        <v>48.179250000000003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10019.65</v>
      </c>
      <c r="D79" s="249">
        <v>10038.483333333334</v>
      </c>
      <c r="E79" s="249">
        <v>9976.9666666666672</v>
      </c>
      <c r="F79" s="249">
        <v>9934.2833333333328</v>
      </c>
      <c r="G79" s="249">
        <v>9872.7666666666664</v>
      </c>
      <c r="H79" s="249">
        <v>10081.166666666668</v>
      </c>
      <c r="I79" s="249">
        <v>10142.683333333334</v>
      </c>
      <c r="J79" s="249">
        <v>10185.366666666669</v>
      </c>
      <c r="K79" s="248">
        <v>10100</v>
      </c>
      <c r="L79" s="248">
        <v>9995.7999999999993</v>
      </c>
      <c r="M79" s="248">
        <v>1.064E-2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829.2</v>
      </c>
      <c r="D80" s="249">
        <v>833.11666666666667</v>
      </c>
      <c r="E80" s="249">
        <v>824.23333333333335</v>
      </c>
      <c r="F80" s="249">
        <v>819.26666666666665</v>
      </c>
      <c r="G80" s="249">
        <v>810.38333333333333</v>
      </c>
      <c r="H80" s="249">
        <v>838.08333333333337</v>
      </c>
      <c r="I80" s="249">
        <v>846.96666666666681</v>
      </c>
      <c r="J80" s="249">
        <v>851.93333333333339</v>
      </c>
      <c r="K80" s="248">
        <v>842</v>
      </c>
      <c r="L80" s="248">
        <v>828.15</v>
      </c>
      <c r="M80" s="248">
        <v>74.913330000000002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271.45</v>
      </c>
      <c r="D81" s="249">
        <v>270.81666666666666</v>
      </c>
      <c r="E81" s="249">
        <v>267.63333333333333</v>
      </c>
      <c r="F81" s="249">
        <v>263.81666666666666</v>
      </c>
      <c r="G81" s="249">
        <v>260.63333333333333</v>
      </c>
      <c r="H81" s="249">
        <v>274.63333333333333</v>
      </c>
      <c r="I81" s="249">
        <v>277.81666666666661</v>
      </c>
      <c r="J81" s="249">
        <v>281.63333333333333</v>
      </c>
      <c r="K81" s="248">
        <v>274</v>
      </c>
      <c r="L81" s="248">
        <v>267</v>
      </c>
      <c r="M81" s="248">
        <v>44.526260000000001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1061.1500000000001</v>
      </c>
      <c r="D82" s="249">
        <v>1056.1500000000001</v>
      </c>
      <c r="E82" s="249">
        <v>1042.4000000000001</v>
      </c>
      <c r="F82" s="249">
        <v>1023.6500000000001</v>
      </c>
      <c r="G82" s="249">
        <v>1009.9000000000001</v>
      </c>
      <c r="H82" s="249">
        <v>1074.9000000000001</v>
      </c>
      <c r="I82" s="249">
        <v>1088.6500000000001</v>
      </c>
      <c r="J82" s="249">
        <v>1107.4000000000001</v>
      </c>
      <c r="K82" s="248">
        <v>1069.9000000000001</v>
      </c>
      <c r="L82" s="248">
        <v>1037.4000000000001</v>
      </c>
      <c r="M82" s="248">
        <v>3.1021100000000001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312.45</v>
      </c>
      <c r="D83" s="249">
        <v>311.64999999999998</v>
      </c>
      <c r="E83" s="249">
        <v>308.39999999999998</v>
      </c>
      <c r="F83" s="249">
        <v>304.35000000000002</v>
      </c>
      <c r="G83" s="249">
        <v>301.10000000000002</v>
      </c>
      <c r="H83" s="249">
        <v>315.69999999999993</v>
      </c>
      <c r="I83" s="249">
        <v>318.94999999999993</v>
      </c>
      <c r="J83" s="249">
        <v>322.99999999999989</v>
      </c>
      <c r="K83" s="248">
        <v>314.89999999999998</v>
      </c>
      <c r="L83" s="248">
        <v>307.60000000000002</v>
      </c>
      <c r="M83" s="248">
        <v>27.377770000000002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7483.1</v>
      </c>
      <c r="D84" s="249">
        <v>7498.5</v>
      </c>
      <c r="E84" s="249">
        <v>7404.65</v>
      </c>
      <c r="F84" s="249">
        <v>7326.2</v>
      </c>
      <c r="G84" s="249">
        <v>7232.3499999999995</v>
      </c>
      <c r="H84" s="249">
        <v>7576.95</v>
      </c>
      <c r="I84" s="249">
        <v>7670.8</v>
      </c>
      <c r="J84" s="249">
        <v>7749.25</v>
      </c>
      <c r="K84" s="248">
        <v>7592.35</v>
      </c>
      <c r="L84" s="248">
        <v>7420.05</v>
      </c>
      <c r="M84" s="248">
        <v>0.26391999999999999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1276.6500000000001</v>
      </c>
      <c r="D85" s="249">
        <v>1274.3500000000001</v>
      </c>
      <c r="E85" s="249">
        <v>1261.0000000000002</v>
      </c>
      <c r="F85" s="249">
        <v>1245.3500000000001</v>
      </c>
      <c r="G85" s="249">
        <v>1232.0000000000002</v>
      </c>
      <c r="H85" s="249">
        <v>1290.0000000000002</v>
      </c>
      <c r="I85" s="249">
        <v>1303.3500000000001</v>
      </c>
      <c r="J85" s="249">
        <v>1319.0000000000002</v>
      </c>
      <c r="K85" s="248">
        <v>1287.7</v>
      </c>
      <c r="L85" s="248">
        <v>1258.7</v>
      </c>
      <c r="M85" s="248">
        <v>0.44742999999999999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980.1</v>
      </c>
      <c r="D86" s="249">
        <v>983.0333333333333</v>
      </c>
      <c r="E86" s="249">
        <v>972.06666666666661</v>
      </c>
      <c r="F86" s="249">
        <v>964.0333333333333</v>
      </c>
      <c r="G86" s="249">
        <v>953.06666666666661</v>
      </c>
      <c r="H86" s="249">
        <v>991.06666666666661</v>
      </c>
      <c r="I86" s="249">
        <v>1002.0333333333333</v>
      </c>
      <c r="J86" s="249">
        <v>1010.0666666666666</v>
      </c>
      <c r="K86" s="248">
        <v>994</v>
      </c>
      <c r="L86" s="248">
        <v>975</v>
      </c>
      <c r="M86" s="248">
        <v>0.19725999999999999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544</v>
      </c>
      <c r="D87" s="249">
        <v>538.65</v>
      </c>
      <c r="E87" s="249">
        <v>528.44999999999993</v>
      </c>
      <c r="F87" s="249">
        <v>512.9</v>
      </c>
      <c r="G87" s="249">
        <v>502.69999999999993</v>
      </c>
      <c r="H87" s="249">
        <v>554.19999999999993</v>
      </c>
      <c r="I87" s="249">
        <v>564.4</v>
      </c>
      <c r="J87" s="249">
        <v>579.94999999999993</v>
      </c>
      <c r="K87" s="248">
        <v>548.85</v>
      </c>
      <c r="L87" s="248">
        <v>523.1</v>
      </c>
      <c r="M87" s="248">
        <v>4.6683500000000002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17586.75</v>
      </c>
      <c r="D88" s="249">
        <v>17552.149999999998</v>
      </c>
      <c r="E88" s="249">
        <v>17438.299999999996</v>
      </c>
      <c r="F88" s="249">
        <v>17289.849999999999</v>
      </c>
      <c r="G88" s="249">
        <v>17175.999999999996</v>
      </c>
      <c r="H88" s="249">
        <v>17700.599999999995</v>
      </c>
      <c r="I88" s="249">
        <v>17814.449999999993</v>
      </c>
      <c r="J88" s="249">
        <v>17962.899999999994</v>
      </c>
      <c r="K88" s="248">
        <v>17666</v>
      </c>
      <c r="L88" s="248">
        <v>17403.7</v>
      </c>
      <c r="M88" s="248">
        <v>0.35770000000000002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474</v>
      </c>
      <c r="D89" s="249">
        <v>473.65000000000003</v>
      </c>
      <c r="E89" s="249">
        <v>466.35000000000008</v>
      </c>
      <c r="F89" s="249">
        <v>458.70000000000005</v>
      </c>
      <c r="G89" s="249">
        <v>451.40000000000009</v>
      </c>
      <c r="H89" s="249">
        <v>481.30000000000007</v>
      </c>
      <c r="I89" s="249">
        <v>488.6</v>
      </c>
      <c r="J89" s="249">
        <v>496.25000000000006</v>
      </c>
      <c r="K89" s="248">
        <v>480.95</v>
      </c>
      <c r="L89" s="248">
        <v>466</v>
      </c>
      <c r="M89" s="248">
        <v>1.1550499999999999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33.5</v>
      </c>
      <c r="D90" s="249">
        <v>33.883333333333333</v>
      </c>
      <c r="E90" s="249">
        <v>32.866666666666667</v>
      </c>
      <c r="F90" s="249">
        <v>32.233333333333334</v>
      </c>
      <c r="G90" s="249">
        <v>31.216666666666669</v>
      </c>
      <c r="H90" s="249">
        <v>34.516666666666666</v>
      </c>
      <c r="I90" s="249">
        <v>35.533333333333331</v>
      </c>
      <c r="J90" s="249">
        <v>36.166666666666664</v>
      </c>
      <c r="K90" s="248">
        <v>34.9</v>
      </c>
      <c r="L90" s="248">
        <v>33.25</v>
      </c>
      <c r="M90" s="248">
        <v>146.51061999999999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4409.7</v>
      </c>
      <c r="D91" s="249">
        <v>4415.2666666666673</v>
      </c>
      <c r="E91" s="249">
        <v>4384.5333333333347</v>
      </c>
      <c r="F91" s="249">
        <v>4359.3666666666677</v>
      </c>
      <c r="G91" s="249">
        <v>4328.633333333335</v>
      </c>
      <c r="H91" s="249">
        <v>4440.4333333333343</v>
      </c>
      <c r="I91" s="249">
        <v>4471.1666666666661</v>
      </c>
      <c r="J91" s="249">
        <v>4496.3333333333339</v>
      </c>
      <c r="K91" s="248">
        <v>4446</v>
      </c>
      <c r="L91" s="248">
        <v>4390.1000000000004</v>
      </c>
      <c r="M91" s="248">
        <v>1.9565399999999999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1151.2</v>
      </c>
      <c r="D92" s="249">
        <v>1157.8666666666668</v>
      </c>
      <c r="E92" s="249">
        <v>1141.3333333333335</v>
      </c>
      <c r="F92" s="249">
        <v>1131.4666666666667</v>
      </c>
      <c r="G92" s="249">
        <v>1114.9333333333334</v>
      </c>
      <c r="H92" s="249">
        <v>1167.7333333333336</v>
      </c>
      <c r="I92" s="249">
        <v>1184.2666666666669</v>
      </c>
      <c r="J92" s="249">
        <v>1194.1333333333337</v>
      </c>
      <c r="K92" s="248">
        <v>1174.4000000000001</v>
      </c>
      <c r="L92" s="248">
        <v>1148</v>
      </c>
      <c r="M92" s="248">
        <v>0.84626999999999997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530</v>
      </c>
      <c r="D93" s="249">
        <v>529.93333333333328</v>
      </c>
      <c r="E93" s="249">
        <v>526.01666666666654</v>
      </c>
      <c r="F93" s="249">
        <v>522.0333333333333</v>
      </c>
      <c r="G93" s="249">
        <v>518.11666666666656</v>
      </c>
      <c r="H93" s="249">
        <v>533.91666666666652</v>
      </c>
      <c r="I93" s="249">
        <v>537.83333333333326</v>
      </c>
      <c r="J93" s="249">
        <v>541.81666666666649</v>
      </c>
      <c r="K93" s="248">
        <v>533.85</v>
      </c>
      <c r="L93" s="248">
        <v>525.95000000000005</v>
      </c>
      <c r="M93" s="248">
        <v>0.47366000000000003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80.3</v>
      </c>
      <c r="D94" s="249">
        <v>80.100000000000009</v>
      </c>
      <c r="E94" s="249">
        <v>78.65000000000002</v>
      </c>
      <c r="F94" s="249">
        <v>77.000000000000014</v>
      </c>
      <c r="G94" s="249">
        <v>75.550000000000026</v>
      </c>
      <c r="H94" s="249">
        <v>81.750000000000014</v>
      </c>
      <c r="I94" s="249">
        <v>83.2</v>
      </c>
      <c r="J94" s="249">
        <v>84.850000000000009</v>
      </c>
      <c r="K94" s="248">
        <v>81.55</v>
      </c>
      <c r="L94" s="248">
        <v>78.45</v>
      </c>
      <c r="M94" s="248">
        <v>54.201749999999997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281.89999999999998</v>
      </c>
      <c r="D95" s="249">
        <v>283.46666666666664</v>
      </c>
      <c r="E95" s="249">
        <v>278.93333333333328</v>
      </c>
      <c r="F95" s="249">
        <v>275.96666666666664</v>
      </c>
      <c r="G95" s="249">
        <v>271.43333333333328</v>
      </c>
      <c r="H95" s="249">
        <v>286.43333333333328</v>
      </c>
      <c r="I95" s="249">
        <v>290.9666666666667</v>
      </c>
      <c r="J95" s="249">
        <v>293.93333333333328</v>
      </c>
      <c r="K95" s="248">
        <v>288</v>
      </c>
      <c r="L95" s="248">
        <v>280.5</v>
      </c>
      <c r="M95" s="248">
        <v>10.39282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2864.45</v>
      </c>
      <c r="D96" s="249">
        <v>2860.25</v>
      </c>
      <c r="E96" s="249">
        <v>2844.7</v>
      </c>
      <c r="F96" s="249">
        <v>2824.95</v>
      </c>
      <c r="G96" s="249">
        <v>2809.3999999999996</v>
      </c>
      <c r="H96" s="249">
        <v>2880</v>
      </c>
      <c r="I96" s="249">
        <v>2895.55</v>
      </c>
      <c r="J96" s="249">
        <v>2915.3</v>
      </c>
      <c r="K96" s="248">
        <v>2875.8</v>
      </c>
      <c r="L96" s="248">
        <v>2840.5</v>
      </c>
      <c r="M96" s="248">
        <v>0.1399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262.5</v>
      </c>
      <c r="D97" s="249">
        <v>263.88333333333333</v>
      </c>
      <c r="E97" s="249">
        <v>258.61666666666667</v>
      </c>
      <c r="F97" s="249">
        <v>254.73333333333335</v>
      </c>
      <c r="G97" s="249">
        <v>249.4666666666667</v>
      </c>
      <c r="H97" s="249">
        <v>267.76666666666665</v>
      </c>
      <c r="I97" s="249">
        <v>273.0333333333333</v>
      </c>
      <c r="J97" s="249">
        <v>276.91666666666663</v>
      </c>
      <c r="K97" s="248">
        <v>269.14999999999998</v>
      </c>
      <c r="L97" s="248">
        <v>260</v>
      </c>
      <c r="M97" s="248">
        <v>19.410329999999998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447.65</v>
      </c>
      <c r="D98" s="249">
        <v>449.86666666666662</v>
      </c>
      <c r="E98" s="249">
        <v>442.18333333333322</v>
      </c>
      <c r="F98" s="249">
        <v>436.71666666666658</v>
      </c>
      <c r="G98" s="249">
        <v>429.03333333333319</v>
      </c>
      <c r="H98" s="249">
        <v>455.33333333333326</v>
      </c>
      <c r="I98" s="249">
        <v>463.01666666666665</v>
      </c>
      <c r="J98" s="249">
        <v>468.48333333333329</v>
      </c>
      <c r="K98" s="248">
        <v>457.55</v>
      </c>
      <c r="L98" s="248">
        <v>444.4</v>
      </c>
      <c r="M98" s="248">
        <v>6.0082199999999997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546.70000000000005</v>
      </c>
      <c r="D99" s="249">
        <v>550.16666666666674</v>
      </c>
      <c r="E99" s="249">
        <v>536.73333333333346</v>
      </c>
      <c r="F99" s="249">
        <v>526.76666666666677</v>
      </c>
      <c r="G99" s="249">
        <v>513.33333333333348</v>
      </c>
      <c r="H99" s="249">
        <v>560.13333333333344</v>
      </c>
      <c r="I99" s="249">
        <v>573.56666666666683</v>
      </c>
      <c r="J99" s="249">
        <v>583.53333333333342</v>
      </c>
      <c r="K99" s="248">
        <v>563.6</v>
      </c>
      <c r="L99" s="248">
        <v>540.20000000000005</v>
      </c>
      <c r="M99" s="248">
        <v>18.925439999999998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327.8</v>
      </c>
      <c r="D100" s="249">
        <v>327.83333333333331</v>
      </c>
      <c r="E100" s="249">
        <v>324.66666666666663</v>
      </c>
      <c r="F100" s="249">
        <v>321.5333333333333</v>
      </c>
      <c r="G100" s="249">
        <v>318.36666666666662</v>
      </c>
      <c r="H100" s="249">
        <v>330.96666666666664</v>
      </c>
      <c r="I100" s="249">
        <v>334.13333333333327</v>
      </c>
      <c r="J100" s="249">
        <v>337.26666666666665</v>
      </c>
      <c r="K100" s="248">
        <v>331</v>
      </c>
      <c r="L100" s="248">
        <v>324.7</v>
      </c>
      <c r="M100" s="248">
        <v>106.47771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738.05</v>
      </c>
      <c r="D101" s="249">
        <v>728.26666666666677</v>
      </c>
      <c r="E101" s="249">
        <v>715.83333333333348</v>
      </c>
      <c r="F101" s="249">
        <v>693.61666666666667</v>
      </c>
      <c r="G101" s="249">
        <v>681.18333333333339</v>
      </c>
      <c r="H101" s="249">
        <v>750.48333333333358</v>
      </c>
      <c r="I101" s="249">
        <v>762.91666666666674</v>
      </c>
      <c r="J101" s="249">
        <v>785.13333333333367</v>
      </c>
      <c r="K101" s="248">
        <v>740.7</v>
      </c>
      <c r="L101" s="248">
        <v>706.05</v>
      </c>
      <c r="M101" s="248">
        <v>0.70323000000000002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744.3</v>
      </c>
      <c r="D102" s="249">
        <v>747.7833333333333</v>
      </c>
      <c r="E102" s="249">
        <v>736.61666666666656</v>
      </c>
      <c r="F102" s="249">
        <v>728.93333333333328</v>
      </c>
      <c r="G102" s="249">
        <v>717.76666666666654</v>
      </c>
      <c r="H102" s="249">
        <v>755.46666666666658</v>
      </c>
      <c r="I102" s="249">
        <v>766.63333333333333</v>
      </c>
      <c r="J102" s="249">
        <v>774.31666666666661</v>
      </c>
      <c r="K102" s="248">
        <v>758.95</v>
      </c>
      <c r="L102" s="248">
        <v>740.1</v>
      </c>
      <c r="M102" s="248">
        <v>0.99619000000000002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884.1</v>
      </c>
      <c r="D103" s="249">
        <v>887.56666666666661</v>
      </c>
      <c r="E103" s="249">
        <v>876.53333333333319</v>
      </c>
      <c r="F103" s="249">
        <v>868.96666666666658</v>
      </c>
      <c r="G103" s="249">
        <v>857.93333333333317</v>
      </c>
      <c r="H103" s="249">
        <v>895.13333333333321</v>
      </c>
      <c r="I103" s="249">
        <v>906.16666666666652</v>
      </c>
      <c r="J103" s="249">
        <v>913.73333333333323</v>
      </c>
      <c r="K103" s="248">
        <v>898.6</v>
      </c>
      <c r="L103" s="248">
        <v>880</v>
      </c>
      <c r="M103" s="248">
        <v>2.8156699999999999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132.9</v>
      </c>
      <c r="D104" s="249">
        <v>133.41666666666666</v>
      </c>
      <c r="E104" s="249">
        <v>131.33333333333331</v>
      </c>
      <c r="F104" s="249">
        <v>129.76666666666665</v>
      </c>
      <c r="G104" s="249">
        <v>127.68333333333331</v>
      </c>
      <c r="H104" s="249">
        <v>134.98333333333332</v>
      </c>
      <c r="I104" s="249">
        <v>137.06666666666663</v>
      </c>
      <c r="J104" s="249">
        <v>138.63333333333333</v>
      </c>
      <c r="K104" s="248">
        <v>135.5</v>
      </c>
      <c r="L104" s="248">
        <v>131.85</v>
      </c>
      <c r="M104" s="248">
        <v>7.9428400000000003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1839.2</v>
      </c>
      <c r="D105" s="249">
        <v>1846.6500000000003</v>
      </c>
      <c r="E105" s="249">
        <v>1818.9000000000005</v>
      </c>
      <c r="F105" s="249">
        <v>1798.6000000000001</v>
      </c>
      <c r="G105" s="249">
        <v>1770.8500000000004</v>
      </c>
      <c r="H105" s="249">
        <v>1866.9500000000007</v>
      </c>
      <c r="I105" s="249">
        <v>1894.7000000000003</v>
      </c>
      <c r="J105" s="249">
        <v>1915.0000000000009</v>
      </c>
      <c r="K105" s="248">
        <v>1874.4</v>
      </c>
      <c r="L105" s="248">
        <v>1826.35</v>
      </c>
      <c r="M105" s="248">
        <v>0.60531000000000001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39.75</v>
      </c>
      <c r="D106" s="249">
        <v>39.6</v>
      </c>
      <c r="E106" s="249">
        <v>37.400000000000006</v>
      </c>
      <c r="F106" s="249">
        <v>35.050000000000004</v>
      </c>
      <c r="G106" s="249">
        <v>32.850000000000009</v>
      </c>
      <c r="H106" s="249">
        <v>41.95</v>
      </c>
      <c r="I106" s="249">
        <v>44.150000000000006</v>
      </c>
      <c r="J106" s="249">
        <v>46.5</v>
      </c>
      <c r="K106" s="248">
        <v>41.8</v>
      </c>
      <c r="L106" s="248">
        <v>37.25</v>
      </c>
      <c r="M106" s="248">
        <v>1741.3970999999999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1200.6500000000001</v>
      </c>
      <c r="D107" s="249">
        <v>1204.1666666666667</v>
      </c>
      <c r="E107" s="249">
        <v>1193.3833333333334</v>
      </c>
      <c r="F107" s="249">
        <v>1186.1166666666668</v>
      </c>
      <c r="G107" s="249">
        <v>1175.3333333333335</v>
      </c>
      <c r="H107" s="249">
        <v>1211.4333333333334</v>
      </c>
      <c r="I107" s="249">
        <v>1222.2166666666667</v>
      </c>
      <c r="J107" s="249">
        <v>1229.4833333333333</v>
      </c>
      <c r="K107" s="248">
        <v>1214.95</v>
      </c>
      <c r="L107" s="248">
        <v>1196.9000000000001</v>
      </c>
      <c r="M107" s="248">
        <v>2.54861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563.35</v>
      </c>
      <c r="D108" s="249">
        <v>565.01666666666677</v>
      </c>
      <c r="E108" s="249">
        <v>560.33333333333348</v>
      </c>
      <c r="F108" s="249">
        <v>557.31666666666672</v>
      </c>
      <c r="G108" s="249">
        <v>552.63333333333344</v>
      </c>
      <c r="H108" s="249">
        <v>568.03333333333353</v>
      </c>
      <c r="I108" s="249">
        <v>572.7166666666667</v>
      </c>
      <c r="J108" s="249">
        <v>575.73333333333358</v>
      </c>
      <c r="K108" s="248">
        <v>569.70000000000005</v>
      </c>
      <c r="L108" s="248">
        <v>562</v>
      </c>
      <c r="M108" s="248">
        <v>0.48033999999999999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770.95</v>
      </c>
      <c r="D109" s="249">
        <v>774.9666666666667</v>
      </c>
      <c r="E109" s="249">
        <v>765.98333333333335</v>
      </c>
      <c r="F109" s="249">
        <v>761.01666666666665</v>
      </c>
      <c r="G109" s="249">
        <v>752.0333333333333</v>
      </c>
      <c r="H109" s="249">
        <v>779.93333333333339</v>
      </c>
      <c r="I109" s="249">
        <v>788.91666666666674</v>
      </c>
      <c r="J109" s="249">
        <v>793.88333333333344</v>
      </c>
      <c r="K109" s="248">
        <v>783.95</v>
      </c>
      <c r="L109" s="248">
        <v>770</v>
      </c>
      <c r="M109" s="248">
        <v>1.10565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5382.15</v>
      </c>
      <c r="D110" s="249">
        <v>5386.0333333333328</v>
      </c>
      <c r="E110" s="249">
        <v>5348.1166666666659</v>
      </c>
      <c r="F110" s="249">
        <v>5314.083333333333</v>
      </c>
      <c r="G110" s="249">
        <v>5276.1666666666661</v>
      </c>
      <c r="H110" s="249">
        <v>5420.0666666666657</v>
      </c>
      <c r="I110" s="249">
        <v>5457.9833333333336</v>
      </c>
      <c r="J110" s="249">
        <v>5492.0166666666655</v>
      </c>
      <c r="K110" s="248">
        <v>5423.95</v>
      </c>
      <c r="L110" s="248">
        <v>5352</v>
      </c>
      <c r="M110" s="248">
        <v>0.12250999999999999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356.8</v>
      </c>
      <c r="D111" s="249">
        <v>357.7833333333333</v>
      </c>
      <c r="E111" s="249">
        <v>355.01666666666659</v>
      </c>
      <c r="F111" s="249">
        <v>353.23333333333329</v>
      </c>
      <c r="G111" s="249">
        <v>350.46666666666658</v>
      </c>
      <c r="H111" s="249">
        <v>359.56666666666661</v>
      </c>
      <c r="I111" s="249">
        <v>362.33333333333326</v>
      </c>
      <c r="J111" s="249">
        <v>364.11666666666662</v>
      </c>
      <c r="K111" s="248">
        <v>360.55</v>
      </c>
      <c r="L111" s="248">
        <v>356</v>
      </c>
      <c r="M111" s="248">
        <v>0.34917999999999999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313.10000000000002</v>
      </c>
      <c r="D112" s="249">
        <v>313.91666666666669</v>
      </c>
      <c r="E112" s="249">
        <v>310.63333333333338</v>
      </c>
      <c r="F112" s="249">
        <v>308.16666666666669</v>
      </c>
      <c r="G112" s="249">
        <v>304.88333333333338</v>
      </c>
      <c r="H112" s="249">
        <v>316.38333333333338</v>
      </c>
      <c r="I112" s="249">
        <v>319.66666666666669</v>
      </c>
      <c r="J112" s="249">
        <v>322.13333333333338</v>
      </c>
      <c r="K112" s="248">
        <v>317.2</v>
      </c>
      <c r="L112" s="248">
        <v>311.45</v>
      </c>
      <c r="M112" s="248">
        <v>21.99485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474.15</v>
      </c>
      <c r="D113" s="249">
        <v>472.68333333333334</v>
      </c>
      <c r="E113" s="249">
        <v>464.4666666666667</v>
      </c>
      <c r="F113" s="249">
        <v>454.78333333333336</v>
      </c>
      <c r="G113" s="249">
        <v>446.56666666666672</v>
      </c>
      <c r="H113" s="249">
        <v>482.36666666666667</v>
      </c>
      <c r="I113" s="249">
        <v>490.58333333333326</v>
      </c>
      <c r="J113" s="249">
        <v>500.26666666666665</v>
      </c>
      <c r="K113" s="248">
        <v>480.9</v>
      </c>
      <c r="L113" s="248">
        <v>463</v>
      </c>
      <c r="M113" s="248">
        <v>1.56518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597.15</v>
      </c>
      <c r="D114" s="249">
        <v>597.96666666666658</v>
      </c>
      <c r="E114" s="249">
        <v>592.13333333333321</v>
      </c>
      <c r="F114" s="249">
        <v>587.11666666666667</v>
      </c>
      <c r="G114" s="249">
        <v>581.2833333333333</v>
      </c>
      <c r="H114" s="249">
        <v>602.98333333333312</v>
      </c>
      <c r="I114" s="249">
        <v>608.81666666666638</v>
      </c>
      <c r="J114" s="249">
        <v>613.83333333333303</v>
      </c>
      <c r="K114" s="248">
        <v>603.79999999999995</v>
      </c>
      <c r="L114" s="248">
        <v>592.95000000000005</v>
      </c>
      <c r="M114" s="248">
        <v>0.70667000000000002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752.1</v>
      </c>
      <c r="D115" s="249">
        <v>753.08333333333337</v>
      </c>
      <c r="E115" s="249">
        <v>748.41666666666674</v>
      </c>
      <c r="F115" s="249">
        <v>744.73333333333335</v>
      </c>
      <c r="G115" s="249">
        <v>740.06666666666672</v>
      </c>
      <c r="H115" s="249">
        <v>756.76666666666677</v>
      </c>
      <c r="I115" s="249">
        <v>761.43333333333351</v>
      </c>
      <c r="J115" s="249">
        <v>765.11666666666679</v>
      </c>
      <c r="K115" s="248">
        <v>757.75</v>
      </c>
      <c r="L115" s="248">
        <v>749.4</v>
      </c>
      <c r="M115" s="248">
        <v>6.7576999999999998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1112.7</v>
      </c>
      <c r="D116" s="249">
        <v>1112.6166666666666</v>
      </c>
      <c r="E116" s="249">
        <v>1106.2333333333331</v>
      </c>
      <c r="F116" s="249">
        <v>1099.7666666666667</v>
      </c>
      <c r="G116" s="249">
        <v>1093.3833333333332</v>
      </c>
      <c r="H116" s="249">
        <v>1119.083333333333</v>
      </c>
      <c r="I116" s="249">
        <v>1125.4666666666667</v>
      </c>
      <c r="J116" s="249">
        <v>1131.9333333333329</v>
      </c>
      <c r="K116" s="248">
        <v>1119</v>
      </c>
      <c r="L116" s="248">
        <v>1106.1500000000001</v>
      </c>
      <c r="M116" s="248">
        <v>10.13627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203.1</v>
      </c>
      <c r="D117" s="249">
        <v>200.93333333333331</v>
      </c>
      <c r="E117" s="249">
        <v>198.16666666666663</v>
      </c>
      <c r="F117" s="249">
        <v>193.23333333333332</v>
      </c>
      <c r="G117" s="249">
        <v>190.46666666666664</v>
      </c>
      <c r="H117" s="249">
        <v>205.86666666666662</v>
      </c>
      <c r="I117" s="249">
        <v>208.63333333333333</v>
      </c>
      <c r="J117" s="249">
        <v>213.56666666666661</v>
      </c>
      <c r="K117" s="248">
        <v>203.7</v>
      </c>
      <c r="L117" s="248">
        <v>196</v>
      </c>
      <c r="M117" s="248">
        <v>81.465779999999995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1534.3</v>
      </c>
      <c r="D118" s="249">
        <v>1537.6333333333332</v>
      </c>
      <c r="E118" s="249">
        <v>1528.2666666666664</v>
      </c>
      <c r="F118" s="249">
        <v>1522.2333333333331</v>
      </c>
      <c r="G118" s="249">
        <v>1512.8666666666663</v>
      </c>
      <c r="H118" s="249">
        <v>1543.6666666666665</v>
      </c>
      <c r="I118" s="249">
        <v>1553.0333333333333</v>
      </c>
      <c r="J118" s="249">
        <v>1559.0666666666666</v>
      </c>
      <c r="K118" s="248">
        <v>1547</v>
      </c>
      <c r="L118" s="248">
        <v>1531.6</v>
      </c>
      <c r="M118" s="248">
        <v>0.38686999999999999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232.15</v>
      </c>
      <c r="D119" s="249">
        <v>232.23333333333335</v>
      </c>
      <c r="E119" s="249">
        <v>231.26666666666671</v>
      </c>
      <c r="F119" s="249">
        <v>230.38333333333335</v>
      </c>
      <c r="G119" s="249">
        <v>229.41666666666671</v>
      </c>
      <c r="H119" s="249">
        <v>233.1166666666667</v>
      </c>
      <c r="I119" s="249">
        <v>234.08333333333334</v>
      </c>
      <c r="J119" s="249">
        <v>234.9666666666667</v>
      </c>
      <c r="K119" s="248">
        <v>233.2</v>
      </c>
      <c r="L119" s="248">
        <v>231.35</v>
      </c>
      <c r="M119" s="248">
        <v>47.300780000000003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626.79999999999995</v>
      </c>
      <c r="D120" s="249">
        <v>629.41666666666663</v>
      </c>
      <c r="E120" s="249">
        <v>619.38333333333321</v>
      </c>
      <c r="F120" s="249">
        <v>611.96666666666658</v>
      </c>
      <c r="G120" s="249">
        <v>601.93333333333317</v>
      </c>
      <c r="H120" s="249">
        <v>636.83333333333326</v>
      </c>
      <c r="I120" s="249">
        <v>646.86666666666679</v>
      </c>
      <c r="J120" s="249">
        <v>654.2833333333333</v>
      </c>
      <c r="K120" s="248">
        <v>639.45000000000005</v>
      </c>
      <c r="L120" s="248">
        <v>622</v>
      </c>
      <c r="M120" s="248">
        <v>9.2915200000000002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3985.3</v>
      </c>
      <c r="D121" s="249">
        <v>3998.3833333333332</v>
      </c>
      <c r="E121" s="249">
        <v>3936.9166666666665</v>
      </c>
      <c r="F121" s="249">
        <v>3888.5333333333333</v>
      </c>
      <c r="G121" s="249">
        <v>3827.0666666666666</v>
      </c>
      <c r="H121" s="249">
        <v>4046.7666666666664</v>
      </c>
      <c r="I121" s="249">
        <v>4108.2333333333336</v>
      </c>
      <c r="J121" s="249">
        <v>4156.6166666666668</v>
      </c>
      <c r="K121" s="248">
        <v>4059.85</v>
      </c>
      <c r="L121" s="248">
        <v>3950</v>
      </c>
      <c r="M121" s="248">
        <v>4.7860800000000001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1571.5</v>
      </c>
      <c r="D122" s="249">
        <v>1593.8333333333333</v>
      </c>
      <c r="E122" s="249">
        <v>1547.6666666666665</v>
      </c>
      <c r="F122" s="249">
        <v>1523.8333333333333</v>
      </c>
      <c r="G122" s="249">
        <v>1477.6666666666665</v>
      </c>
      <c r="H122" s="249">
        <v>1617.6666666666665</v>
      </c>
      <c r="I122" s="249">
        <v>1663.833333333333</v>
      </c>
      <c r="J122" s="249">
        <v>1687.6666666666665</v>
      </c>
      <c r="K122" s="248">
        <v>1640</v>
      </c>
      <c r="L122" s="248">
        <v>1570</v>
      </c>
      <c r="M122" s="248">
        <v>11.65291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2186.8000000000002</v>
      </c>
      <c r="D123" s="249">
        <v>2190.9</v>
      </c>
      <c r="E123" s="249">
        <v>2175.9</v>
      </c>
      <c r="F123" s="249">
        <v>2165</v>
      </c>
      <c r="G123" s="249">
        <v>2150</v>
      </c>
      <c r="H123" s="249">
        <v>2201.8000000000002</v>
      </c>
      <c r="I123" s="249">
        <v>2216.8000000000002</v>
      </c>
      <c r="J123" s="249">
        <v>2227.7000000000003</v>
      </c>
      <c r="K123" s="248">
        <v>2205.9</v>
      </c>
      <c r="L123" s="248">
        <v>2180</v>
      </c>
      <c r="M123" s="248">
        <v>3.1482299999999999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773.2</v>
      </c>
      <c r="D124" s="249">
        <v>774.35</v>
      </c>
      <c r="E124" s="249">
        <v>768.95</v>
      </c>
      <c r="F124" s="249">
        <v>764.7</v>
      </c>
      <c r="G124" s="249">
        <v>759.30000000000007</v>
      </c>
      <c r="H124" s="249">
        <v>778.6</v>
      </c>
      <c r="I124" s="249">
        <v>783.99999999999989</v>
      </c>
      <c r="J124" s="249">
        <v>788.25</v>
      </c>
      <c r="K124" s="248">
        <v>779.75</v>
      </c>
      <c r="L124" s="248">
        <v>770.1</v>
      </c>
      <c r="M124" s="248">
        <v>11.859209999999999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956.8</v>
      </c>
      <c r="D125" s="249">
        <v>951.7166666666667</v>
      </c>
      <c r="E125" s="249">
        <v>941.43333333333339</v>
      </c>
      <c r="F125" s="249">
        <v>926.06666666666672</v>
      </c>
      <c r="G125" s="249">
        <v>915.78333333333342</v>
      </c>
      <c r="H125" s="249">
        <v>967.08333333333337</v>
      </c>
      <c r="I125" s="249">
        <v>977.36666666666667</v>
      </c>
      <c r="J125" s="249">
        <v>992.73333333333335</v>
      </c>
      <c r="K125" s="248">
        <v>962</v>
      </c>
      <c r="L125" s="248">
        <v>936.35</v>
      </c>
      <c r="M125" s="248">
        <v>3.95696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907.1</v>
      </c>
      <c r="D126" s="249">
        <v>901.9666666666667</v>
      </c>
      <c r="E126" s="249">
        <v>893.13333333333344</v>
      </c>
      <c r="F126" s="249">
        <v>879.16666666666674</v>
      </c>
      <c r="G126" s="249">
        <v>870.33333333333348</v>
      </c>
      <c r="H126" s="249">
        <v>915.93333333333339</v>
      </c>
      <c r="I126" s="249">
        <v>924.76666666666665</v>
      </c>
      <c r="J126" s="249">
        <v>938.73333333333335</v>
      </c>
      <c r="K126" s="248">
        <v>910.8</v>
      </c>
      <c r="L126" s="248">
        <v>888</v>
      </c>
      <c r="M126" s="248">
        <v>0.62394000000000005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356.25</v>
      </c>
      <c r="D127" s="249">
        <v>355.18333333333334</v>
      </c>
      <c r="E127" s="249">
        <v>350.9666666666667</v>
      </c>
      <c r="F127" s="249">
        <v>345.68333333333334</v>
      </c>
      <c r="G127" s="249">
        <v>341.4666666666667</v>
      </c>
      <c r="H127" s="249">
        <v>360.4666666666667</v>
      </c>
      <c r="I127" s="249">
        <v>364.68333333333328</v>
      </c>
      <c r="J127" s="249">
        <v>369.9666666666667</v>
      </c>
      <c r="K127" s="248">
        <v>359.4</v>
      </c>
      <c r="L127" s="248">
        <v>349.9</v>
      </c>
      <c r="M127" s="248">
        <v>8.1170299999999997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1494.65</v>
      </c>
      <c r="D128" s="249">
        <v>1488.9333333333332</v>
      </c>
      <c r="E128" s="249">
        <v>1476.8166666666664</v>
      </c>
      <c r="F128" s="249">
        <v>1458.9833333333331</v>
      </c>
      <c r="G128" s="249">
        <v>1446.8666666666663</v>
      </c>
      <c r="H128" s="249">
        <v>1506.7666666666664</v>
      </c>
      <c r="I128" s="249">
        <v>1518.8833333333332</v>
      </c>
      <c r="J128" s="249">
        <v>1536.7166666666665</v>
      </c>
      <c r="K128" s="248">
        <v>1501.05</v>
      </c>
      <c r="L128" s="248">
        <v>1471.1</v>
      </c>
      <c r="M128" s="248">
        <v>4.5398800000000001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828.75</v>
      </c>
      <c r="D129" s="249">
        <v>826.94999999999993</v>
      </c>
      <c r="E129" s="249">
        <v>816.89999999999986</v>
      </c>
      <c r="F129" s="249">
        <v>805.05</v>
      </c>
      <c r="G129" s="249">
        <v>794.99999999999989</v>
      </c>
      <c r="H129" s="249">
        <v>838.79999999999984</v>
      </c>
      <c r="I129" s="249">
        <v>848.8499999999998</v>
      </c>
      <c r="J129" s="249">
        <v>860.69999999999982</v>
      </c>
      <c r="K129" s="248">
        <v>837</v>
      </c>
      <c r="L129" s="248">
        <v>815.1</v>
      </c>
      <c r="M129" s="248">
        <v>1.6409899999999999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878.85</v>
      </c>
      <c r="D130" s="249">
        <v>883.36666666666667</v>
      </c>
      <c r="E130" s="249">
        <v>873.48333333333335</v>
      </c>
      <c r="F130" s="249">
        <v>868.11666666666667</v>
      </c>
      <c r="G130" s="249">
        <v>858.23333333333335</v>
      </c>
      <c r="H130" s="249">
        <v>888.73333333333335</v>
      </c>
      <c r="I130" s="249">
        <v>898.61666666666679</v>
      </c>
      <c r="J130" s="249">
        <v>903.98333333333335</v>
      </c>
      <c r="K130" s="248">
        <v>893.25</v>
      </c>
      <c r="L130" s="248">
        <v>878</v>
      </c>
      <c r="M130" s="248">
        <v>0.22056000000000001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407.2</v>
      </c>
      <c r="D131" s="249">
        <v>406.36666666666662</v>
      </c>
      <c r="E131" s="249">
        <v>402.33333333333326</v>
      </c>
      <c r="F131" s="249">
        <v>397.46666666666664</v>
      </c>
      <c r="G131" s="249">
        <v>393.43333333333328</v>
      </c>
      <c r="H131" s="249">
        <v>411.23333333333323</v>
      </c>
      <c r="I131" s="249">
        <v>415.26666666666665</v>
      </c>
      <c r="J131" s="249">
        <v>420.13333333333321</v>
      </c>
      <c r="K131" s="248">
        <v>410.4</v>
      </c>
      <c r="L131" s="248">
        <v>401.5</v>
      </c>
      <c r="M131" s="248">
        <v>44.378189999999996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587.1</v>
      </c>
      <c r="D132" s="249">
        <v>590.19999999999993</v>
      </c>
      <c r="E132" s="249">
        <v>582.24999999999989</v>
      </c>
      <c r="F132" s="249">
        <v>577.4</v>
      </c>
      <c r="G132" s="249">
        <v>569.44999999999993</v>
      </c>
      <c r="H132" s="249">
        <v>595.04999999999984</v>
      </c>
      <c r="I132" s="249">
        <v>602.99999999999989</v>
      </c>
      <c r="J132" s="249">
        <v>607.8499999999998</v>
      </c>
      <c r="K132" s="248">
        <v>598.15</v>
      </c>
      <c r="L132" s="248">
        <v>585.35</v>
      </c>
      <c r="M132" s="248">
        <v>14.708780000000001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1890.7</v>
      </c>
      <c r="D133" s="249">
        <v>1877.3666666666668</v>
      </c>
      <c r="E133" s="249">
        <v>1856.7333333333336</v>
      </c>
      <c r="F133" s="249">
        <v>1822.7666666666669</v>
      </c>
      <c r="G133" s="249">
        <v>1802.1333333333337</v>
      </c>
      <c r="H133" s="249">
        <v>1911.3333333333335</v>
      </c>
      <c r="I133" s="249">
        <v>1931.9666666666667</v>
      </c>
      <c r="J133" s="249">
        <v>1965.9333333333334</v>
      </c>
      <c r="K133" s="248">
        <v>1898</v>
      </c>
      <c r="L133" s="248">
        <v>1843.4</v>
      </c>
      <c r="M133" s="248">
        <v>4.6938800000000001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803.9</v>
      </c>
      <c r="D134" s="249">
        <v>805.63333333333333</v>
      </c>
      <c r="E134" s="249">
        <v>799.36666666666667</v>
      </c>
      <c r="F134" s="249">
        <v>794.83333333333337</v>
      </c>
      <c r="G134" s="249">
        <v>788.56666666666672</v>
      </c>
      <c r="H134" s="249">
        <v>810.16666666666663</v>
      </c>
      <c r="I134" s="249">
        <v>816.43333333333328</v>
      </c>
      <c r="J134" s="249">
        <v>820.96666666666658</v>
      </c>
      <c r="K134" s="248">
        <v>811.9</v>
      </c>
      <c r="L134" s="248">
        <v>801.1</v>
      </c>
      <c r="M134" s="248">
        <v>1.6651800000000001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2221.25</v>
      </c>
      <c r="D135" s="249">
        <v>2227.6666666666665</v>
      </c>
      <c r="E135" s="249">
        <v>2210.333333333333</v>
      </c>
      <c r="F135" s="249">
        <v>2199.4166666666665</v>
      </c>
      <c r="G135" s="249">
        <v>2182.083333333333</v>
      </c>
      <c r="H135" s="249">
        <v>2238.583333333333</v>
      </c>
      <c r="I135" s="249">
        <v>2255.9166666666661</v>
      </c>
      <c r="J135" s="249">
        <v>2266.833333333333</v>
      </c>
      <c r="K135" s="248">
        <v>2245</v>
      </c>
      <c r="L135" s="248">
        <v>2216.75</v>
      </c>
      <c r="M135" s="248">
        <v>2.3216199999999998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365.9</v>
      </c>
      <c r="D136" s="249">
        <v>367.7</v>
      </c>
      <c r="E136" s="249">
        <v>361.2</v>
      </c>
      <c r="F136" s="249">
        <v>356.5</v>
      </c>
      <c r="G136" s="249">
        <v>350</v>
      </c>
      <c r="H136" s="249">
        <v>372.4</v>
      </c>
      <c r="I136" s="249">
        <v>378.9</v>
      </c>
      <c r="J136" s="249">
        <v>383.59999999999997</v>
      </c>
      <c r="K136" s="248">
        <v>374.2</v>
      </c>
      <c r="L136" s="248">
        <v>363</v>
      </c>
      <c r="M136" s="248">
        <v>12.68127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224.35</v>
      </c>
      <c r="D137" s="249">
        <v>224.6</v>
      </c>
      <c r="E137" s="249">
        <v>222.39999999999998</v>
      </c>
      <c r="F137" s="249">
        <v>220.45</v>
      </c>
      <c r="G137" s="249">
        <v>218.24999999999997</v>
      </c>
      <c r="H137" s="249">
        <v>226.54999999999998</v>
      </c>
      <c r="I137" s="249">
        <v>228.74999999999997</v>
      </c>
      <c r="J137" s="249">
        <v>230.7</v>
      </c>
      <c r="K137" s="248">
        <v>226.8</v>
      </c>
      <c r="L137" s="248">
        <v>222.65</v>
      </c>
      <c r="M137" s="248">
        <v>19.533709999999999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191.7</v>
      </c>
      <c r="D138" s="249">
        <v>192.30000000000004</v>
      </c>
      <c r="E138" s="249">
        <v>189.20000000000007</v>
      </c>
      <c r="F138" s="249">
        <v>186.70000000000005</v>
      </c>
      <c r="G138" s="249">
        <v>183.60000000000008</v>
      </c>
      <c r="H138" s="249">
        <v>194.80000000000007</v>
      </c>
      <c r="I138" s="249">
        <v>197.90000000000003</v>
      </c>
      <c r="J138" s="249">
        <v>200.40000000000006</v>
      </c>
      <c r="K138" s="248">
        <v>195.4</v>
      </c>
      <c r="L138" s="248">
        <v>189.8</v>
      </c>
      <c r="M138" s="248">
        <v>25.31662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44.3</v>
      </c>
      <c r="D139" s="249">
        <v>44.516666666666673</v>
      </c>
      <c r="E139" s="249">
        <v>42.933333333333344</v>
      </c>
      <c r="F139" s="249">
        <v>41.56666666666667</v>
      </c>
      <c r="G139" s="249">
        <v>39.983333333333341</v>
      </c>
      <c r="H139" s="249">
        <v>45.883333333333347</v>
      </c>
      <c r="I139" s="249">
        <v>47.466666666666676</v>
      </c>
      <c r="J139" s="249">
        <v>48.83333333333335</v>
      </c>
      <c r="K139" s="248">
        <v>46.1</v>
      </c>
      <c r="L139" s="248">
        <v>43.15</v>
      </c>
      <c r="M139" s="248">
        <v>37.771079999999998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229.55</v>
      </c>
      <c r="D140" s="249">
        <v>230.36666666666667</v>
      </c>
      <c r="E140" s="249">
        <v>228.23333333333335</v>
      </c>
      <c r="F140" s="249">
        <v>226.91666666666669</v>
      </c>
      <c r="G140" s="249">
        <v>224.78333333333336</v>
      </c>
      <c r="H140" s="249">
        <v>231.68333333333334</v>
      </c>
      <c r="I140" s="249">
        <v>233.81666666666666</v>
      </c>
      <c r="J140" s="249">
        <v>235.13333333333333</v>
      </c>
      <c r="K140" s="248">
        <v>232.5</v>
      </c>
      <c r="L140" s="248">
        <v>229.05</v>
      </c>
      <c r="M140" s="248">
        <v>1.5859300000000001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3393.85</v>
      </c>
      <c r="D141" s="249">
        <v>3381.4666666666672</v>
      </c>
      <c r="E141" s="249">
        <v>3362.9333333333343</v>
      </c>
      <c r="F141" s="249">
        <v>3332.0166666666673</v>
      </c>
      <c r="G141" s="249">
        <v>3313.4833333333345</v>
      </c>
      <c r="H141" s="249">
        <v>3412.3833333333341</v>
      </c>
      <c r="I141" s="249">
        <v>3430.916666666667</v>
      </c>
      <c r="J141" s="249">
        <v>3461.8333333333339</v>
      </c>
      <c r="K141" s="248">
        <v>3400</v>
      </c>
      <c r="L141" s="248">
        <v>3350.55</v>
      </c>
      <c r="M141" s="248">
        <v>3.3485399999999998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4121.8999999999996</v>
      </c>
      <c r="D142" s="249">
        <v>4115.8499999999995</v>
      </c>
      <c r="E142" s="249">
        <v>4096.0499999999993</v>
      </c>
      <c r="F142" s="249">
        <v>4070.2</v>
      </c>
      <c r="G142" s="249">
        <v>4050.3999999999996</v>
      </c>
      <c r="H142" s="249">
        <v>4141.6999999999989</v>
      </c>
      <c r="I142" s="249">
        <v>4161.5</v>
      </c>
      <c r="J142" s="249">
        <v>4187.3499999999985</v>
      </c>
      <c r="K142" s="248">
        <v>4135.6499999999996</v>
      </c>
      <c r="L142" s="248">
        <v>4090</v>
      </c>
      <c r="M142" s="248">
        <v>2.1195200000000001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2376.9499999999998</v>
      </c>
      <c r="D143" s="249">
        <v>2387.9</v>
      </c>
      <c r="E143" s="249">
        <v>2346.8500000000004</v>
      </c>
      <c r="F143" s="249">
        <v>2316.7500000000005</v>
      </c>
      <c r="G143" s="249">
        <v>2275.7000000000007</v>
      </c>
      <c r="H143" s="249">
        <v>2418</v>
      </c>
      <c r="I143" s="249">
        <v>2459.0500000000002</v>
      </c>
      <c r="J143" s="249">
        <v>2489.1499999999996</v>
      </c>
      <c r="K143" s="248">
        <v>2428.9499999999998</v>
      </c>
      <c r="L143" s="248">
        <v>2357.8000000000002</v>
      </c>
      <c r="M143" s="248">
        <v>2.4185500000000002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4504.55</v>
      </c>
      <c r="D144" s="249">
        <v>4489.8</v>
      </c>
      <c r="E144" s="249">
        <v>4466.1000000000004</v>
      </c>
      <c r="F144" s="249">
        <v>4427.6500000000005</v>
      </c>
      <c r="G144" s="249">
        <v>4403.9500000000007</v>
      </c>
      <c r="H144" s="249">
        <v>4528.25</v>
      </c>
      <c r="I144" s="249">
        <v>4551.9499999999989</v>
      </c>
      <c r="J144" s="249">
        <v>4590.3999999999996</v>
      </c>
      <c r="K144" s="248">
        <v>4513.5</v>
      </c>
      <c r="L144" s="248">
        <v>4451.3500000000004</v>
      </c>
      <c r="M144" s="248">
        <v>2.7840099999999999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587.4</v>
      </c>
      <c r="D145" s="249">
        <v>587.80000000000007</v>
      </c>
      <c r="E145" s="249">
        <v>580.60000000000014</v>
      </c>
      <c r="F145" s="249">
        <v>573.80000000000007</v>
      </c>
      <c r="G145" s="249">
        <v>566.60000000000014</v>
      </c>
      <c r="H145" s="249">
        <v>594.60000000000014</v>
      </c>
      <c r="I145" s="249">
        <v>601.80000000000018</v>
      </c>
      <c r="J145" s="249">
        <v>608.60000000000014</v>
      </c>
      <c r="K145" s="248">
        <v>595</v>
      </c>
      <c r="L145" s="248">
        <v>581</v>
      </c>
      <c r="M145" s="248">
        <v>1.41604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181.15</v>
      </c>
      <c r="D146" s="249">
        <v>181.98333333333335</v>
      </c>
      <c r="E146" s="249">
        <v>179.16666666666669</v>
      </c>
      <c r="F146" s="249">
        <v>177.18333333333334</v>
      </c>
      <c r="G146" s="249">
        <v>174.36666666666667</v>
      </c>
      <c r="H146" s="249">
        <v>183.9666666666667</v>
      </c>
      <c r="I146" s="249">
        <v>186.78333333333336</v>
      </c>
      <c r="J146" s="249">
        <v>188.76666666666671</v>
      </c>
      <c r="K146" s="248">
        <v>184.8</v>
      </c>
      <c r="L146" s="248">
        <v>180</v>
      </c>
      <c r="M146" s="248">
        <v>3.4614600000000002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167.6</v>
      </c>
      <c r="D147" s="249">
        <v>168.33333333333334</v>
      </c>
      <c r="E147" s="249">
        <v>165.76666666666668</v>
      </c>
      <c r="F147" s="249">
        <v>163.93333333333334</v>
      </c>
      <c r="G147" s="249">
        <v>161.36666666666667</v>
      </c>
      <c r="H147" s="249">
        <v>170.16666666666669</v>
      </c>
      <c r="I147" s="249">
        <v>172.73333333333335</v>
      </c>
      <c r="J147" s="249">
        <v>174.56666666666669</v>
      </c>
      <c r="K147" s="248">
        <v>170.9</v>
      </c>
      <c r="L147" s="248">
        <v>166.5</v>
      </c>
      <c r="M147" s="248">
        <v>1.5064299999999999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56.05</v>
      </c>
      <c r="D148" s="249">
        <v>56.25</v>
      </c>
      <c r="E148" s="249">
        <v>54.8</v>
      </c>
      <c r="F148" s="249">
        <v>53.55</v>
      </c>
      <c r="G148" s="249">
        <v>52.099999999999994</v>
      </c>
      <c r="H148" s="249">
        <v>57.5</v>
      </c>
      <c r="I148" s="249">
        <v>58.95</v>
      </c>
      <c r="J148" s="249">
        <v>60.2</v>
      </c>
      <c r="K148" s="248">
        <v>57.7</v>
      </c>
      <c r="L148" s="248">
        <v>55</v>
      </c>
      <c r="M148" s="248">
        <v>307.79120999999998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69.900000000000006</v>
      </c>
      <c r="D149" s="249">
        <v>69.45</v>
      </c>
      <c r="E149" s="249">
        <v>67.2</v>
      </c>
      <c r="F149" s="249">
        <v>64.5</v>
      </c>
      <c r="G149" s="249">
        <v>62.25</v>
      </c>
      <c r="H149" s="249">
        <v>72.150000000000006</v>
      </c>
      <c r="I149" s="249">
        <v>74.400000000000006</v>
      </c>
      <c r="J149" s="249">
        <v>77.100000000000009</v>
      </c>
      <c r="K149" s="248">
        <v>71.7</v>
      </c>
      <c r="L149" s="248">
        <v>66.75</v>
      </c>
      <c r="M149" s="248">
        <v>30.11788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3369.4</v>
      </c>
      <c r="D150" s="249">
        <v>3359.7999999999997</v>
      </c>
      <c r="E150" s="249">
        <v>3334.5999999999995</v>
      </c>
      <c r="F150" s="249">
        <v>3299.7999999999997</v>
      </c>
      <c r="G150" s="249">
        <v>3274.5999999999995</v>
      </c>
      <c r="H150" s="249">
        <v>3394.5999999999995</v>
      </c>
      <c r="I150" s="249">
        <v>3419.7999999999993</v>
      </c>
      <c r="J150" s="249">
        <v>3454.5999999999995</v>
      </c>
      <c r="K150" s="248">
        <v>3385</v>
      </c>
      <c r="L150" s="248">
        <v>3325</v>
      </c>
      <c r="M150" s="248">
        <v>6.7699499999999997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513.79999999999995</v>
      </c>
      <c r="D151" s="249">
        <v>518.6</v>
      </c>
      <c r="E151" s="249">
        <v>505.20000000000005</v>
      </c>
      <c r="F151" s="249">
        <v>496.6</v>
      </c>
      <c r="G151" s="249">
        <v>483.20000000000005</v>
      </c>
      <c r="H151" s="249">
        <v>527.20000000000005</v>
      </c>
      <c r="I151" s="249">
        <v>540.59999999999991</v>
      </c>
      <c r="J151" s="249">
        <v>549.20000000000005</v>
      </c>
      <c r="K151" s="248">
        <v>532</v>
      </c>
      <c r="L151" s="248">
        <v>510</v>
      </c>
      <c r="M151" s="248">
        <v>2.0277699999999999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440.85</v>
      </c>
      <c r="D152" s="249">
        <v>439.7</v>
      </c>
      <c r="E152" s="249">
        <v>437.4</v>
      </c>
      <c r="F152" s="249">
        <v>433.95</v>
      </c>
      <c r="G152" s="249">
        <v>431.65</v>
      </c>
      <c r="H152" s="249">
        <v>443.15</v>
      </c>
      <c r="I152" s="249">
        <v>445.45000000000005</v>
      </c>
      <c r="J152" s="249">
        <v>448.9</v>
      </c>
      <c r="K152" s="248">
        <v>442</v>
      </c>
      <c r="L152" s="248">
        <v>436.25</v>
      </c>
      <c r="M152" s="248">
        <v>1.03504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1442.65</v>
      </c>
      <c r="D153" s="249">
        <v>1453.55</v>
      </c>
      <c r="E153" s="249">
        <v>1425.1</v>
      </c>
      <c r="F153" s="249">
        <v>1407.55</v>
      </c>
      <c r="G153" s="249">
        <v>1379.1</v>
      </c>
      <c r="H153" s="249">
        <v>1471.1</v>
      </c>
      <c r="I153" s="249">
        <v>1499.5500000000002</v>
      </c>
      <c r="J153" s="249">
        <v>1517.1</v>
      </c>
      <c r="K153" s="248">
        <v>1482</v>
      </c>
      <c r="L153" s="248">
        <v>1436</v>
      </c>
      <c r="M153" s="248">
        <v>0.19667999999999999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81.400000000000006</v>
      </c>
      <c r="D154" s="249">
        <v>81.816666666666677</v>
      </c>
      <c r="E154" s="249">
        <v>80.683333333333351</v>
      </c>
      <c r="F154" s="249">
        <v>79.966666666666669</v>
      </c>
      <c r="G154" s="249">
        <v>78.833333333333343</v>
      </c>
      <c r="H154" s="249">
        <v>82.53333333333336</v>
      </c>
      <c r="I154" s="249">
        <v>83.666666666666686</v>
      </c>
      <c r="J154" s="249">
        <v>84.383333333333368</v>
      </c>
      <c r="K154" s="248">
        <v>82.95</v>
      </c>
      <c r="L154" s="248">
        <v>81.099999999999994</v>
      </c>
      <c r="M154" s="248">
        <v>15.99222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60.65</v>
      </c>
      <c r="D155" s="249">
        <v>61.083333333333336</v>
      </c>
      <c r="E155" s="249">
        <v>59.56666666666667</v>
      </c>
      <c r="F155" s="249">
        <v>58.483333333333334</v>
      </c>
      <c r="G155" s="249">
        <v>56.966666666666669</v>
      </c>
      <c r="H155" s="249">
        <v>62.166666666666671</v>
      </c>
      <c r="I155" s="249">
        <v>63.683333333333337</v>
      </c>
      <c r="J155" s="249">
        <v>64.76666666666668</v>
      </c>
      <c r="K155" s="248">
        <v>62.6</v>
      </c>
      <c r="L155" s="248">
        <v>60</v>
      </c>
      <c r="M155" s="248">
        <v>32.978299999999997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2194.85</v>
      </c>
      <c r="D156" s="249">
        <v>2202.8166666666671</v>
      </c>
      <c r="E156" s="249">
        <v>2175.6333333333341</v>
      </c>
      <c r="F156" s="249">
        <v>2156.416666666667</v>
      </c>
      <c r="G156" s="249">
        <v>2129.233333333334</v>
      </c>
      <c r="H156" s="249">
        <v>2222.0333333333342</v>
      </c>
      <c r="I156" s="249">
        <v>2249.2166666666676</v>
      </c>
      <c r="J156" s="249">
        <v>2268.4333333333343</v>
      </c>
      <c r="K156" s="248">
        <v>2230</v>
      </c>
      <c r="L156" s="248">
        <v>2183.6</v>
      </c>
      <c r="M156" s="248">
        <v>4.1708600000000002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192.05</v>
      </c>
      <c r="D157" s="249">
        <v>192.13333333333333</v>
      </c>
      <c r="E157" s="249">
        <v>190.91666666666666</v>
      </c>
      <c r="F157" s="249">
        <v>189.78333333333333</v>
      </c>
      <c r="G157" s="249">
        <v>188.56666666666666</v>
      </c>
      <c r="H157" s="249">
        <v>193.26666666666665</v>
      </c>
      <c r="I157" s="249">
        <v>194.48333333333335</v>
      </c>
      <c r="J157" s="249">
        <v>195.61666666666665</v>
      </c>
      <c r="K157" s="248">
        <v>193.35</v>
      </c>
      <c r="L157" s="248">
        <v>191</v>
      </c>
      <c r="M157" s="248">
        <v>20.43083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281.2</v>
      </c>
      <c r="D158" s="249">
        <v>281.73333333333335</v>
      </c>
      <c r="E158" s="249">
        <v>278.4666666666667</v>
      </c>
      <c r="F158" s="249">
        <v>275.73333333333335</v>
      </c>
      <c r="G158" s="249">
        <v>272.4666666666667</v>
      </c>
      <c r="H158" s="249">
        <v>284.4666666666667</v>
      </c>
      <c r="I158" s="249">
        <v>287.73333333333335</v>
      </c>
      <c r="J158" s="249">
        <v>290.4666666666667</v>
      </c>
      <c r="K158" s="248">
        <v>285</v>
      </c>
      <c r="L158" s="248">
        <v>279</v>
      </c>
      <c r="M158" s="248">
        <v>0.58892999999999995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172.6</v>
      </c>
      <c r="D159" s="249">
        <v>172.88333333333333</v>
      </c>
      <c r="E159" s="249">
        <v>171.46666666666664</v>
      </c>
      <c r="F159" s="249">
        <v>170.33333333333331</v>
      </c>
      <c r="G159" s="249">
        <v>168.91666666666663</v>
      </c>
      <c r="H159" s="249">
        <v>174.01666666666665</v>
      </c>
      <c r="I159" s="249">
        <v>175.43333333333334</v>
      </c>
      <c r="J159" s="249">
        <v>176.56666666666666</v>
      </c>
      <c r="K159" s="248">
        <v>174.3</v>
      </c>
      <c r="L159" s="248">
        <v>171.75</v>
      </c>
      <c r="M159" s="248">
        <v>51.537880000000001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136.75</v>
      </c>
      <c r="D160" s="249">
        <v>136.79999999999998</v>
      </c>
      <c r="E160" s="249">
        <v>135.94999999999996</v>
      </c>
      <c r="F160" s="249">
        <v>135.14999999999998</v>
      </c>
      <c r="G160" s="249">
        <v>134.29999999999995</v>
      </c>
      <c r="H160" s="249">
        <v>137.59999999999997</v>
      </c>
      <c r="I160" s="249">
        <v>138.44999999999999</v>
      </c>
      <c r="J160" s="249">
        <v>139.24999999999997</v>
      </c>
      <c r="K160" s="248">
        <v>137.65</v>
      </c>
      <c r="L160" s="248">
        <v>136</v>
      </c>
      <c r="M160" s="248">
        <v>74.096980000000002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186.6</v>
      </c>
      <c r="D161" s="249">
        <v>187.16666666666666</v>
      </c>
      <c r="E161" s="249">
        <v>181.98333333333332</v>
      </c>
      <c r="F161" s="249">
        <v>177.36666666666667</v>
      </c>
      <c r="G161" s="249">
        <v>172.18333333333334</v>
      </c>
      <c r="H161" s="249">
        <v>191.7833333333333</v>
      </c>
      <c r="I161" s="249">
        <v>196.96666666666664</v>
      </c>
      <c r="J161" s="249">
        <v>201.58333333333329</v>
      </c>
      <c r="K161" s="248">
        <v>192.35</v>
      </c>
      <c r="L161" s="248">
        <v>182.55</v>
      </c>
      <c r="M161" s="248">
        <v>40.605229999999999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5791.95</v>
      </c>
      <c r="D162" s="249">
        <v>5793.05</v>
      </c>
      <c r="E162" s="249">
        <v>5761.1500000000005</v>
      </c>
      <c r="F162" s="249">
        <v>5730.35</v>
      </c>
      <c r="G162" s="249">
        <v>5698.4500000000007</v>
      </c>
      <c r="H162" s="249">
        <v>5823.85</v>
      </c>
      <c r="I162" s="249">
        <v>5855.75</v>
      </c>
      <c r="J162" s="249">
        <v>5886.55</v>
      </c>
      <c r="K162" s="248">
        <v>5824.95</v>
      </c>
      <c r="L162" s="248">
        <v>5762.25</v>
      </c>
      <c r="M162" s="248">
        <v>0.22806999999999999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559.20000000000005</v>
      </c>
      <c r="D163" s="249">
        <v>563.06666666666672</v>
      </c>
      <c r="E163" s="249">
        <v>553.13333333333344</v>
      </c>
      <c r="F163" s="249">
        <v>547.06666666666672</v>
      </c>
      <c r="G163" s="249">
        <v>537.13333333333344</v>
      </c>
      <c r="H163" s="249">
        <v>569.13333333333344</v>
      </c>
      <c r="I163" s="249">
        <v>579.06666666666661</v>
      </c>
      <c r="J163" s="249">
        <v>585.13333333333344</v>
      </c>
      <c r="K163" s="248">
        <v>573</v>
      </c>
      <c r="L163" s="248">
        <v>557</v>
      </c>
      <c r="M163" s="248">
        <v>0.97038999999999997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180.2</v>
      </c>
      <c r="D164" s="249">
        <v>176.04999999999998</v>
      </c>
      <c r="E164" s="249">
        <v>170.14999999999998</v>
      </c>
      <c r="F164" s="249">
        <v>160.1</v>
      </c>
      <c r="G164" s="249">
        <v>154.19999999999999</v>
      </c>
      <c r="H164" s="249">
        <v>186.09999999999997</v>
      </c>
      <c r="I164" s="249">
        <v>192</v>
      </c>
      <c r="J164" s="249">
        <v>202.04999999999995</v>
      </c>
      <c r="K164" s="248">
        <v>181.95</v>
      </c>
      <c r="L164" s="248">
        <v>166</v>
      </c>
      <c r="M164" s="248">
        <v>32.594320000000003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108.45</v>
      </c>
      <c r="D165" s="249">
        <v>108.5</v>
      </c>
      <c r="E165" s="249">
        <v>107.5</v>
      </c>
      <c r="F165" s="249">
        <v>106.55</v>
      </c>
      <c r="G165" s="249">
        <v>105.55</v>
      </c>
      <c r="H165" s="249">
        <v>109.45</v>
      </c>
      <c r="I165" s="249">
        <v>110.45</v>
      </c>
      <c r="J165" s="249">
        <v>111.4</v>
      </c>
      <c r="K165" s="248">
        <v>109.5</v>
      </c>
      <c r="L165" s="248">
        <v>107.55</v>
      </c>
      <c r="M165" s="248">
        <v>16.24926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288.05</v>
      </c>
      <c r="D166" s="249">
        <v>288.58333333333331</v>
      </c>
      <c r="E166" s="249">
        <v>285.91666666666663</v>
      </c>
      <c r="F166" s="249">
        <v>283.7833333333333</v>
      </c>
      <c r="G166" s="249">
        <v>281.11666666666662</v>
      </c>
      <c r="H166" s="249">
        <v>290.71666666666664</v>
      </c>
      <c r="I166" s="249">
        <v>293.38333333333327</v>
      </c>
      <c r="J166" s="249">
        <v>295.51666666666665</v>
      </c>
      <c r="K166" s="248">
        <v>291.25</v>
      </c>
      <c r="L166" s="248">
        <v>286.45</v>
      </c>
      <c r="M166" s="248">
        <v>11.04434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1233.8</v>
      </c>
      <c r="D167" s="249">
        <v>1240.6166666666668</v>
      </c>
      <c r="E167" s="249">
        <v>1223.2333333333336</v>
      </c>
      <c r="F167" s="249">
        <v>1212.6666666666667</v>
      </c>
      <c r="G167" s="249">
        <v>1195.2833333333335</v>
      </c>
      <c r="H167" s="249">
        <v>1251.1833333333336</v>
      </c>
      <c r="I167" s="249">
        <v>1268.5666666666668</v>
      </c>
      <c r="J167" s="249">
        <v>1279.1333333333337</v>
      </c>
      <c r="K167" s="248">
        <v>1258</v>
      </c>
      <c r="L167" s="248">
        <v>1230.05</v>
      </c>
      <c r="M167" s="248">
        <v>8.7690000000000004E-2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96</v>
      </c>
      <c r="D168" s="249">
        <v>95.15000000000002</v>
      </c>
      <c r="E168" s="249">
        <v>94.000000000000043</v>
      </c>
      <c r="F168" s="249">
        <v>92.000000000000028</v>
      </c>
      <c r="G168" s="249">
        <v>90.850000000000051</v>
      </c>
      <c r="H168" s="249">
        <v>97.150000000000034</v>
      </c>
      <c r="I168" s="249">
        <v>98.300000000000011</v>
      </c>
      <c r="J168" s="249">
        <v>100.30000000000003</v>
      </c>
      <c r="K168" s="248">
        <v>96.3</v>
      </c>
      <c r="L168" s="248">
        <v>93.15</v>
      </c>
      <c r="M168" s="248">
        <v>225.98875000000001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1953.55</v>
      </c>
      <c r="D169" s="249">
        <v>1946.8</v>
      </c>
      <c r="E169" s="249">
        <v>1918.75</v>
      </c>
      <c r="F169" s="249">
        <v>1883.95</v>
      </c>
      <c r="G169" s="249">
        <v>1855.9</v>
      </c>
      <c r="H169" s="249">
        <v>1981.6</v>
      </c>
      <c r="I169" s="249">
        <v>2009.6499999999996</v>
      </c>
      <c r="J169" s="249">
        <v>2044.4499999999998</v>
      </c>
      <c r="K169" s="248">
        <v>1974.85</v>
      </c>
      <c r="L169" s="248">
        <v>1912</v>
      </c>
      <c r="M169" s="248">
        <v>1.0833900000000001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43.35</v>
      </c>
      <c r="D170" s="249">
        <v>43.583333333333336</v>
      </c>
      <c r="E170" s="249">
        <v>42.866666666666674</v>
      </c>
      <c r="F170" s="249">
        <v>42.38333333333334</v>
      </c>
      <c r="G170" s="249">
        <v>41.666666666666679</v>
      </c>
      <c r="H170" s="249">
        <v>44.06666666666667</v>
      </c>
      <c r="I170" s="249">
        <v>44.783333333333324</v>
      </c>
      <c r="J170" s="249">
        <v>45.266666666666666</v>
      </c>
      <c r="K170" s="248">
        <v>44.3</v>
      </c>
      <c r="L170" s="248">
        <v>43.1</v>
      </c>
      <c r="M170" s="248">
        <v>148.94126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2689.95</v>
      </c>
      <c r="D171" s="249">
        <v>2682.9</v>
      </c>
      <c r="E171" s="249">
        <v>2661.05</v>
      </c>
      <c r="F171" s="249">
        <v>2632.15</v>
      </c>
      <c r="G171" s="249">
        <v>2610.3000000000002</v>
      </c>
      <c r="H171" s="249">
        <v>2711.8</v>
      </c>
      <c r="I171" s="249">
        <v>2733.6499999999996</v>
      </c>
      <c r="J171" s="249">
        <v>2762.55</v>
      </c>
      <c r="K171" s="248">
        <v>2704.75</v>
      </c>
      <c r="L171" s="248">
        <v>2654</v>
      </c>
      <c r="M171" s="248">
        <v>0.28000000000000003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3370.4</v>
      </c>
      <c r="D172" s="249">
        <v>3386.4666666666667</v>
      </c>
      <c r="E172" s="249">
        <v>3343.9333333333334</v>
      </c>
      <c r="F172" s="249">
        <v>3317.4666666666667</v>
      </c>
      <c r="G172" s="249">
        <v>3274.9333333333334</v>
      </c>
      <c r="H172" s="249">
        <v>3412.9333333333334</v>
      </c>
      <c r="I172" s="249">
        <v>3455.4666666666672</v>
      </c>
      <c r="J172" s="249">
        <v>3481.9333333333334</v>
      </c>
      <c r="K172" s="248">
        <v>3429</v>
      </c>
      <c r="L172" s="248">
        <v>3360</v>
      </c>
      <c r="M172" s="248">
        <v>3.4500000000000003E-2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159.9</v>
      </c>
      <c r="D173" s="249">
        <v>157.03333333333333</v>
      </c>
      <c r="E173" s="249">
        <v>149.76666666666665</v>
      </c>
      <c r="F173" s="249">
        <v>139.63333333333333</v>
      </c>
      <c r="G173" s="249">
        <v>132.36666666666665</v>
      </c>
      <c r="H173" s="249">
        <v>167.16666666666666</v>
      </c>
      <c r="I173" s="249">
        <v>174.43333333333337</v>
      </c>
      <c r="J173" s="249">
        <v>184.56666666666666</v>
      </c>
      <c r="K173" s="248">
        <v>164.3</v>
      </c>
      <c r="L173" s="248">
        <v>146.9</v>
      </c>
      <c r="M173" s="248">
        <v>115.81457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1765.75</v>
      </c>
      <c r="D174" s="249">
        <v>1754.9333333333334</v>
      </c>
      <c r="E174" s="249">
        <v>1740.8666666666668</v>
      </c>
      <c r="F174" s="249">
        <v>1715.9833333333333</v>
      </c>
      <c r="G174" s="249">
        <v>1701.9166666666667</v>
      </c>
      <c r="H174" s="249">
        <v>1779.8166666666668</v>
      </c>
      <c r="I174" s="249">
        <v>1793.8833333333334</v>
      </c>
      <c r="J174" s="249">
        <v>1818.7666666666669</v>
      </c>
      <c r="K174" s="248">
        <v>1769</v>
      </c>
      <c r="L174" s="248">
        <v>1730.05</v>
      </c>
      <c r="M174" s="248">
        <v>3.6531899999999999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1341.75</v>
      </c>
      <c r="D175" s="249">
        <v>1341.1166666666668</v>
      </c>
      <c r="E175" s="249">
        <v>1333.4333333333336</v>
      </c>
      <c r="F175" s="249">
        <v>1325.1166666666668</v>
      </c>
      <c r="G175" s="249">
        <v>1317.4333333333336</v>
      </c>
      <c r="H175" s="249">
        <v>1349.4333333333336</v>
      </c>
      <c r="I175" s="249">
        <v>1357.116666666667</v>
      </c>
      <c r="J175" s="249">
        <v>1365.4333333333336</v>
      </c>
      <c r="K175" s="248">
        <v>1348.8</v>
      </c>
      <c r="L175" s="248">
        <v>1332.8</v>
      </c>
      <c r="M175" s="248">
        <v>1.29711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439.55</v>
      </c>
      <c r="D176" s="249">
        <v>437.11666666666673</v>
      </c>
      <c r="E176" s="249">
        <v>433.63333333333344</v>
      </c>
      <c r="F176" s="249">
        <v>427.7166666666667</v>
      </c>
      <c r="G176" s="249">
        <v>424.23333333333341</v>
      </c>
      <c r="H176" s="249">
        <v>443.03333333333347</v>
      </c>
      <c r="I176" s="249">
        <v>446.51666666666671</v>
      </c>
      <c r="J176" s="249">
        <v>452.43333333333351</v>
      </c>
      <c r="K176" s="248">
        <v>440.6</v>
      </c>
      <c r="L176" s="248">
        <v>431.2</v>
      </c>
      <c r="M176" s="248">
        <v>7.2259599999999997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1211.95</v>
      </c>
      <c r="D177" s="249">
        <v>1209.3166666666666</v>
      </c>
      <c r="E177" s="249">
        <v>1183.6333333333332</v>
      </c>
      <c r="F177" s="249">
        <v>1155.3166666666666</v>
      </c>
      <c r="G177" s="249">
        <v>1129.6333333333332</v>
      </c>
      <c r="H177" s="249">
        <v>1237.6333333333332</v>
      </c>
      <c r="I177" s="249">
        <v>1263.3166666666666</v>
      </c>
      <c r="J177" s="249">
        <v>1291.6333333333332</v>
      </c>
      <c r="K177" s="248">
        <v>1235</v>
      </c>
      <c r="L177" s="248">
        <v>1181</v>
      </c>
      <c r="M177" s="248">
        <v>0.46834999999999999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1925.1</v>
      </c>
      <c r="D178" s="249">
        <v>1941.3</v>
      </c>
      <c r="E178" s="249">
        <v>1903.8</v>
      </c>
      <c r="F178" s="249">
        <v>1882.5</v>
      </c>
      <c r="G178" s="249">
        <v>1845</v>
      </c>
      <c r="H178" s="249">
        <v>1962.6</v>
      </c>
      <c r="I178" s="249">
        <v>2000.1</v>
      </c>
      <c r="J178" s="249">
        <v>2021.3999999999999</v>
      </c>
      <c r="K178" s="248">
        <v>1978.8</v>
      </c>
      <c r="L178" s="248">
        <v>1920</v>
      </c>
      <c r="M178" s="248">
        <v>0.94747000000000003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484.75</v>
      </c>
      <c r="D179" s="249">
        <v>487.0333333333333</v>
      </c>
      <c r="E179" s="249">
        <v>480.71666666666658</v>
      </c>
      <c r="F179" s="249">
        <v>476.68333333333328</v>
      </c>
      <c r="G179" s="249">
        <v>470.36666666666656</v>
      </c>
      <c r="H179" s="249">
        <v>491.06666666666661</v>
      </c>
      <c r="I179" s="249">
        <v>497.38333333333333</v>
      </c>
      <c r="J179" s="249">
        <v>501.41666666666663</v>
      </c>
      <c r="K179" s="248">
        <v>493.35</v>
      </c>
      <c r="L179" s="248">
        <v>483</v>
      </c>
      <c r="M179" s="248">
        <v>0.49447999999999998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887.15</v>
      </c>
      <c r="D180" s="249">
        <v>883.5333333333333</v>
      </c>
      <c r="E180" s="249">
        <v>877.71666666666658</v>
      </c>
      <c r="F180" s="249">
        <v>868.2833333333333</v>
      </c>
      <c r="G180" s="249">
        <v>862.46666666666658</v>
      </c>
      <c r="H180" s="249">
        <v>892.96666666666658</v>
      </c>
      <c r="I180" s="249">
        <v>898.78333333333319</v>
      </c>
      <c r="J180" s="249">
        <v>908.21666666666658</v>
      </c>
      <c r="K180" s="248">
        <v>889.35</v>
      </c>
      <c r="L180" s="248">
        <v>874.1</v>
      </c>
      <c r="M180" s="248">
        <v>7.6588200000000004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466.5</v>
      </c>
      <c r="D181" s="249">
        <v>469.31666666666666</v>
      </c>
      <c r="E181" s="249">
        <v>462.18333333333334</v>
      </c>
      <c r="F181" s="249">
        <v>457.86666666666667</v>
      </c>
      <c r="G181" s="249">
        <v>450.73333333333335</v>
      </c>
      <c r="H181" s="249">
        <v>473.63333333333333</v>
      </c>
      <c r="I181" s="249">
        <v>480.76666666666665</v>
      </c>
      <c r="J181" s="249">
        <v>485.08333333333331</v>
      </c>
      <c r="K181" s="248">
        <v>476.45</v>
      </c>
      <c r="L181" s="248">
        <v>465</v>
      </c>
      <c r="M181" s="248">
        <v>0.82047000000000003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1332.25</v>
      </c>
      <c r="D182" s="249">
        <v>1325.75</v>
      </c>
      <c r="E182" s="249">
        <v>1314.5</v>
      </c>
      <c r="F182" s="249">
        <v>1296.75</v>
      </c>
      <c r="G182" s="249">
        <v>1285.5</v>
      </c>
      <c r="H182" s="249">
        <v>1343.5</v>
      </c>
      <c r="I182" s="249">
        <v>1354.75</v>
      </c>
      <c r="J182" s="249">
        <v>1372.5</v>
      </c>
      <c r="K182" s="248">
        <v>1337</v>
      </c>
      <c r="L182" s="248">
        <v>1308</v>
      </c>
      <c r="M182" s="248">
        <v>4.7306100000000004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335.95</v>
      </c>
      <c r="D183" s="249">
        <v>336.55</v>
      </c>
      <c r="E183" s="249">
        <v>334.15000000000003</v>
      </c>
      <c r="F183" s="249">
        <v>332.35</v>
      </c>
      <c r="G183" s="249">
        <v>329.95000000000005</v>
      </c>
      <c r="H183" s="249">
        <v>338.35</v>
      </c>
      <c r="I183" s="249">
        <v>340.75</v>
      </c>
      <c r="J183" s="249">
        <v>342.55</v>
      </c>
      <c r="K183" s="248">
        <v>338.95</v>
      </c>
      <c r="L183" s="248">
        <v>334.75</v>
      </c>
      <c r="M183" s="248">
        <v>5.0039600000000002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404.25</v>
      </c>
      <c r="D184" s="249">
        <v>403.45</v>
      </c>
      <c r="E184" s="249">
        <v>397.95</v>
      </c>
      <c r="F184" s="249">
        <v>391.65</v>
      </c>
      <c r="G184" s="249">
        <v>386.15</v>
      </c>
      <c r="H184" s="249">
        <v>409.75</v>
      </c>
      <c r="I184" s="249">
        <v>415.25</v>
      </c>
      <c r="J184" s="249">
        <v>421.55</v>
      </c>
      <c r="K184" s="248">
        <v>408.95</v>
      </c>
      <c r="L184" s="248">
        <v>397.15</v>
      </c>
      <c r="M184" s="248">
        <v>7.4346699999999997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1821.85</v>
      </c>
      <c r="D185" s="249">
        <v>1822.3500000000001</v>
      </c>
      <c r="E185" s="249">
        <v>1810.7500000000002</v>
      </c>
      <c r="F185" s="249">
        <v>1799.65</v>
      </c>
      <c r="G185" s="249">
        <v>1788.0500000000002</v>
      </c>
      <c r="H185" s="249">
        <v>1833.4500000000003</v>
      </c>
      <c r="I185" s="249">
        <v>1845.0500000000002</v>
      </c>
      <c r="J185" s="249">
        <v>1856.1500000000003</v>
      </c>
      <c r="K185" s="248">
        <v>1833.95</v>
      </c>
      <c r="L185" s="248">
        <v>1811.25</v>
      </c>
      <c r="M185" s="248">
        <v>5.3374300000000003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717.9</v>
      </c>
      <c r="D186" s="249">
        <v>719.4666666666667</v>
      </c>
      <c r="E186" s="249">
        <v>704.93333333333339</v>
      </c>
      <c r="F186" s="249">
        <v>691.9666666666667</v>
      </c>
      <c r="G186" s="249">
        <v>677.43333333333339</v>
      </c>
      <c r="H186" s="249">
        <v>732.43333333333339</v>
      </c>
      <c r="I186" s="249">
        <v>746.9666666666667</v>
      </c>
      <c r="J186" s="249">
        <v>759.93333333333339</v>
      </c>
      <c r="K186" s="248">
        <v>734</v>
      </c>
      <c r="L186" s="248">
        <v>706.5</v>
      </c>
      <c r="M186" s="248">
        <v>5.2602799999999998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348.2</v>
      </c>
      <c r="D187" s="249">
        <v>350.54999999999995</v>
      </c>
      <c r="E187" s="249">
        <v>342.94999999999993</v>
      </c>
      <c r="F187" s="249">
        <v>337.7</v>
      </c>
      <c r="G187" s="249">
        <v>330.09999999999997</v>
      </c>
      <c r="H187" s="249">
        <v>355.7999999999999</v>
      </c>
      <c r="I187" s="249">
        <v>363.39999999999992</v>
      </c>
      <c r="J187" s="249">
        <v>368.64999999999986</v>
      </c>
      <c r="K187" s="248">
        <v>358.15</v>
      </c>
      <c r="L187" s="248">
        <v>345.3</v>
      </c>
      <c r="M187" s="248">
        <v>3.7937099999999999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1915.65</v>
      </c>
      <c r="D188" s="249">
        <v>1929.8333333333333</v>
      </c>
      <c r="E188" s="249">
        <v>1895.9666666666665</v>
      </c>
      <c r="F188" s="249">
        <v>1876.2833333333333</v>
      </c>
      <c r="G188" s="249">
        <v>1842.4166666666665</v>
      </c>
      <c r="H188" s="249">
        <v>1949.5166666666664</v>
      </c>
      <c r="I188" s="249">
        <v>1983.3833333333332</v>
      </c>
      <c r="J188" s="249">
        <v>2003.0666666666664</v>
      </c>
      <c r="K188" s="248">
        <v>1963.7</v>
      </c>
      <c r="L188" s="248">
        <v>1910.15</v>
      </c>
      <c r="M188" s="248">
        <v>0.41050999999999999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771.35</v>
      </c>
      <c r="D189" s="249">
        <v>775.21666666666658</v>
      </c>
      <c r="E189" s="249">
        <v>765.43333333333317</v>
      </c>
      <c r="F189" s="249">
        <v>759.51666666666654</v>
      </c>
      <c r="G189" s="249">
        <v>749.73333333333312</v>
      </c>
      <c r="H189" s="249">
        <v>781.13333333333321</v>
      </c>
      <c r="I189" s="249">
        <v>790.91666666666674</v>
      </c>
      <c r="J189" s="249">
        <v>796.83333333333326</v>
      </c>
      <c r="K189" s="248">
        <v>785</v>
      </c>
      <c r="L189" s="248">
        <v>769.3</v>
      </c>
      <c r="M189" s="248">
        <v>0.64961999999999998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258.85000000000002</v>
      </c>
      <c r="D190" s="249">
        <v>259.40000000000003</v>
      </c>
      <c r="E190" s="249">
        <v>254.45000000000005</v>
      </c>
      <c r="F190" s="249">
        <v>250.05</v>
      </c>
      <c r="G190" s="249">
        <v>245.10000000000002</v>
      </c>
      <c r="H190" s="249">
        <v>263.80000000000007</v>
      </c>
      <c r="I190" s="249">
        <v>268.75</v>
      </c>
      <c r="J190" s="249">
        <v>273.15000000000009</v>
      </c>
      <c r="K190" s="248">
        <v>264.35000000000002</v>
      </c>
      <c r="L190" s="248">
        <v>255</v>
      </c>
      <c r="M190" s="248">
        <v>2.9987699999999999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3264.6</v>
      </c>
      <c r="D191" s="249">
        <v>3250.9500000000003</v>
      </c>
      <c r="E191" s="249">
        <v>3216.9000000000005</v>
      </c>
      <c r="F191" s="249">
        <v>3169.2000000000003</v>
      </c>
      <c r="G191" s="249">
        <v>3135.1500000000005</v>
      </c>
      <c r="H191" s="249">
        <v>3298.6500000000005</v>
      </c>
      <c r="I191" s="249">
        <v>3332.7000000000007</v>
      </c>
      <c r="J191" s="249">
        <v>3380.4000000000005</v>
      </c>
      <c r="K191" s="248">
        <v>3285</v>
      </c>
      <c r="L191" s="248">
        <v>3203.25</v>
      </c>
      <c r="M191" s="248">
        <v>1.8606499999999999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525.65</v>
      </c>
      <c r="D192" s="249">
        <v>525</v>
      </c>
      <c r="E192" s="249">
        <v>521</v>
      </c>
      <c r="F192" s="249">
        <v>516.35</v>
      </c>
      <c r="G192" s="249">
        <v>512.35</v>
      </c>
      <c r="H192" s="249">
        <v>529.65</v>
      </c>
      <c r="I192" s="249">
        <v>533.65</v>
      </c>
      <c r="J192" s="249">
        <v>538.29999999999995</v>
      </c>
      <c r="K192" s="248">
        <v>529</v>
      </c>
      <c r="L192" s="248">
        <v>520.35</v>
      </c>
      <c r="M192" s="248">
        <v>11.990360000000001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599.25</v>
      </c>
      <c r="D193" s="249">
        <v>600.18333333333328</v>
      </c>
      <c r="E193" s="249">
        <v>596.06666666666661</v>
      </c>
      <c r="F193" s="249">
        <v>592.88333333333333</v>
      </c>
      <c r="G193" s="249">
        <v>588.76666666666665</v>
      </c>
      <c r="H193" s="249">
        <v>603.36666666666656</v>
      </c>
      <c r="I193" s="249">
        <v>607.48333333333312</v>
      </c>
      <c r="J193" s="249">
        <v>610.66666666666652</v>
      </c>
      <c r="K193" s="248">
        <v>604.29999999999995</v>
      </c>
      <c r="L193" s="248">
        <v>597</v>
      </c>
      <c r="M193" s="248">
        <v>7.15923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94.8</v>
      </c>
      <c r="D194" s="249">
        <v>95.3</v>
      </c>
      <c r="E194" s="249">
        <v>91</v>
      </c>
      <c r="F194" s="249">
        <v>87.2</v>
      </c>
      <c r="G194" s="249">
        <v>82.9</v>
      </c>
      <c r="H194" s="249">
        <v>99.1</v>
      </c>
      <c r="I194" s="249">
        <v>103.39999999999998</v>
      </c>
      <c r="J194" s="249">
        <v>107.19999999999999</v>
      </c>
      <c r="K194" s="248">
        <v>99.6</v>
      </c>
      <c r="L194" s="248">
        <v>91.5</v>
      </c>
      <c r="M194" s="248">
        <v>89.153040000000004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140.35</v>
      </c>
      <c r="D195" s="249">
        <v>139.71666666666667</v>
      </c>
      <c r="E195" s="249">
        <v>137.43333333333334</v>
      </c>
      <c r="F195" s="249">
        <v>134.51666666666668</v>
      </c>
      <c r="G195" s="249">
        <v>132.23333333333335</v>
      </c>
      <c r="H195" s="249">
        <v>142.63333333333333</v>
      </c>
      <c r="I195" s="249">
        <v>144.91666666666669</v>
      </c>
      <c r="J195" s="249">
        <v>147.83333333333331</v>
      </c>
      <c r="K195" s="248">
        <v>142</v>
      </c>
      <c r="L195" s="248">
        <v>136.80000000000001</v>
      </c>
      <c r="M195" s="248">
        <v>43.634650000000001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274.14999999999998</v>
      </c>
      <c r="D196" s="249">
        <v>274.51666666666665</v>
      </c>
      <c r="E196" s="249">
        <v>272.33333333333331</v>
      </c>
      <c r="F196" s="249">
        <v>270.51666666666665</v>
      </c>
      <c r="G196" s="249">
        <v>268.33333333333331</v>
      </c>
      <c r="H196" s="249">
        <v>276.33333333333331</v>
      </c>
      <c r="I196" s="249">
        <v>278.51666666666671</v>
      </c>
      <c r="J196" s="249">
        <v>280.33333333333331</v>
      </c>
      <c r="K196" s="248">
        <v>276.7</v>
      </c>
      <c r="L196" s="248">
        <v>272.7</v>
      </c>
      <c r="M196" s="248">
        <v>6.8373400000000002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1073.5999999999999</v>
      </c>
      <c r="D197" s="249">
        <v>1073.8500000000001</v>
      </c>
      <c r="E197" s="249">
        <v>1062.7000000000003</v>
      </c>
      <c r="F197" s="249">
        <v>1051.8000000000002</v>
      </c>
      <c r="G197" s="249">
        <v>1040.6500000000003</v>
      </c>
      <c r="H197" s="249">
        <v>1084.7500000000002</v>
      </c>
      <c r="I197" s="249">
        <v>1095.9000000000003</v>
      </c>
      <c r="J197" s="249">
        <v>1106.8000000000002</v>
      </c>
      <c r="K197" s="248">
        <v>1085</v>
      </c>
      <c r="L197" s="248">
        <v>1062.95</v>
      </c>
      <c r="M197" s="248">
        <v>2.05707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1056.2</v>
      </c>
      <c r="D198" s="249">
        <v>1052.8333333333333</v>
      </c>
      <c r="E198" s="249">
        <v>1048.3666666666666</v>
      </c>
      <c r="F198" s="249">
        <v>1040.5333333333333</v>
      </c>
      <c r="G198" s="249">
        <v>1036.0666666666666</v>
      </c>
      <c r="H198" s="249">
        <v>1060.6666666666665</v>
      </c>
      <c r="I198" s="249">
        <v>1065.1333333333332</v>
      </c>
      <c r="J198" s="249">
        <v>1072.9666666666665</v>
      </c>
      <c r="K198" s="248">
        <v>1057.3</v>
      </c>
      <c r="L198" s="248">
        <v>1045</v>
      </c>
      <c r="M198" s="248">
        <v>24.25507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2270.6999999999998</v>
      </c>
      <c r="D199" s="249">
        <v>2263.8666666666663</v>
      </c>
      <c r="E199" s="249">
        <v>2249.0333333333328</v>
      </c>
      <c r="F199" s="249">
        <v>2227.3666666666663</v>
      </c>
      <c r="G199" s="249">
        <v>2212.5333333333328</v>
      </c>
      <c r="H199" s="249">
        <v>2285.5333333333328</v>
      </c>
      <c r="I199" s="249">
        <v>2300.3666666666659</v>
      </c>
      <c r="J199" s="249">
        <v>2322.0333333333328</v>
      </c>
      <c r="K199" s="248">
        <v>2278.6999999999998</v>
      </c>
      <c r="L199" s="248">
        <v>2242.1999999999998</v>
      </c>
      <c r="M199" s="248">
        <v>2.6576300000000002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1662.25</v>
      </c>
      <c r="D200" s="249">
        <v>1659.25</v>
      </c>
      <c r="E200" s="249">
        <v>1653</v>
      </c>
      <c r="F200" s="249">
        <v>1643.75</v>
      </c>
      <c r="G200" s="249">
        <v>1637.5</v>
      </c>
      <c r="H200" s="249">
        <v>1668.5</v>
      </c>
      <c r="I200" s="249">
        <v>1674.75</v>
      </c>
      <c r="J200" s="249">
        <v>1684</v>
      </c>
      <c r="K200" s="248">
        <v>1665.5</v>
      </c>
      <c r="L200" s="248">
        <v>1650</v>
      </c>
      <c r="M200" s="248">
        <v>71.138199999999998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580.35</v>
      </c>
      <c r="D201" s="249">
        <v>581.66666666666663</v>
      </c>
      <c r="E201" s="249">
        <v>577.7833333333333</v>
      </c>
      <c r="F201" s="249">
        <v>575.2166666666667</v>
      </c>
      <c r="G201" s="249">
        <v>571.33333333333337</v>
      </c>
      <c r="H201" s="249">
        <v>584.23333333333323</v>
      </c>
      <c r="I201" s="249">
        <v>588.11666666666667</v>
      </c>
      <c r="J201" s="249">
        <v>590.68333333333317</v>
      </c>
      <c r="K201" s="248">
        <v>585.54999999999995</v>
      </c>
      <c r="L201" s="248">
        <v>579.1</v>
      </c>
      <c r="M201" s="248">
        <v>28.008240000000001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82.95</v>
      </c>
      <c r="D202" s="249">
        <v>83.45</v>
      </c>
      <c r="E202" s="249">
        <v>82.100000000000009</v>
      </c>
      <c r="F202" s="249">
        <v>81.25</v>
      </c>
      <c r="G202" s="249">
        <v>79.900000000000006</v>
      </c>
      <c r="H202" s="249">
        <v>84.300000000000011</v>
      </c>
      <c r="I202" s="249">
        <v>85.65</v>
      </c>
      <c r="J202" s="249">
        <v>86.500000000000014</v>
      </c>
      <c r="K202" s="248">
        <v>84.8</v>
      </c>
      <c r="L202" s="248">
        <v>82.6</v>
      </c>
      <c r="M202" s="248">
        <v>94.463560000000001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677.75</v>
      </c>
      <c r="D203" s="249">
        <v>676.44999999999993</v>
      </c>
      <c r="E203" s="249">
        <v>668.29999999999984</v>
      </c>
      <c r="F203" s="249">
        <v>658.84999999999991</v>
      </c>
      <c r="G203" s="249">
        <v>650.69999999999982</v>
      </c>
      <c r="H203" s="249">
        <v>685.89999999999986</v>
      </c>
      <c r="I203" s="249">
        <v>694.05</v>
      </c>
      <c r="J203" s="249">
        <v>703.49999999999989</v>
      </c>
      <c r="K203" s="248">
        <v>684.6</v>
      </c>
      <c r="L203" s="248">
        <v>667</v>
      </c>
      <c r="M203" s="248">
        <v>0.26502999999999999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924.35</v>
      </c>
      <c r="D204" s="249">
        <v>928.01666666666677</v>
      </c>
      <c r="E204" s="249">
        <v>917.83333333333348</v>
      </c>
      <c r="F204" s="249">
        <v>911.31666666666672</v>
      </c>
      <c r="G204" s="249">
        <v>901.13333333333344</v>
      </c>
      <c r="H204" s="249">
        <v>934.53333333333353</v>
      </c>
      <c r="I204" s="249">
        <v>944.7166666666667</v>
      </c>
      <c r="J204" s="249">
        <v>951.23333333333358</v>
      </c>
      <c r="K204" s="248">
        <v>938.2</v>
      </c>
      <c r="L204" s="248">
        <v>921.5</v>
      </c>
      <c r="M204" s="248">
        <v>2.0928200000000001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916.3</v>
      </c>
      <c r="D205" s="249">
        <v>916.93333333333339</v>
      </c>
      <c r="E205" s="249">
        <v>908.86666666666679</v>
      </c>
      <c r="F205" s="249">
        <v>901.43333333333339</v>
      </c>
      <c r="G205" s="249">
        <v>893.36666666666679</v>
      </c>
      <c r="H205" s="249">
        <v>924.36666666666679</v>
      </c>
      <c r="I205" s="249">
        <v>932.43333333333339</v>
      </c>
      <c r="J205" s="249">
        <v>939.86666666666679</v>
      </c>
      <c r="K205" s="248">
        <v>925</v>
      </c>
      <c r="L205" s="248">
        <v>909.5</v>
      </c>
      <c r="M205" s="248">
        <v>0.11237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1155.25</v>
      </c>
      <c r="D206" s="249">
        <v>1155.6166666666666</v>
      </c>
      <c r="E206" s="249">
        <v>1150.2333333333331</v>
      </c>
      <c r="F206" s="249">
        <v>1145.2166666666665</v>
      </c>
      <c r="G206" s="249">
        <v>1139.833333333333</v>
      </c>
      <c r="H206" s="249">
        <v>1160.6333333333332</v>
      </c>
      <c r="I206" s="249">
        <v>1166.0166666666669</v>
      </c>
      <c r="J206" s="249">
        <v>1171.0333333333333</v>
      </c>
      <c r="K206" s="248">
        <v>1161</v>
      </c>
      <c r="L206" s="248">
        <v>1150.5999999999999</v>
      </c>
      <c r="M206" s="248">
        <v>20.242609999999999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2747.35</v>
      </c>
      <c r="D207" s="249">
        <v>2752.6166666666668</v>
      </c>
      <c r="E207" s="249">
        <v>2722.3333333333335</v>
      </c>
      <c r="F207" s="249">
        <v>2697.3166666666666</v>
      </c>
      <c r="G207" s="249">
        <v>2667.0333333333333</v>
      </c>
      <c r="H207" s="249">
        <v>2777.6333333333337</v>
      </c>
      <c r="I207" s="249">
        <v>2807.9166666666665</v>
      </c>
      <c r="J207" s="249">
        <v>2832.9333333333338</v>
      </c>
      <c r="K207" s="248">
        <v>2782.9</v>
      </c>
      <c r="L207" s="248">
        <v>2727.6</v>
      </c>
      <c r="M207" s="248">
        <v>4.3831699999999998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384.15</v>
      </c>
      <c r="D208" s="249">
        <v>386.36666666666662</v>
      </c>
      <c r="E208" s="249">
        <v>378.88333333333321</v>
      </c>
      <c r="F208" s="249">
        <v>373.61666666666662</v>
      </c>
      <c r="G208" s="249">
        <v>366.13333333333321</v>
      </c>
      <c r="H208" s="249">
        <v>391.63333333333321</v>
      </c>
      <c r="I208" s="249">
        <v>399.11666666666667</v>
      </c>
      <c r="J208" s="249">
        <v>404.38333333333321</v>
      </c>
      <c r="K208" s="248">
        <v>393.85</v>
      </c>
      <c r="L208" s="248">
        <v>381.1</v>
      </c>
      <c r="M208" s="248">
        <v>2.6420699999999999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469.3</v>
      </c>
      <c r="D209" s="249">
        <v>467.09999999999997</v>
      </c>
      <c r="E209" s="249">
        <v>463.24999999999994</v>
      </c>
      <c r="F209" s="249">
        <v>457.2</v>
      </c>
      <c r="G209" s="249">
        <v>453.34999999999997</v>
      </c>
      <c r="H209" s="249">
        <v>473.14999999999992</v>
      </c>
      <c r="I209" s="249">
        <v>476.99999999999994</v>
      </c>
      <c r="J209" s="249">
        <v>483.0499999999999</v>
      </c>
      <c r="K209" s="248">
        <v>470.95</v>
      </c>
      <c r="L209" s="248">
        <v>461.05</v>
      </c>
      <c r="M209" s="248">
        <v>66.396990000000002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1354.25</v>
      </c>
      <c r="D210" s="249">
        <v>1345.1000000000001</v>
      </c>
      <c r="E210" s="249">
        <v>1322.4500000000003</v>
      </c>
      <c r="F210" s="249">
        <v>1290.6500000000001</v>
      </c>
      <c r="G210" s="249">
        <v>1268.0000000000002</v>
      </c>
      <c r="H210" s="249">
        <v>1376.9000000000003</v>
      </c>
      <c r="I210" s="249">
        <v>1399.5500000000004</v>
      </c>
      <c r="J210" s="249">
        <v>1431.3500000000004</v>
      </c>
      <c r="K210" s="248">
        <v>1367.75</v>
      </c>
      <c r="L210" s="248">
        <v>1313.3</v>
      </c>
      <c r="M210" s="248">
        <v>0.50839999999999996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2683.65</v>
      </c>
      <c r="D211" s="249">
        <v>2695.8833333333332</v>
      </c>
      <c r="E211" s="249">
        <v>2667.7666666666664</v>
      </c>
      <c r="F211" s="249">
        <v>2651.8833333333332</v>
      </c>
      <c r="G211" s="249">
        <v>2623.7666666666664</v>
      </c>
      <c r="H211" s="249">
        <v>2711.7666666666664</v>
      </c>
      <c r="I211" s="249">
        <v>2739.8833333333332</v>
      </c>
      <c r="J211" s="249">
        <v>2755.7666666666664</v>
      </c>
      <c r="K211" s="248">
        <v>2724</v>
      </c>
      <c r="L211" s="248">
        <v>2680</v>
      </c>
      <c r="M211" s="248">
        <v>4.3169300000000002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117.9</v>
      </c>
      <c r="D212" s="249">
        <v>117.2</v>
      </c>
      <c r="E212" s="249">
        <v>116.05000000000001</v>
      </c>
      <c r="F212" s="249">
        <v>114.2</v>
      </c>
      <c r="G212" s="249">
        <v>113.05000000000001</v>
      </c>
      <c r="H212" s="249">
        <v>119.05000000000001</v>
      </c>
      <c r="I212" s="249">
        <v>120.20000000000002</v>
      </c>
      <c r="J212" s="249">
        <v>122.05000000000001</v>
      </c>
      <c r="K212" s="248">
        <v>118.35</v>
      </c>
      <c r="L212" s="248">
        <v>115.35</v>
      </c>
      <c r="M212" s="248">
        <v>29.679110000000001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242.7</v>
      </c>
      <c r="D213" s="249">
        <v>244.21666666666667</v>
      </c>
      <c r="E213" s="249">
        <v>240.73333333333335</v>
      </c>
      <c r="F213" s="249">
        <v>238.76666666666668</v>
      </c>
      <c r="G213" s="249">
        <v>235.28333333333336</v>
      </c>
      <c r="H213" s="249">
        <v>246.18333333333334</v>
      </c>
      <c r="I213" s="249">
        <v>249.66666666666663</v>
      </c>
      <c r="J213" s="249">
        <v>251.63333333333333</v>
      </c>
      <c r="K213" s="248">
        <v>247.7</v>
      </c>
      <c r="L213" s="248">
        <v>242.25</v>
      </c>
      <c r="M213" s="248">
        <v>48.461739999999999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2684.65</v>
      </c>
      <c r="D214" s="249">
        <v>2692</v>
      </c>
      <c r="E214" s="249">
        <v>2664</v>
      </c>
      <c r="F214" s="249">
        <v>2643.35</v>
      </c>
      <c r="G214" s="249">
        <v>2615.35</v>
      </c>
      <c r="H214" s="249">
        <v>2712.65</v>
      </c>
      <c r="I214" s="249">
        <v>2740.65</v>
      </c>
      <c r="J214" s="249">
        <v>2761.3</v>
      </c>
      <c r="K214" s="248">
        <v>2720</v>
      </c>
      <c r="L214" s="248">
        <v>2671.35</v>
      </c>
      <c r="M214" s="248">
        <v>8.8685799999999997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318.2</v>
      </c>
      <c r="D215" s="249">
        <v>318.05</v>
      </c>
      <c r="E215" s="249">
        <v>316.3</v>
      </c>
      <c r="F215" s="249">
        <v>314.39999999999998</v>
      </c>
      <c r="G215" s="249">
        <v>312.64999999999998</v>
      </c>
      <c r="H215" s="249">
        <v>319.95000000000005</v>
      </c>
      <c r="I215" s="249">
        <v>321.70000000000005</v>
      </c>
      <c r="J215" s="249">
        <v>323.60000000000008</v>
      </c>
      <c r="K215" s="248">
        <v>319.8</v>
      </c>
      <c r="L215" s="248">
        <v>316.14999999999998</v>
      </c>
      <c r="M215" s="248">
        <v>4.2084799999999998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3327.5</v>
      </c>
      <c r="D216" s="249">
        <v>3313.8166666666671</v>
      </c>
      <c r="E216" s="249">
        <v>3263.6833333333343</v>
      </c>
      <c r="F216" s="249">
        <v>3199.8666666666672</v>
      </c>
      <c r="G216" s="249">
        <v>3149.7333333333345</v>
      </c>
      <c r="H216" s="249">
        <v>3377.6333333333341</v>
      </c>
      <c r="I216" s="249">
        <v>3427.7666666666664</v>
      </c>
      <c r="J216" s="249">
        <v>3491.5833333333339</v>
      </c>
      <c r="K216" s="248">
        <v>3363.95</v>
      </c>
      <c r="L216" s="248">
        <v>3250</v>
      </c>
      <c r="M216" s="248">
        <v>0.90439999999999998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749.7</v>
      </c>
      <c r="D217" s="249">
        <v>749.01666666666677</v>
      </c>
      <c r="E217" s="249">
        <v>740.73333333333358</v>
      </c>
      <c r="F217" s="249">
        <v>731.76666666666677</v>
      </c>
      <c r="G217" s="249">
        <v>723.48333333333358</v>
      </c>
      <c r="H217" s="249">
        <v>757.98333333333358</v>
      </c>
      <c r="I217" s="249">
        <v>766.26666666666665</v>
      </c>
      <c r="J217" s="249">
        <v>775.23333333333358</v>
      </c>
      <c r="K217" s="248">
        <v>757.3</v>
      </c>
      <c r="L217" s="248">
        <v>740.05</v>
      </c>
      <c r="M217" s="248">
        <v>0.90876000000000001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42436.35</v>
      </c>
      <c r="D218" s="249">
        <v>42658.85</v>
      </c>
      <c r="E218" s="249">
        <v>41868.899999999994</v>
      </c>
      <c r="F218" s="249">
        <v>41301.449999999997</v>
      </c>
      <c r="G218" s="249">
        <v>40511.499999999993</v>
      </c>
      <c r="H218" s="249">
        <v>43226.299999999996</v>
      </c>
      <c r="I218" s="249">
        <v>44016.249999999993</v>
      </c>
      <c r="J218" s="249">
        <v>44583.7</v>
      </c>
      <c r="K218" s="248">
        <v>43448.800000000003</v>
      </c>
      <c r="L218" s="248">
        <v>42091.4</v>
      </c>
      <c r="M218" s="248">
        <v>5.6419999999999998E-2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55.8</v>
      </c>
      <c r="D219" s="249">
        <v>56.033333333333331</v>
      </c>
      <c r="E219" s="249">
        <v>54.61666666666666</v>
      </c>
      <c r="F219" s="249">
        <v>53.43333333333333</v>
      </c>
      <c r="G219" s="249">
        <v>52.016666666666659</v>
      </c>
      <c r="H219" s="249">
        <v>57.216666666666661</v>
      </c>
      <c r="I219" s="249">
        <v>58.633333333333333</v>
      </c>
      <c r="J219" s="249">
        <v>59.816666666666663</v>
      </c>
      <c r="K219" s="248">
        <v>57.45</v>
      </c>
      <c r="L219" s="248">
        <v>54.85</v>
      </c>
      <c r="M219" s="248">
        <v>302.97827000000001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2729.35</v>
      </c>
      <c r="D220" s="249">
        <v>2723.0166666666669</v>
      </c>
      <c r="E220" s="249">
        <v>2711.1333333333337</v>
      </c>
      <c r="F220" s="249">
        <v>2692.916666666667</v>
      </c>
      <c r="G220" s="249">
        <v>2681.0333333333338</v>
      </c>
      <c r="H220" s="249">
        <v>2741.2333333333336</v>
      </c>
      <c r="I220" s="249">
        <v>2753.1166666666668</v>
      </c>
      <c r="J220" s="249">
        <v>2771.3333333333335</v>
      </c>
      <c r="K220" s="248">
        <v>2734.9</v>
      </c>
      <c r="L220" s="248">
        <v>2704.8</v>
      </c>
      <c r="M220" s="248">
        <v>25.342580000000002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921.75</v>
      </c>
      <c r="D221" s="249">
        <v>925.93333333333339</v>
      </c>
      <c r="E221" s="249">
        <v>915.81666666666683</v>
      </c>
      <c r="F221" s="249">
        <v>909.88333333333344</v>
      </c>
      <c r="G221" s="249">
        <v>899.76666666666688</v>
      </c>
      <c r="H221" s="249">
        <v>931.86666666666679</v>
      </c>
      <c r="I221" s="249">
        <v>941.98333333333335</v>
      </c>
      <c r="J221" s="249">
        <v>947.91666666666674</v>
      </c>
      <c r="K221" s="248">
        <v>936.05</v>
      </c>
      <c r="L221" s="248">
        <v>920</v>
      </c>
      <c r="M221" s="248">
        <v>123.19826999999999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1243.7</v>
      </c>
      <c r="D222" s="249">
        <v>1239.2166666666667</v>
      </c>
      <c r="E222" s="249">
        <v>1229.4833333333333</v>
      </c>
      <c r="F222" s="249">
        <v>1215.2666666666667</v>
      </c>
      <c r="G222" s="249">
        <v>1205.5333333333333</v>
      </c>
      <c r="H222" s="249">
        <v>1253.4333333333334</v>
      </c>
      <c r="I222" s="249">
        <v>1263.166666666667</v>
      </c>
      <c r="J222" s="249">
        <v>1277.3833333333334</v>
      </c>
      <c r="K222" s="248">
        <v>1248.95</v>
      </c>
      <c r="L222" s="248">
        <v>1225</v>
      </c>
      <c r="M222" s="248">
        <v>4.1064100000000003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453.6</v>
      </c>
      <c r="D223" s="249">
        <v>453.66666666666669</v>
      </c>
      <c r="E223" s="249">
        <v>450.83333333333337</v>
      </c>
      <c r="F223" s="249">
        <v>448.06666666666666</v>
      </c>
      <c r="G223" s="249">
        <v>445.23333333333335</v>
      </c>
      <c r="H223" s="249">
        <v>456.43333333333339</v>
      </c>
      <c r="I223" s="249">
        <v>459.26666666666677</v>
      </c>
      <c r="J223" s="249">
        <v>462.03333333333342</v>
      </c>
      <c r="K223" s="248">
        <v>456.5</v>
      </c>
      <c r="L223" s="248">
        <v>450.9</v>
      </c>
      <c r="M223" s="248">
        <v>13.45298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511.7</v>
      </c>
      <c r="D224" s="249">
        <v>512.25</v>
      </c>
      <c r="E224" s="249">
        <v>507.5</v>
      </c>
      <c r="F224" s="249">
        <v>503.3</v>
      </c>
      <c r="G224" s="249">
        <v>498.55</v>
      </c>
      <c r="H224" s="249">
        <v>516.45000000000005</v>
      </c>
      <c r="I224" s="249">
        <v>521.20000000000005</v>
      </c>
      <c r="J224" s="249">
        <v>525.4</v>
      </c>
      <c r="K224" s="248">
        <v>517</v>
      </c>
      <c r="L224" s="248">
        <v>508.05</v>
      </c>
      <c r="M224" s="248">
        <v>2.7565400000000002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57.25</v>
      </c>
      <c r="D225" s="249">
        <v>57.566666666666663</v>
      </c>
      <c r="E225" s="249">
        <v>56.283333333333324</v>
      </c>
      <c r="F225" s="249">
        <v>55.316666666666663</v>
      </c>
      <c r="G225" s="249">
        <v>54.033333333333324</v>
      </c>
      <c r="H225" s="249">
        <v>58.533333333333324</v>
      </c>
      <c r="I225" s="249">
        <v>59.816666666666656</v>
      </c>
      <c r="J225" s="249">
        <v>60.783333333333324</v>
      </c>
      <c r="K225" s="248">
        <v>58.85</v>
      </c>
      <c r="L225" s="248">
        <v>56.6</v>
      </c>
      <c r="M225" s="248">
        <v>254.69630000000001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62.7</v>
      </c>
      <c r="D226" s="249">
        <v>61.966666666666669</v>
      </c>
      <c r="E226" s="249">
        <v>60.733333333333334</v>
      </c>
      <c r="F226" s="249">
        <v>58.766666666666666</v>
      </c>
      <c r="G226" s="249">
        <v>57.533333333333331</v>
      </c>
      <c r="H226" s="249">
        <v>63.933333333333337</v>
      </c>
      <c r="I226" s="249">
        <v>65.166666666666671</v>
      </c>
      <c r="J226" s="249">
        <v>67.13333333333334</v>
      </c>
      <c r="K226" s="248">
        <v>63.2</v>
      </c>
      <c r="L226" s="248">
        <v>60</v>
      </c>
      <c r="M226" s="248">
        <v>843.43663000000004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85.4</v>
      </c>
      <c r="D227" s="249">
        <v>85.116666666666674</v>
      </c>
      <c r="E227" s="249">
        <v>83.783333333333346</v>
      </c>
      <c r="F227" s="249">
        <v>82.166666666666671</v>
      </c>
      <c r="G227" s="249">
        <v>80.833333333333343</v>
      </c>
      <c r="H227" s="249">
        <v>86.733333333333348</v>
      </c>
      <c r="I227" s="249">
        <v>88.066666666666663</v>
      </c>
      <c r="J227" s="249">
        <v>89.683333333333351</v>
      </c>
      <c r="K227" s="248">
        <v>86.45</v>
      </c>
      <c r="L227" s="248">
        <v>83.5</v>
      </c>
      <c r="M227" s="248">
        <v>100.15394999999999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986.65</v>
      </c>
      <c r="D228" s="249">
        <v>998.15</v>
      </c>
      <c r="E228" s="249">
        <v>967.09999999999991</v>
      </c>
      <c r="F228" s="249">
        <v>947.55</v>
      </c>
      <c r="G228" s="249">
        <v>916.49999999999989</v>
      </c>
      <c r="H228" s="249">
        <v>1017.6999999999999</v>
      </c>
      <c r="I228" s="249">
        <v>1048.75</v>
      </c>
      <c r="J228" s="249">
        <v>1068.3</v>
      </c>
      <c r="K228" s="248">
        <v>1029.2</v>
      </c>
      <c r="L228" s="248">
        <v>978.6</v>
      </c>
      <c r="M228" s="248">
        <v>1.3711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487.5</v>
      </c>
      <c r="D229" s="249">
        <v>489.36666666666662</v>
      </c>
      <c r="E229" s="249">
        <v>477.88333333333321</v>
      </c>
      <c r="F229" s="249">
        <v>468.26666666666659</v>
      </c>
      <c r="G229" s="249">
        <v>456.78333333333319</v>
      </c>
      <c r="H229" s="249">
        <v>498.98333333333323</v>
      </c>
      <c r="I229" s="249">
        <v>510.4666666666667</v>
      </c>
      <c r="J229" s="249">
        <v>520.08333333333326</v>
      </c>
      <c r="K229" s="248">
        <v>500.85</v>
      </c>
      <c r="L229" s="248">
        <v>479.75</v>
      </c>
      <c r="M229" s="248">
        <v>10.78525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1824.95</v>
      </c>
      <c r="D230" s="249">
        <v>1843.5</v>
      </c>
      <c r="E230" s="249">
        <v>1788</v>
      </c>
      <c r="F230" s="249">
        <v>1751.05</v>
      </c>
      <c r="G230" s="249">
        <v>1695.55</v>
      </c>
      <c r="H230" s="249">
        <v>1880.45</v>
      </c>
      <c r="I230" s="249">
        <v>1935.95</v>
      </c>
      <c r="J230" s="249">
        <v>1972.9</v>
      </c>
      <c r="K230" s="248">
        <v>1899</v>
      </c>
      <c r="L230" s="248">
        <v>1806.55</v>
      </c>
      <c r="M230" s="248">
        <v>1.3005899999999999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314.14999999999998</v>
      </c>
      <c r="D231" s="249">
        <v>315.98333333333329</v>
      </c>
      <c r="E231" s="249">
        <v>302.56666666666661</v>
      </c>
      <c r="F231" s="249">
        <v>290.98333333333329</v>
      </c>
      <c r="G231" s="249">
        <v>277.56666666666661</v>
      </c>
      <c r="H231" s="249">
        <v>327.56666666666661</v>
      </c>
      <c r="I231" s="249">
        <v>340.98333333333323</v>
      </c>
      <c r="J231" s="249">
        <v>352.56666666666661</v>
      </c>
      <c r="K231" s="248">
        <v>329.4</v>
      </c>
      <c r="L231" s="248">
        <v>304.39999999999998</v>
      </c>
      <c r="M231" s="248">
        <v>222.41076000000001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345.4</v>
      </c>
      <c r="D232" s="249">
        <v>345.5</v>
      </c>
      <c r="E232" s="249">
        <v>343.65</v>
      </c>
      <c r="F232" s="249">
        <v>341.9</v>
      </c>
      <c r="G232" s="249">
        <v>340.04999999999995</v>
      </c>
      <c r="H232" s="249">
        <v>347.25</v>
      </c>
      <c r="I232" s="249">
        <v>349.1</v>
      </c>
      <c r="J232" s="249">
        <v>350.85</v>
      </c>
      <c r="K232" s="248">
        <v>347.35</v>
      </c>
      <c r="L232" s="248">
        <v>343.75</v>
      </c>
      <c r="M232" s="248">
        <v>73.798779999999994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111.2</v>
      </c>
      <c r="D233" s="249">
        <v>111.76666666666667</v>
      </c>
      <c r="E233" s="249">
        <v>110.23333333333333</v>
      </c>
      <c r="F233" s="249">
        <v>109.26666666666667</v>
      </c>
      <c r="G233" s="249">
        <v>107.73333333333333</v>
      </c>
      <c r="H233" s="249">
        <v>112.73333333333333</v>
      </c>
      <c r="I233" s="249">
        <v>114.26666666666667</v>
      </c>
      <c r="J233" s="249">
        <v>115.23333333333333</v>
      </c>
      <c r="K233" s="248">
        <v>113.3</v>
      </c>
      <c r="L233" s="248">
        <v>110.8</v>
      </c>
      <c r="M233" s="248">
        <v>2.8170199999999999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246.7</v>
      </c>
      <c r="D234" s="249">
        <v>246.58333333333334</v>
      </c>
      <c r="E234" s="249">
        <v>244.66666666666669</v>
      </c>
      <c r="F234" s="249">
        <v>242.63333333333335</v>
      </c>
      <c r="G234" s="249">
        <v>240.7166666666667</v>
      </c>
      <c r="H234" s="249">
        <v>248.61666666666667</v>
      </c>
      <c r="I234" s="249">
        <v>250.53333333333336</v>
      </c>
      <c r="J234" s="249">
        <v>252.56666666666666</v>
      </c>
      <c r="K234" s="248">
        <v>248.5</v>
      </c>
      <c r="L234" s="248">
        <v>244.55</v>
      </c>
      <c r="M234" s="248">
        <v>15.64935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144.85</v>
      </c>
      <c r="D235" s="249">
        <v>145.79999999999998</v>
      </c>
      <c r="E235" s="249">
        <v>137.14999999999998</v>
      </c>
      <c r="F235" s="249">
        <v>129.44999999999999</v>
      </c>
      <c r="G235" s="249">
        <v>120.79999999999998</v>
      </c>
      <c r="H235" s="249">
        <v>153.49999999999997</v>
      </c>
      <c r="I235" s="249">
        <v>162.15</v>
      </c>
      <c r="J235" s="249">
        <v>169.84999999999997</v>
      </c>
      <c r="K235" s="248">
        <v>154.44999999999999</v>
      </c>
      <c r="L235" s="248">
        <v>138.1</v>
      </c>
      <c r="M235" s="248">
        <v>574.20015000000001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84.25</v>
      </c>
      <c r="D236" s="249">
        <v>84.2</v>
      </c>
      <c r="E236" s="249">
        <v>82.4</v>
      </c>
      <c r="F236" s="249">
        <v>80.55</v>
      </c>
      <c r="G236" s="249">
        <v>78.75</v>
      </c>
      <c r="H236" s="249">
        <v>86.050000000000011</v>
      </c>
      <c r="I236" s="249">
        <v>87.85</v>
      </c>
      <c r="J236" s="249">
        <v>89.700000000000017</v>
      </c>
      <c r="K236" s="248">
        <v>86</v>
      </c>
      <c r="L236" s="248">
        <v>82.35</v>
      </c>
      <c r="M236" s="248">
        <v>100.01432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4393</v>
      </c>
      <c r="D237" s="249">
        <v>4409.3166666666666</v>
      </c>
      <c r="E237" s="249">
        <v>4358.6833333333334</v>
      </c>
      <c r="F237" s="249">
        <v>4324.3666666666668</v>
      </c>
      <c r="G237" s="249">
        <v>4273.7333333333336</v>
      </c>
      <c r="H237" s="249">
        <v>4443.6333333333332</v>
      </c>
      <c r="I237" s="249">
        <v>4494.2666666666664</v>
      </c>
      <c r="J237" s="249">
        <v>4528.583333333333</v>
      </c>
      <c r="K237" s="248">
        <v>4459.95</v>
      </c>
      <c r="L237" s="248">
        <v>4375</v>
      </c>
      <c r="M237" s="248">
        <v>0.55996000000000001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299.7</v>
      </c>
      <c r="D238" s="249">
        <v>299.06666666666666</v>
      </c>
      <c r="E238" s="249">
        <v>292.13333333333333</v>
      </c>
      <c r="F238" s="249">
        <v>284.56666666666666</v>
      </c>
      <c r="G238" s="249">
        <v>277.63333333333333</v>
      </c>
      <c r="H238" s="249">
        <v>306.63333333333333</v>
      </c>
      <c r="I238" s="249">
        <v>313.56666666666661</v>
      </c>
      <c r="J238" s="249">
        <v>321.13333333333333</v>
      </c>
      <c r="K238" s="248">
        <v>306</v>
      </c>
      <c r="L238" s="248">
        <v>291.5</v>
      </c>
      <c r="M238" s="248">
        <v>78.797139999999999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148.19999999999999</v>
      </c>
      <c r="D239" s="249">
        <v>148.74999999999997</v>
      </c>
      <c r="E239" s="249">
        <v>146.89999999999995</v>
      </c>
      <c r="F239" s="249">
        <v>145.59999999999997</v>
      </c>
      <c r="G239" s="249">
        <v>143.74999999999994</v>
      </c>
      <c r="H239" s="249">
        <v>150.04999999999995</v>
      </c>
      <c r="I239" s="249">
        <v>151.89999999999998</v>
      </c>
      <c r="J239" s="249">
        <v>153.19999999999996</v>
      </c>
      <c r="K239" s="248">
        <v>150.6</v>
      </c>
      <c r="L239" s="248">
        <v>147.44999999999999</v>
      </c>
      <c r="M239" s="248">
        <v>55.336379999999998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333.5</v>
      </c>
      <c r="D240" s="249">
        <v>332.05</v>
      </c>
      <c r="E240" s="249">
        <v>330</v>
      </c>
      <c r="F240" s="249">
        <v>326.5</v>
      </c>
      <c r="G240" s="249">
        <v>324.45</v>
      </c>
      <c r="H240" s="249">
        <v>335.55</v>
      </c>
      <c r="I240" s="249">
        <v>337.60000000000008</v>
      </c>
      <c r="J240" s="249">
        <v>341.1</v>
      </c>
      <c r="K240" s="248">
        <v>334.1</v>
      </c>
      <c r="L240" s="248">
        <v>328.55</v>
      </c>
      <c r="M240" s="248">
        <v>40.387999999999998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78.150000000000006</v>
      </c>
      <c r="D241" s="249">
        <v>78.13333333333334</v>
      </c>
      <c r="E241" s="249">
        <v>77.566666666666677</v>
      </c>
      <c r="F241" s="249">
        <v>76.983333333333334</v>
      </c>
      <c r="G241" s="249">
        <v>76.416666666666671</v>
      </c>
      <c r="H241" s="249">
        <v>78.716666666666683</v>
      </c>
      <c r="I241" s="249">
        <v>79.283333333333346</v>
      </c>
      <c r="J241" s="249">
        <v>79.866666666666688</v>
      </c>
      <c r="K241" s="248">
        <v>78.7</v>
      </c>
      <c r="L241" s="248">
        <v>77.55</v>
      </c>
      <c r="M241" s="248">
        <v>162.68872999999999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32.450000000000003</v>
      </c>
      <c r="D242" s="249">
        <v>31.850000000000005</v>
      </c>
      <c r="E242" s="249">
        <v>30.100000000000009</v>
      </c>
      <c r="F242" s="249">
        <v>27.750000000000004</v>
      </c>
      <c r="G242" s="249">
        <v>26.000000000000007</v>
      </c>
      <c r="H242" s="249">
        <v>34.20000000000001</v>
      </c>
      <c r="I242" s="249">
        <v>35.950000000000003</v>
      </c>
      <c r="J242" s="249">
        <v>38.300000000000011</v>
      </c>
      <c r="K242" s="248">
        <v>33.6</v>
      </c>
      <c r="L242" s="248">
        <v>29.5</v>
      </c>
      <c r="M242" s="248">
        <v>2293.4693499999998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734.9</v>
      </c>
      <c r="D243" s="249">
        <v>732.81666666666661</v>
      </c>
      <c r="E243" s="249">
        <v>725.73333333333323</v>
      </c>
      <c r="F243" s="249">
        <v>716.56666666666661</v>
      </c>
      <c r="G243" s="249">
        <v>709.48333333333323</v>
      </c>
      <c r="H243" s="249">
        <v>741.98333333333323</v>
      </c>
      <c r="I243" s="249">
        <v>749.06666666666672</v>
      </c>
      <c r="J243" s="249">
        <v>758.23333333333323</v>
      </c>
      <c r="K243" s="248">
        <v>739.9</v>
      </c>
      <c r="L243" s="248">
        <v>723.65</v>
      </c>
      <c r="M243" s="248">
        <v>18.587759999999999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33.950000000000003</v>
      </c>
      <c r="D244" s="249">
        <v>33.616666666666667</v>
      </c>
      <c r="E244" s="249">
        <v>33.133333333333333</v>
      </c>
      <c r="F244" s="249">
        <v>32.316666666666663</v>
      </c>
      <c r="G244" s="249">
        <v>31.833333333333329</v>
      </c>
      <c r="H244" s="249">
        <v>34.433333333333337</v>
      </c>
      <c r="I244" s="249">
        <v>34.916666666666671</v>
      </c>
      <c r="J244" s="249">
        <v>35.733333333333341</v>
      </c>
      <c r="K244" s="248">
        <v>34.1</v>
      </c>
      <c r="L244" s="248">
        <v>32.799999999999997</v>
      </c>
      <c r="M244" s="248">
        <v>646.53990999999996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1345.9</v>
      </c>
      <c r="D245" s="249">
        <v>1344.95</v>
      </c>
      <c r="E245" s="249">
        <v>1335.95</v>
      </c>
      <c r="F245" s="249">
        <v>1326</v>
      </c>
      <c r="G245" s="249">
        <v>1317</v>
      </c>
      <c r="H245" s="249">
        <v>1354.9</v>
      </c>
      <c r="I245" s="249">
        <v>1363.9</v>
      </c>
      <c r="J245" s="249">
        <v>1373.8500000000001</v>
      </c>
      <c r="K245" s="248">
        <v>1353.95</v>
      </c>
      <c r="L245" s="248">
        <v>1335</v>
      </c>
      <c r="M245" s="248">
        <v>0.43552000000000002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398.4</v>
      </c>
      <c r="D246" s="249">
        <v>392.93333333333334</v>
      </c>
      <c r="E246" s="249">
        <v>385.86666666666667</v>
      </c>
      <c r="F246" s="249">
        <v>373.33333333333331</v>
      </c>
      <c r="G246" s="249">
        <v>366.26666666666665</v>
      </c>
      <c r="H246" s="249">
        <v>405.4666666666667</v>
      </c>
      <c r="I246" s="249">
        <v>412.53333333333342</v>
      </c>
      <c r="J246" s="249">
        <v>425.06666666666672</v>
      </c>
      <c r="K246" s="248">
        <v>400</v>
      </c>
      <c r="L246" s="248">
        <v>380.4</v>
      </c>
      <c r="M246" s="248">
        <v>0.84547000000000005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442.7</v>
      </c>
      <c r="D247" s="249">
        <v>441.68333333333334</v>
      </c>
      <c r="E247" s="249">
        <v>438.56666666666666</v>
      </c>
      <c r="F247" s="249">
        <v>434.43333333333334</v>
      </c>
      <c r="G247" s="249">
        <v>431.31666666666666</v>
      </c>
      <c r="H247" s="249">
        <v>445.81666666666666</v>
      </c>
      <c r="I247" s="249">
        <v>448.93333333333334</v>
      </c>
      <c r="J247" s="249">
        <v>453.06666666666666</v>
      </c>
      <c r="K247" s="248">
        <v>444.8</v>
      </c>
      <c r="L247" s="248">
        <v>437.55</v>
      </c>
      <c r="M247" s="248">
        <v>10.291090000000001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199.7</v>
      </c>
      <c r="D248" s="249">
        <v>198.01666666666665</v>
      </c>
      <c r="E248" s="249">
        <v>195.5333333333333</v>
      </c>
      <c r="F248" s="249">
        <v>191.36666666666665</v>
      </c>
      <c r="G248" s="249">
        <v>188.8833333333333</v>
      </c>
      <c r="H248" s="249">
        <v>202.18333333333331</v>
      </c>
      <c r="I248" s="249">
        <v>204.66666666666666</v>
      </c>
      <c r="J248" s="249">
        <v>208.83333333333331</v>
      </c>
      <c r="K248" s="248">
        <v>200.5</v>
      </c>
      <c r="L248" s="248">
        <v>193.85</v>
      </c>
      <c r="M248" s="248">
        <v>29.4406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1253.1500000000001</v>
      </c>
      <c r="D249" s="249">
        <v>1247.7166666666667</v>
      </c>
      <c r="E249" s="249">
        <v>1238.4333333333334</v>
      </c>
      <c r="F249" s="249">
        <v>1223.7166666666667</v>
      </c>
      <c r="G249" s="249">
        <v>1214.4333333333334</v>
      </c>
      <c r="H249" s="249">
        <v>1262.4333333333334</v>
      </c>
      <c r="I249" s="249">
        <v>1271.7166666666667</v>
      </c>
      <c r="J249" s="249">
        <v>1286.4333333333334</v>
      </c>
      <c r="K249" s="248">
        <v>1257</v>
      </c>
      <c r="L249" s="248">
        <v>1233</v>
      </c>
      <c r="M249" s="248">
        <v>39.137250000000002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19.350000000000001</v>
      </c>
      <c r="D250" s="249">
        <v>19.166666666666668</v>
      </c>
      <c r="E250" s="249">
        <v>17.983333333333334</v>
      </c>
      <c r="F250" s="249">
        <v>16.616666666666667</v>
      </c>
      <c r="G250" s="249">
        <v>15.433333333333334</v>
      </c>
      <c r="H250" s="249">
        <v>20.533333333333335</v>
      </c>
      <c r="I250" s="249">
        <v>21.716666666666665</v>
      </c>
      <c r="J250" s="249">
        <v>23.083333333333336</v>
      </c>
      <c r="K250" s="248">
        <v>20.350000000000001</v>
      </c>
      <c r="L250" s="248">
        <v>17.8</v>
      </c>
      <c r="M250" s="248">
        <v>523.30011000000002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4198.8</v>
      </c>
      <c r="D251" s="249">
        <v>4179.8166666666666</v>
      </c>
      <c r="E251" s="249">
        <v>4145.6333333333332</v>
      </c>
      <c r="F251" s="249">
        <v>4092.4666666666662</v>
      </c>
      <c r="G251" s="249">
        <v>4058.2833333333328</v>
      </c>
      <c r="H251" s="249">
        <v>4232.9833333333336</v>
      </c>
      <c r="I251" s="249">
        <v>4267.1666666666661</v>
      </c>
      <c r="J251" s="249">
        <v>4320.3333333333339</v>
      </c>
      <c r="K251" s="248">
        <v>4214</v>
      </c>
      <c r="L251" s="248">
        <v>4126.6499999999996</v>
      </c>
      <c r="M251" s="248">
        <v>3.9529000000000001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1579.4</v>
      </c>
      <c r="D252" s="249">
        <v>1580.3</v>
      </c>
      <c r="E252" s="249">
        <v>1572.1</v>
      </c>
      <c r="F252" s="249">
        <v>1564.8</v>
      </c>
      <c r="G252" s="249">
        <v>1556.6</v>
      </c>
      <c r="H252" s="249">
        <v>1587.6</v>
      </c>
      <c r="I252" s="249">
        <v>1595.8000000000002</v>
      </c>
      <c r="J252" s="249">
        <v>1603.1</v>
      </c>
      <c r="K252" s="248">
        <v>1588.5</v>
      </c>
      <c r="L252" s="248">
        <v>1573</v>
      </c>
      <c r="M252" s="248">
        <v>49.760199999999998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554.6</v>
      </c>
      <c r="D253" s="249">
        <v>555.33333333333337</v>
      </c>
      <c r="E253" s="249">
        <v>551.31666666666672</v>
      </c>
      <c r="F253" s="249">
        <v>548.0333333333333</v>
      </c>
      <c r="G253" s="249">
        <v>544.01666666666665</v>
      </c>
      <c r="H253" s="249">
        <v>558.61666666666679</v>
      </c>
      <c r="I253" s="249">
        <v>562.63333333333344</v>
      </c>
      <c r="J253" s="249">
        <v>565.91666666666686</v>
      </c>
      <c r="K253" s="248">
        <v>559.35</v>
      </c>
      <c r="L253" s="248">
        <v>552.04999999999995</v>
      </c>
      <c r="M253" s="248">
        <v>2.6255600000000001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438.95</v>
      </c>
      <c r="D254" s="249">
        <v>437.09999999999997</v>
      </c>
      <c r="E254" s="249">
        <v>431.04999999999995</v>
      </c>
      <c r="F254" s="249">
        <v>423.15</v>
      </c>
      <c r="G254" s="249">
        <v>417.09999999999997</v>
      </c>
      <c r="H254" s="249">
        <v>444.99999999999994</v>
      </c>
      <c r="I254" s="249">
        <v>451.05</v>
      </c>
      <c r="J254" s="249">
        <v>458.94999999999993</v>
      </c>
      <c r="K254" s="248">
        <v>443.15</v>
      </c>
      <c r="L254" s="248">
        <v>429.2</v>
      </c>
      <c r="M254" s="248">
        <v>13.020300000000001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2015.7</v>
      </c>
      <c r="D255" s="249">
        <v>2022.7666666666667</v>
      </c>
      <c r="E255" s="249">
        <v>2003.9333333333334</v>
      </c>
      <c r="F255" s="249">
        <v>1992.1666666666667</v>
      </c>
      <c r="G255" s="249">
        <v>1973.3333333333335</v>
      </c>
      <c r="H255" s="249">
        <v>2034.5333333333333</v>
      </c>
      <c r="I255" s="249">
        <v>2053.3666666666668</v>
      </c>
      <c r="J255" s="249">
        <v>2065.1333333333332</v>
      </c>
      <c r="K255" s="248">
        <v>2041.6</v>
      </c>
      <c r="L255" s="248">
        <v>2011</v>
      </c>
      <c r="M255" s="248">
        <v>3.0011100000000002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864.45</v>
      </c>
      <c r="D256" s="249">
        <v>862.36666666666667</v>
      </c>
      <c r="E256" s="249">
        <v>859.08333333333337</v>
      </c>
      <c r="F256" s="249">
        <v>853.7166666666667</v>
      </c>
      <c r="G256" s="249">
        <v>850.43333333333339</v>
      </c>
      <c r="H256" s="249">
        <v>867.73333333333335</v>
      </c>
      <c r="I256" s="249">
        <v>871.01666666666665</v>
      </c>
      <c r="J256" s="249">
        <v>876.38333333333333</v>
      </c>
      <c r="K256" s="248">
        <v>865.65</v>
      </c>
      <c r="L256" s="248">
        <v>857</v>
      </c>
      <c r="M256" s="248">
        <v>1.4720800000000001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2024.3</v>
      </c>
      <c r="D257" s="249">
        <v>2032.4166666666667</v>
      </c>
      <c r="E257" s="249">
        <v>2009.8333333333335</v>
      </c>
      <c r="F257" s="249">
        <v>1995.3666666666668</v>
      </c>
      <c r="G257" s="249">
        <v>1972.7833333333335</v>
      </c>
      <c r="H257" s="249">
        <v>2046.8833333333334</v>
      </c>
      <c r="I257" s="249">
        <v>2069.4666666666672</v>
      </c>
      <c r="J257" s="249">
        <v>2083.9333333333334</v>
      </c>
      <c r="K257" s="248">
        <v>2055</v>
      </c>
      <c r="L257" s="248">
        <v>2017.95</v>
      </c>
      <c r="M257" s="248">
        <v>0.24690000000000001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3164.85</v>
      </c>
      <c r="D258" s="249">
        <v>3171.5833333333335</v>
      </c>
      <c r="E258" s="249">
        <v>3143.2666666666669</v>
      </c>
      <c r="F258" s="249">
        <v>3121.6833333333334</v>
      </c>
      <c r="G258" s="249">
        <v>3093.3666666666668</v>
      </c>
      <c r="H258" s="249">
        <v>3193.166666666667</v>
      </c>
      <c r="I258" s="249">
        <v>3221.4833333333336</v>
      </c>
      <c r="J258" s="249">
        <v>3243.0666666666671</v>
      </c>
      <c r="K258" s="248">
        <v>3199.9</v>
      </c>
      <c r="L258" s="248">
        <v>3150</v>
      </c>
      <c r="M258" s="248">
        <v>0.47536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408.3</v>
      </c>
      <c r="D259" s="249">
        <v>409.48333333333335</v>
      </c>
      <c r="E259" s="249">
        <v>406.31666666666672</v>
      </c>
      <c r="F259" s="249">
        <v>404.33333333333337</v>
      </c>
      <c r="G259" s="249">
        <v>401.16666666666674</v>
      </c>
      <c r="H259" s="249">
        <v>411.4666666666667</v>
      </c>
      <c r="I259" s="249">
        <v>414.63333333333333</v>
      </c>
      <c r="J259" s="249">
        <v>416.61666666666667</v>
      </c>
      <c r="K259" s="248">
        <v>412.65</v>
      </c>
      <c r="L259" s="248">
        <v>407.5</v>
      </c>
      <c r="M259" s="248">
        <v>0.47254000000000002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878.05</v>
      </c>
      <c r="D260" s="249">
        <v>881.65</v>
      </c>
      <c r="E260" s="249">
        <v>866.4</v>
      </c>
      <c r="F260" s="249">
        <v>854.75</v>
      </c>
      <c r="G260" s="249">
        <v>839.5</v>
      </c>
      <c r="H260" s="249">
        <v>893.3</v>
      </c>
      <c r="I260" s="249">
        <v>908.55</v>
      </c>
      <c r="J260" s="249">
        <v>920.19999999999993</v>
      </c>
      <c r="K260" s="248">
        <v>896.9</v>
      </c>
      <c r="L260" s="248">
        <v>870</v>
      </c>
      <c r="M260" s="248">
        <v>7.1245000000000003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413.2</v>
      </c>
      <c r="D261" s="249">
        <v>415.91666666666669</v>
      </c>
      <c r="E261" s="249">
        <v>407.68333333333339</v>
      </c>
      <c r="F261" s="249">
        <v>402.16666666666669</v>
      </c>
      <c r="G261" s="249">
        <v>393.93333333333339</v>
      </c>
      <c r="H261" s="249">
        <v>421.43333333333339</v>
      </c>
      <c r="I261" s="249">
        <v>429.66666666666663</v>
      </c>
      <c r="J261" s="249">
        <v>435.18333333333339</v>
      </c>
      <c r="K261" s="248">
        <v>424.15</v>
      </c>
      <c r="L261" s="248">
        <v>410.4</v>
      </c>
      <c r="M261" s="248">
        <v>7.27149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83.5</v>
      </c>
      <c r="D262" s="249">
        <v>82.899999999999991</v>
      </c>
      <c r="E262" s="249">
        <v>81.299999999999983</v>
      </c>
      <c r="F262" s="249">
        <v>79.099999999999994</v>
      </c>
      <c r="G262" s="249">
        <v>77.499999999999986</v>
      </c>
      <c r="H262" s="249">
        <v>85.09999999999998</v>
      </c>
      <c r="I262" s="249">
        <v>86.699999999999974</v>
      </c>
      <c r="J262" s="249">
        <v>88.899999999999977</v>
      </c>
      <c r="K262" s="248">
        <v>84.5</v>
      </c>
      <c r="L262" s="248">
        <v>80.7</v>
      </c>
      <c r="M262" s="248">
        <v>42.9709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295.8</v>
      </c>
      <c r="D263" s="249">
        <v>297.08333333333331</v>
      </c>
      <c r="E263" s="249">
        <v>293.91666666666663</v>
      </c>
      <c r="F263" s="249">
        <v>292.0333333333333</v>
      </c>
      <c r="G263" s="249">
        <v>288.86666666666662</v>
      </c>
      <c r="H263" s="249">
        <v>298.96666666666664</v>
      </c>
      <c r="I263" s="249">
        <v>302.13333333333327</v>
      </c>
      <c r="J263" s="249">
        <v>304.01666666666665</v>
      </c>
      <c r="K263" s="248">
        <v>300.25</v>
      </c>
      <c r="L263" s="248">
        <v>295.2</v>
      </c>
      <c r="M263" s="248">
        <v>4.3758800000000004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757.95</v>
      </c>
      <c r="D264" s="249">
        <v>754.48333333333323</v>
      </c>
      <c r="E264" s="249">
        <v>749.31666666666649</v>
      </c>
      <c r="F264" s="249">
        <v>740.68333333333328</v>
      </c>
      <c r="G264" s="249">
        <v>735.51666666666654</v>
      </c>
      <c r="H264" s="249">
        <v>763.11666666666645</v>
      </c>
      <c r="I264" s="249">
        <v>768.28333333333319</v>
      </c>
      <c r="J264" s="249">
        <v>776.9166666666664</v>
      </c>
      <c r="K264" s="248">
        <v>759.65</v>
      </c>
      <c r="L264" s="248">
        <v>745.85</v>
      </c>
      <c r="M264" s="248">
        <v>14.71083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111.8</v>
      </c>
      <c r="D265" s="249">
        <v>112.76666666666667</v>
      </c>
      <c r="E265" s="249">
        <v>110.03333333333333</v>
      </c>
      <c r="F265" s="249">
        <v>108.26666666666667</v>
      </c>
      <c r="G265" s="249">
        <v>105.53333333333333</v>
      </c>
      <c r="H265" s="249">
        <v>114.53333333333333</v>
      </c>
      <c r="I265" s="249">
        <v>117.26666666666665</v>
      </c>
      <c r="J265" s="249">
        <v>119.03333333333333</v>
      </c>
      <c r="K265" s="248">
        <v>115.5</v>
      </c>
      <c r="L265" s="248">
        <v>111</v>
      </c>
      <c r="M265" s="248">
        <v>22.71594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221.15</v>
      </c>
      <c r="D266" s="249">
        <v>221.35</v>
      </c>
      <c r="E266" s="249">
        <v>217.79999999999998</v>
      </c>
      <c r="F266" s="249">
        <v>214.45</v>
      </c>
      <c r="G266" s="249">
        <v>210.89999999999998</v>
      </c>
      <c r="H266" s="249">
        <v>224.7</v>
      </c>
      <c r="I266" s="249">
        <v>228.25</v>
      </c>
      <c r="J266" s="249">
        <v>231.6</v>
      </c>
      <c r="K266" s="248">
        <v>224.9</v>
      </c>
      <c r="L266" s="248">
        <v>218</v>
      </c>
      <c r="M266" s="248">
        <v>12.25023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560.54999999999995</v>
      </c>
      <c r="D267" s="249">
        <v>559.16666666666663</v>
      </c>
      <c r="E267" s="249">
        <v>555.38333333333321</v>
      </c>
      <c r="F267" s="249">
        <v>550.21666666666658</v>
      </c>
      <c r="G267" s="249">
        <v>546.43333333333317</v>
      </c>
      <c r="H267" s="249">
        <v>564.33333333333326</v>
      </c>
      <c r="I267" s="249">
        <v>568.11666666666679</v>
      </c>
      <c r="J267" s="249">
        <v>573.2833333333333</v>
      </c>
      <c r="K267" s="248">
        <v>562.95000000000005</v>
      </c>
      <c r="L267" s="248">
        <v>554</v>
      </c>
      <c r="M267" s="248">
        <v>21.541340000000002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533.4</v>
      </c>
      <c r="D268" s="249">
        <v>530.33333333333337</v>
      </c>
      <c r="E268" s="249">
        <v>526.2166666666667</v>
      </c>
      <c r="F268" s="249">
        <v>519.0333333333333</v>
      </c>
      <c r="G268" s="249">
        <v>514.91666666666663</v>
      </c>
      <c r="H268" s="249">
        <v>537.51666666666677</v>
      </c>
      <c r="I268" s="249">
        <v>541.63333333333333</v>
      </c>
      <c r="J268" s="249">
        <v>548.81666666666683</v>
      </c>
      <c r="K268" s="248">
        <v>534.45000000000005</v>
      </c>
      <c r="L268" s="248">
        <v>523.15</v>
      </c>
      <c r="M268" s="248">
        <v>24.365819999999999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553.6</v>
      </c>
      <c r="D269" s="249">
        <v>555.45000000000005</v>
      </c>
      <c r="E269" s="249">
        <v>547.20000000000005</v>
      </c>
      <c r="F269" s="249">
        <v>540.79999999999995</v>
      </c>
      <c r="G269" s="249">
        <v>532.54999999999995</v>
      </c>
      <c r="H269" s="249">
        <v>561.85000000000014</v>
      </c>
      <c r="I269" s="249">
        <v>570.10000000000014</v>
      </c>
      <c r="J269" s="249">
        <v>576.50000000000023</v>
      </c>
      <c r="K269" s="248">
        <v>563.70000000000005</v>
      </c>
      <c r="L269" s="248">
        <v>549.04999999999995</v>
      </c>
      <c r="M269" s="248">
        <v>5.0194599999999996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404.7</v>
      </c>
      <c r="D270" s="249">
        <v>400.98333333333335</v>
      </c>
      <c r="E270" s="249">
        <v>392.01666666666671</v>
      </c>
      <c r="F270" s="249">
        <v>379.33333333333337</v>
      </c>
      <c r="G270" s="249">
        <v>370.36666666666673</v>
      </c>
      <c r="H270" s="249">
        <v>413.66666666666669</v>
      </c>
      <c r="I270" s="249">
        <v>422.63333333333338</v>
      </c>
      <c r="J270" s="249">
        <v>435.31666666666666</v>
      </c>
      <c r="K270" s="248">
        <v>409.95</v>
      </c>
      <c r="L270" s="248">
        <v>388.3</v>
      </c>
      <c r="M270" s="248">
        <v>7.3493399999999998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605.54999999999995</v>
      </c>
      <c r="D271" s="249">
        <v>604.66666666666663</v>
      </c>
      <c r="E271" s="249">
        <v>599.88333333333321</v>
      </c>
      <c r="F271" s="249">
        <v>594.21666666666658</v>
      </c>
      <c r="G271" s="249">
        <v>589.43333333333317</v>
      </c>
      <c r="H271" s="249">
        <v>610.33333333333326</v>
      </c>
      <c r="I271" s="249">
        <v>615.11666666666679</v>
      </c>
      <c r="J271" s="249">
        <v>620.7833333333333</v>
      </c>
      <c r="K271" s="248">
        <v>609.45000000000005</v>
      </c>
      <c r="L271" s="248">
        <v>599</v>
      </c>
      <c r="M271" s="248">
        <v>2.1228400000000001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212.05</v>
      </c>
      <c r="D272" s="249">
        <v>213.16666666666666</v>
      </c>
      <c r="E272" s="249">
        <v>208.88333333333333</v>
      </c>
      <c r="F272" s="249">
        <v>205.71666666666667</v>
      </c>
      <c r="G272" s="249">
        <v>201.43333333333334</v>
      </c>
      <c r="H272" s="249">
        <v>216.33333333333331</v>
      </c>
      <c r="I272" s="249">
        <v>220.61666666666667</v>
      </c>
      <c r="J272" s="249">
        <v>223.7833333333333</v>
      </c>
      <c r="K272" s="248">
        <v>217.45</v>
      </c>
      <c r="L272" s="248">
        <v>210</v>
      </c>
      <c r="M272" s="248">
        <v>3.0873499999999998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517.15</v>
      </c>
      <c r="D273" s="249">
        <v>518.65</v>
      </c>
      <c r="E273" s="249">
        <v>512.19999999999993</v>
      </c>
      <c r="F273" s="249">
        <v>507.25</v>
      </c>
      <c r="G273" s="249">
        <v>500.79999999999995</v>
      </c>
      <c r="H273" s="249">
        <v>523.59999999999991</v>
      </c>
      <c r="I273" s="249">
        <v>530.04999999999995</v>
      </c>
      <c r="J273" s="249">
        <v>534.99999999999989</v>
      </c>
      <c r="K273" s="248">
        <v>525.1</v>
      </c>
      <c r="L273" s="248">
        <v>513.70000000000005</v>
      </c>
      <c r="M273" s="248">
        <v>5.6036200000000003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1524.85</v>
      </c>
      <c r="D274" s="249">
        <v>1519.2666666666667</v>
      </c>
      <c r="E274" s="249">
        <v>1493.5833333333333</v>
      </c>
      <c r="F274" s="249">
        <v>1462.3166666666666</v>
      </c>
      <c r="G274" s="249">
        <v>1436.6333333333332</v>
      </c>
      <c r="H274" s="249">
        <v>1550.5333333333333</v>
      </c>
      <c r="I274" s="249">
        <v>1576.2166666666667</v>
      </c>
      <c r="J274" s="249">
        <v>1607.4833333333333</v>
      </c>
      <c r="K274" s="248">
        <v>1544.95</v>
      </c>
      <c r="L274" s="248">
        <v>1488</v>
      </c>
      <c r="M274" s="248">
        <v>3.4740000000000002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267</v>
      </c>
      <c r="D275" s="249">
        <v>268.16666666666669</v>
      </c>
      <c r="E275" s="249">
        <v>263.83333333333337</v>
      </c>
      <c r="F275" s="249">
        <v>260.66666666666669</v>
      </c>
      <c r="G275" s="249">
        <v>256.33333333333337</v>
      </c>
      <c r="H275" s="249">
        <v>271.33333333333337</v>
      </c>
      <c r="I275" s="249">
        <v>275.66666666666674</v>
      </c>
      <c r="J275" s="249">
        <v>278.83333333333337</v>
      </c>
      <c r="K275" s="248">
        <v>272.5</v>
      </c>
      <c r="L275" s="248">
        <v>265</v>
      </c>
      <c r="M275" s="248">
        <v>2.10453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683.35</v>
      </c>
      <c r="D276" s="249">
        <v>681.83333333333337</v>
      </c>
      <c r="E276" s="249">
        <v>672.7166666666667</v>
      </c>
      <c r="F276" s="249">
        <v>662.08333333333337</v>
      </c>
      <c r="G276" s="249">
        <v>652.9666666666667</v>
      </c>
      <c r="H276" s="249">
        <v>692.4666666666667</v>
      </c>
      <c r="I276" s="249">
        <v>701.58333333333326</v>
      </c>
      <c r="J276" s="249">
        <v>712.2166666666667</v>
      </c>
      <c r="K276" s="248">
        <v>690.95</v>
      </c>
      <c r="L276" s="248">
        <v>671.2</v>
      </c>
      <c r="M276" s="248">
        <v>9.6771999999999991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435</v>
      </c>
      <c r="D277" s="249">
        <v>436.73333333333335</v>
      </c>
      <c r="E277" s="249">
        <v>428.4666666666667</v>
      </c>
      <c r="F277" s="249">
        <v>421.93333333333334</v>
      </c>
      <c r="G277" s="249">
        <v>413.66666666666669</v>
      </c>
      <c r="H277" s="249">
        <v>443.26666666666671</v>
      </c>
      <c r="I277" s="249">
        <v>451.53333333333336</v>
      </c>
      <c r="J277" s="249">
        <v>458.06666666666672</v>
      </c>
      <c r="K277" s="248">
        <v>445</v>
      </c>
      <c r="L277" s="248">
        <v>430.2</v>
      </c>
      <c r="M277" s="248">
        <v>5.4849100000000002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1120.3</v>
      </c>
      <c r="D278" s="249">
        <v>1121.5999999999999</v>
      </c>
      <c r="E278" s="249">
        <v>1113.0999999999999</v>
      </c>
      <c r="F278" s="249">
        <v>1105.9000000000001</v>
      </c>
      <c r="G278" s="249">
        <v>1097.4000000000001</v>
      </c>
      <c r="H278" s="249">
        <v>1128.7999999999997</v>
      </c>
      <c r="I278" s="249">
        <v>1137.2999999999997</v>
      </c>
      <c r="J278" s="249">
        <v>1144.4999999999995</v>
      </c>
      <c r="K278" s="248">
        <v>1130.0999999999999</v>
      </c>
      <c r="L278" s="248">
        <v>1114.4000000000001</v>
      </c>
      <c r="M278" s="248">
        <v>0.55152000000000001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547.04999999999995</v>
      </c>
      <c r="D279" s="249">
        <v>554.41666666666663</v>
      </c>
      <c r="E279" s="249">
        <v>532.88333333333321</v>
      </c>
      <c r="F279" s="249">
        <v>518.71666666666658</v>
      </c>
      <c r="G279" s="249">
        <v>497.18333333333317</v>
      </c>
      <c r="H279" s="249">
        <v>568.58333333333326</v>
      </c>
      <c r="I279" s="249">
        <v>590.11666666666679</v>
      </c>
      <c r="J279" s="249">
        <v>604.2833333333333</v>
      </c>
      <c r="K279" s="248">
        <v>575.95000000000005</v>
      </c>
      <c r="L279" s="248">
        <v>540.25</v>
      </c>
      <c r="M279" s="248">
        <v>5.1282899999999998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118.7</v>
      </c>
      <c r="D280" s="249">
        <v>118.86666666666667</v>
      </c>
      <c r="E280" s="249">
        <v>116.43333333333335</v>
      </c>
      <c r="F280" s="249">
        <v>114.16666666666667</v>
      </c>
      <c r="G280" s="249">
        <v>111.73333333333335</v>
      </c>
      <c r="H280" s="249">
        <v>121.13333333333335</v>
      </c>
      <c r="I280" s="249">
        <v>123.56666666666669</v>
      </c>
      <c r="J280" s="249">
        <v>125.83333333333336</v>
      </c>
      <c r="K280" s="248">
        <v>121.3</v>
      </c>
      <c r="L280" s="248">
        <v>116.6</v>
      </c>
      <c r="M280" s="248">
        <v>38.077379999999998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440.95</v>
      </c>
      <c r="D281" s="249">
        <v>441.7833333333333</v>
      </c>
      <c r="E281" s="249">
        <v>439.26666666666659</v>
      </c>
      <c r="F281" s="249">
        <v>437.58333333333331</v>
      </c>
      <c r="G281" s="249">
        <v>435.06666666666661</v>
      </c>
      <c r="H281" s="249">
        <v>443.46666666666658</v>
      </c>
      <c r="I281" s="249">
        <v>445.98333333333323</v>
      </c>
      <c r="J281" s="249">
        <v>447.66666666666657</v>
      </c>
      <c r="K281" s="248">
        <v>444.3</v>
      </c>
      <c r="L281" s="248">
        <v>440.1</v>
      </c>
      <c r="M281" s="248">
        <v>0.33324999999999999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111.2</v>
      </c>
      <c r="D282" s="249">
        <v>112.08333333333333</v>
      </c>
      <c r="E282" s="249">
        <v>109.26666666666665</v>
      </c>
      <c r="F282" s="249">
        <v>107.33333333333333</v>
      </c>
      <c r="G282" s="249">
        <v>104.51666666666665</v>
      </c>
      <c r="H282" s="249">
        <v>114.01666666666665</v>
      </c>
      <c r="I282" s="249">
        <v>116.83333333333334</v>
      </c>
      <c r="J282" s="249">
        <v>118.76666666666665</v>
      </c>
      <c r="K282" s="248">
        <v>114.9</v>
      </c>
      <c r="L282" s="248">
        <v>110.15</v>
      </c>
      <c r="M282" s="248">
        <v>78.097629999999995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483.55</v>
      </c>
      <c r="D283" s="249">
        <v>484.06666666666666</v>
      </c>
      <c r="E283" s="249">
        <v>475.18333333333334</v>
      </c>
      <c r="F283" s="249">
        <v>466.81666666666666</v>
      </c>
      <c r="G283" s="249">
        <v>457.93333333333334</v>
      </c>
      <c r="H283" s="249">
        <v>492.43333333333334</v>
      </c>
      <c r="I283" s="249">
        <v>501.31666666666666</v>
      </c>
      <c r="J283" s="249">
        <v>509.68333333333334</v>
      </c>
      <c r="K283" s="248">
        <v>492.95</v>
      </c>
      <c r="L283" s="248">
        <v>475.7</v>
      </c>
      <c r="M283" s="248">
        <v>5.9343199999999996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1873.2</v>
      </c>
      <c r="D284" s="249">
        <v>1870.9666666666665</v>
      </c>
      <c r="E284" s="249">
        <v>1865.9833333333329</v>
      </c>
      <c r="F284" s="249">
        <v>1858.7666666666664</v>
      </c>
      <c r="G284" s="249">
        <v>1853.7833333333328</v>
      </c>
      <c r="H284" s="249">
        <v>1878.1833333333329</v>
      </c>
      <c r="I284" s="249">
        <v>1883.1666666666665</v>
      </c>
      <c r="J284" s="249">
        <v>1890.383333333333</v>
      </c>
      <c r="K284" s="248">
        <v>1875.95</v>
      </c>
      <c r="L284" s="248">
        <v>1863.75</v>
      </c>
      <c r="M284" s="248">
        <v>37.471409999999999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1425.7</v>
      </c>
      <c r="D285" s="249">
        <v>1437.5166666666667</v>
      </c>
      <c r="E285" s="249">
        <v>1408.1833333333334</v>
      </c>
      <c r="F285" s="249">
        <v>1390.6666666666667</v>
      </c>
      <c r="G285" s="249">
        <v>1361.3333333333335</v>
      </c>
      <c r="H285" s="249">
        <v>1455.0333333333333</v>
      </c>
      <c r="I285" s="249">
        <v>1484.3666666666668</v>
      </c>
      <c r="J285" s="249">
        <v>1501.8833333333332</v>
      </c>
      <c r="K285" s="248">
        <v>1466.85</v>
      </c>
      <c r="L285" s="248">
        <v>1420</v>
      </c>
      <c r="M285" s="248">
        <v>0.33853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93.05</v>
      </c>
      <c r="D286" s="249">
        <v>93.216666666666654</v>
      </c>
      <c r="E286" s="249">
        <v>92.233333333333306</v>
      </c>
      <c r="F286" s="249">
        <v>91.416666666666657</v>
      </c>
      <c r="G286" s="249">
        <v>90.433333333333309</v>
      </c>
      <c r="H286" s="249">
        <v>94.033333333333303</v>
      </c>
      <c r="I286" s="249">
        <v>95.016666666666652</v>
      </c>
      <c r="J286" s="249">
        <v>95.8333333333333</v>
      </c>
      <c r="K286" s="248">
        <v>94.2</v>
      </c>
      <c r="L286" s="248">
        <v>92.4</v>
      </c>
      <c r="M286" s="248">
        <v>79.119029999999995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4029.65</v>
      </c>
      <c r="D287" s="249">
        <v>3999.5499999999997</v>
      </c>
      <c r="E287" s="249">
        <v>3954.0999999999995</v>
      </c>
      <c r="F287" s="249">
        <v>3878.5499999999997</v>
      </c>
      <c r="G287" s="249">
        <v>3833.0999999999995</v>
      </c>
      <c r="H287" s="249">
        <v>4075.0999999999995</v>
      </c>
      <c r="I287" s="249">
        <v>4120.5499999999993</v>
      </c>
      <c r="J287" s="249">
        <v>4196.0999999999995</v>
      </c>
      <c r="K287" s="248">
        <v>4045</v>
      </c>
      <c r="L287" s="248">
        <v>3924</v>
      </c>
      <c r="M287" s="248">
        <v>4.5503799999999996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416.9</v>
      </c>
      <c r="D288" s="249">
        <v>416.58333333333331</v>
      </c>
      <c r="E288" s="249">
        <v>411.91666666666663</v>
      </c>
      <c r="F288" s="249">
        <v>406.93333333333334</v>
      </c>
      <c r="G288" s="249">
        <v>402.26666666666665</v>
      </c>
      <c r="H288" s="249">
        <v>421.56666666666661</v>
      </c>
      <c r="I288" s="249">
        <v>426.23333333333323</v>
      </c>
      <c r="J288" s="249">
        <v>431.21666666666658</v>
      </c>
      <c r="K288" s="248">
        <v>421.25</v>
      </c>
      <c r="L288" s="248">
        <v>411.6</v>
      </c>
      <c r="M288" s="248">
        <v>21.465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13659.6</v>
      </c>
      <c r="D289" s="249">
        <v>13764.549999999997</v>
      </c>
      <c r="E289" s="249">
        <v>13409.099999999995</v>
      </c>
      <c r="F289" s="249">
        <v>13158.599999999997</v>
      </c>
      <c r="G289" s="249">
        <v>12803.149999999994</v>
      </c>
      <c r="H289" s="249">
        <v>14015.049999999996</v>
      </c>
      <c r="I289" s="249">
        <v>14370.499999999996</v>
      </c>
      <c r="J289" s="249">
        <v>14620.999999999996</v>
      </c>
      <c r="K289" s="248">
        <v>14120</v>
      </c>
      <c r="L289" s="248">
        <v>13514.05</v>
      </c>
      <c r="M289" s="248">
        <v>6.9970000000000004E-2</v>
      </c>
      <c r="N289" s="1"/>
      <c r="O289" s="1"/>
    </row>
    <row r="290" spans="1:15" ht="12.75" customHeight="1">
      <c r="A290" s="30">
        <v>280</v>
      </c>
      <c r="B290" s="227" t="s">
        <v>959</v>
      </c>
      <c r="C290" s="248">
        <v>4443.1499999999996</v>
      </c>
      <c r="D290" s="249">
        <v>4419.3833333333332</v>
      </c>
      <c r="E290" s="249">
        <v>4373.7666666666664</v>
      </c>
      <c r="F290" s="249">
        <v>4304.3833333333332</v>
      </c>
      <c r="G290" s="249">
        <v>4258.7666666666664</v>
      </c>
      <c r="H290" s="249">
        <v>4488.7666666666664</v>
      </c>
      <c r="I290" s="249">
        <v>4534.3833333333332</v>
      </c>
      <c r="J290" s="249">
        <v>4603.7666666666664</v>
      </c>
      <c r="K290" s="248">
        <v>4465</v>
      </c>
      <c r="L290" s="248">
        <v>4350</v>
      </c>
      <c r="M290" s="248">
        <v>8.8186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2195.4499999999998</v>
      </c>
      <c r="D291" s="249">
        <v>2193.5</v>
      </c>
      <c r="E291" s="249">
        <v>2177</v>
      </c>
      <c r="F291" s="249">
        <v>2158.5500000000002</v>
      </c>
      <c r="G291" s="249">
        <v>2142.0500000000002</v>
      </c>
      <c r="H291" s="249">
        <v>2211.9499999999998</v>
      </c>
      <c r="I291" s="249">
        <v>2228.4499999999998</v>
      </c>
      <c r="J291" s="249">
        <v>2246.8999999999996</v>
      </c>
      <c r="K291" s="248">
        <v>2210</v>
      </c>
      <c r="L291" s="248">
        <v>2175.0500000000002</v>
      </c>
      <c r="M291" s="248">
        <v>15.166309999999999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352.35</v>
      </c>
      <c r="D292" s="249">
        <v>353.23333333333329</v>
      </c>
      <c r="E292" s="249">
        <v>349.76666666666659</v>
      </c>
      <c r="F292" s="249">
        <v>347.18333333333328</v>
      </c>
      <c r="G292" s="249">
        <v>343.71666666666658</v>
      </c>
      <c r="H292" s="249">
        <v>355.81666666666661</v>
      </c>
      <c r="I292" s="249">
        <v>359.2833333333333</v>
      </c>
      <c r="J292" s="249">
        <v>361.86666666666662</v>
      </c>
      <c r="K292" s="248">
        <v>356.7</v>
      </c>
      <c r="L292" s="248">
        <v>350.65</v>
      </c>
      <c r="M292" s="248">
        <v>3.8142999999999998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397.1</v>
      </c>
      <c r="D293" s="249">
        <v>395.9666666666667</v>
      </c>
      <c r="E293" s="249">
        <v>391.13333333333338</v>
      </c>
      <c r="F293" s="249">
        <v>385.16666666666669</v>
      </c>
      <c r="G293" s="249">
        <v>380.33333333333337</v>
      </c>
      <c r="H293" s="249">
        <v>401.93333333333339</v>
      </c>
      <c r="I293" s="249">
        <v>406.76666666666665</v>
      </c>
      <c r="J293" s="249">
        <v>412.73333333333341</v>
      </c>
      <c r="K293" s="248">
        <v>400.8</v>
      </c>
      <c r="L293" s="248">
        <v>390</v>
      </c>
      <c r="M293" s="248">
        <v>30.476680000000002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303.45</v>
      </c>
      <c r="D294" s="249">
        <v>304.36666666666662</v>
      </c>
      <c r="E294" s="249">
        <v>302.08333333333326</v>
      </c>
      <c r="F294" s="249">
        <v>300.71666666666664</v>
      </c>
      <c r="G294" s="249">
        <v>298.43333333333328</v>
      </c>
      <c r="H294" s="249">
        <v>305.73333333333323</v>
      </c>
      <c r="I294" s="249">
        <v>308.01666666666665</v>
      </c>
      <c r="J294" s="249">
        <v>309.38333333333321</v>
      </c>
      <c r="K294" s="248">
        <v>306.64999999999998</v>
      </c>
      <c r="L294" s="248">
        <v>303</v>
      </c>
      <c r="M294" s="248">
        <v>2.5534400000000002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724.3</v>
      </c>
      <c r="D295" s="249">
        <v>722.73333333333323</v>
      </c>
      <c r="E295" s="249">
        <v>713.46666666666647</v>
      </c>
      <c r="F295" s="249">
        <v>702.63333333333321</v>
      </c>
      <c r="G295" s="249">
        <v>693.36666666666645</v>
      </c>
      <c r="H295" s="249">
        <v>733.56666666666649</v>
      </c>
      <c r="I295" s="249">
        <v>742.83333333333314</v>
      </c>
      <c r="J295" s="249">
        <v>753.66666666666652</v>
      </c>
      <c r="K295" s="248">
        <v>732</v>
      </c>
      <c r="L295" s="248">
        <v>711.9</v>
      </c>
      <c r="M295" s="248">
        <v>50.081760000000003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3266.85</v>
      </c>
      <c r="D296" s="249">
        <v>3253.85</v>
      </c>
      <c r="E296" s="249">
        <v>3223.7</v>
      </c>
      <c r="F296" s="249">
        <v>3180.5499999999997</v>
      </c>
      <c r="G296" s="249">
        <v>3150.3999999999996</v>
      </c>
      <c r="H296" s="249">
        <v>3297</v>
      </c>
      <c r="I296" s="249">
        <v>3327.1500000000005</v>
      </c>
      <c r="J296" s="249">
        <v>3370.3</v>
      </c>
      <c r="K296" s="248">
        <v>3284</v>
      </c>
      <c r="L296" s="248">
        <v>3210.7</v>
      </c>
      <c r="M296" s="248">
        <v>0.20748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758.75</v>
      </c>
      <c r="D297" s="249">
        <v>754.44999999999993</v>
      </c>
      <c r="E297" s="249">
        <v>747.39999999999986</v>
      </c>
      <c r="F297" s="249">
        <v>736.05</v>
      </c>
      <c r="G297" s="249">
        <v>728.99999999999989</v>
      </c>
      <c r="H297" s="249">
        <v>765.79999999999984</v>
      </c>
      <c r="I297" s="249">
        <v>772.8499999999998</v>
      </c>
      <c r="J297" s="249">
        <v>784.19999999999982</v>
      </c>
      <c r="K297" s="248">
        <v>761.5</v>
      </c>
      <c r="L297" s="248">
        <v>743.1</v>
      </c>
      <c r="M297" s="248">
        <v>6.6874500000000001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1707.5</v>
      </c>
      <c r="D298" s="249">
        <v>1705.3</v>
      </c>
      <c r="E298" s="249">
        <v>1692.1999999999998</v>
      </c>
      <c r="F298" s="249">
        <v>1676.8999999999999</v>
      </c>
      <c r="G298" s="249">
        <v>1663.7999999999997</v>
      </c>
      <c r="H298" s="249">
        <v>1720.6</v>
      </c>
      <c r="I298" s="249">
        <v>1733.6999999999998</v>
      </c>
      <c r="J298" s="249">
        <v>1749</v>
      </c>
      <c r="K298" s="248">
        <v>1718.4</v>
      </c>
      <c r="L298" s="248">
        <v>1690</v>
      </c>
      <c r="M298" s="248">
        <v>0.23064999999999999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41.2</v>
      </c>
      <c r="D299" s="249">
        <v>41.25</v>
      </c>
      <c r="E299" s="249">
        <v>40.5</v>
      </c>
      <c r="F299" s="249">
        <v>39.799999999999997</v>
      </c>
      <c r="G299" s="249">
        <v>39.049999999999997</v>
      </c>
      <c r="H299" s="249">
        <v>41.95</v>
      </c>
      <c r="I299" s="249">
        <v>42.7</v>
      </c>
      <c r="J299" s="249">
        <v>43.400000000000006</v>
      </c>
      <c r="K299" s="248">
        <v>42</v>
      </c>
      <c r="L299" s="248">
        <v>40.549999999999997</v>
      </c>
      <c r="M299" s="248">
        <v>33.603140000000003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164</v>
      </c>
      <c r="D300" s="249">
        <v>164.23333333333332</v>
      </c>
      <c r="E300" s="249">
        <v>163.26666666666665</v>
      </c>
      <c r="F300" s="249">
        <v>162.53333333333333</v>
      </c>
      <c r="G300" s="249">
        <v>161.56666666666666</v>
      </c>
      <c r="H300" s="249">
        <v>164.96666666666664</v>
      </c>
      <c r="I300" s="249">
        <v>165.93333333333328</v>
      </c>
      <c r="J300" s="249">
        <v>166.66666666666663</v>
      </c>
      <c r="K300" s="248">
        <v>165.2</v>
      </c>
      <c r="L300" s="248">
        <v>163.5</v>
      </c>
      <c r="M300" s="248">
        <v>1.49522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91165.45</v>
      </c>
      <c r="D301" s="249">
        <v>91352.166666666672</v>
      </c>
      <c r="E301" s="249">
        <v>90757.03333333334</v>
      </c>
      <c r="F301" s="249">
        <v>90348.616666666669</v>
      </c>
      <c r="G301" s="249">
        <v>89753.483333333337</v>
      </c>
      <c r="H301" s="249">
        <v>91760.583333333343</v>
      </c>
      <c r="I301" s="249">
        <v>92355.716666666674</v>
      </c>
      <c r="J301" s="249">
        <v>92764.133333333346</v>
      </c>
      <c r="K301" s="248">
        <v>91947.3</v>
      </c>
      <c r="L301" s="248">
        <v>90943.75</v>
      </c>
      <c r="M301" s="248">
        <v>4.8309999999999999E-2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1704.15</v>
      </c>
      <c r="D302" s="249">
        <v>1710.6666666666667</v>
      </c>
      <c r="E302" s="249">
        <v>1693.4833333333336</v>
      </c>
      <c r="F302" s="249">
        <v>1682.8166666666668</v>
      </c>
      <c r="G302" s="249">
        <v>1665.6333333333337</v>
      </c>
      <c r="H302" s="249">
        <v>1721.3333333333335</v>
      </c>
      <c r="I302" s="249">
        <v>1738.5166666666664</v>
      </c>
      <c r="J302" s="249">
        <v>1749.1833333333334</v>
      </c>
      <c r="K302" s="248">
        <v>1727.85</v>
      </c>
      <c r="L302" s="248">
        <v>1700</v>
      </c>
      <c r="M302" s="248">
        <v>1.3696200000000001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1041.3499999999999</v>
      </c>
      <c r="D303" s="249">
        <v>1037.9166666666667</v>
      </c>
      <c r="E303" s="249">
        <v>1026.0833333333335</v>
      </c>
      <c r="F303" s="249">
        <v>1010.8166666666667</v>
      </c>
      <c r="G303" s="249">
        <v>998.98333333333346</v>
      </c>
      <c r="H303" s="249">
        <v>1053.1833333333334</v>
      </c>
      <c r="I303" s="249">
        <v>1065.0166666666669</v>
      </c>
      <c r="J303" s="249">
        <v>1080.2833333333335</v>
      </c>
      <c r="K303" s="248">
        <v>1049.75</v>
      </c>
      <c r="L303" s="248">
        <v>1022.65</v>
      </c>
      <c r="M303" s="248">
        <v>3.60155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885.25</v>
      </c>
      <c r="D304" s="249">
        <v>882.88333333333333</v>
      </c>
      <c r="E304" s="249">
        <v>877.36666666666667</v>
      </c>
      <c r="F304" s="249">
        <v>869.48333333333335</v>
      </c>
      <c r="G304" s="249">
        <v>863.9666666666667</v>
      </c>
      <c r="H304" s="249">
        <v>890.76666666666665</v>
      </c>
      <c r="I304" s="249">
        <v>896.2833333333333</v>
      </c>
      <c r="J304" s="249">
        <v>904.16666666666663</v>
      </c>
      <c r="K304" s="248">
        <v>888.4</v>
      </c>
      <c r="L304" s="248">
        <v>875</v>
      </c>
      <c r="M304" s="248">
        <v>2.70146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237.15</v>
      </c>
      <c r="D305" s="249">
        <v>236.28333333333333</v>
      </c>
      <c r="E305" s="249">
        <v>234.36666666666667</v>
      </c>
      <c r="F305" s="249">
        <v>231.58333333333334</v>
      </c>
      <c r="G305" s="249">
        <v>229.66666666666669</v>
      </c>
      <c r="H305" s="249">
        <v>239.06666666666666</v>
      </c>
      <c r="I305" s="249">
        <v>240.98333333333335</v>
      </c>
      <c r="J305" s="249">
        <v>243.76666666666665</v>
      </c>
      <c r="K305" s="248">
        <v>238.2</v>
      </c>
      <c r="L305" s="248">
        <v>233.5</v>
      </c>
      <c r="M305" s="248">
        <v>15.06424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1286.45</v>
      </c>
      <c r="D306" s="249">
        <v>1284.6333333333332</v>
      </c>
      <c r="E306" s="249">
        <v>1278.2666666666664</v>
      </c>
      <c r="F306" s="249">
        <v>1270.0833333333333</v>
      </c>
      <c r="G306" s="249">
        <v>1263.7166666666665</v>
      </c>
      <c r="H306" s="249">
        <v>1292.8166666666664</v>
      </c>
      <c r="I306" s="249">
        <v>1299.1833333333332</v>
      </c>
      <c r="J306" s="249">
        <v>1307.3666666666663</v>
      </c>
      <c r="K306" s="248">
        <v>1291</v>
      </c>
      <c r="L306" s="248">
        <v>1276.45</v>
      </c>
      <c r="M306" s="248">
        <v>14.368370000000001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286.95</v>
      </c>
      <c r="D307" s="249">
        <v>288.98333333333335</v>
      </c>
      <c r="E307" s="249">
        <v>283.9666666666667</v>
      </c>
      <c r="F307" s="249">
        <v>280.98333333333335</v>
      </c>
      <c r="G307" s="249">
        <v>275.9666666666667</v>
      </c>
      <c r="H307" s="249">
        <v>291.9666666666667</v>
      </c>
      <c r="I307" s="249">
        <v>296.98333333333335</v>
      </c>
      <c r="J307" s="249">
        <v>299.9666666666667</v>
      </c>
      <c r="K307" s="248">
        <v>294</v>
      </c>
      <c r="L307" s="248">
        <v>286</v>
      </c>
      <c r="M307" s="248">
        <v>2.7688600000000001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276.25</v>
      </c>
      <c r="D308" s="249">
        <v>277.31666666666666</v>
      </c>
      <c r="E308" s="249">
        <v>273.73333333333335</v>
      </c>
      <c r="F308" s="249">
        <v>271.2166666666667</v>
      </c>
      <c r="G308" s="249">
        <v>267.63333333333338</v>
      </c>
      <c r="H308" s="249">
        <v>279.83333333333331</v>
      </c>
      <c r="I308" s="249">
        <v>283.41666666666669</v>
      </c>
      <c r="J308" s="249">
        <v>285.93333333333328</v>
      </c>
      <c r="K308" s="248">
        <v>280.89999999999998</v>
      </c>
      <c r="L308" s="248">
        <v>274.8</v>
      </c>
      <c r="M308" s="248">
        <v>1.69512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371.65</v>
      </c>
      <c r="D309" s="249">
        <v>374.15000000000003</v>
      </c>
      <c r="E309" s="249">
        <v>367.50000000000006</v>
      </c>
      <c r="F309" s="249">
        <v>363.35</v>
      </c>
      <c r="G309" s="249">
        <v>356.70000000000005</v>
      </c>
      <c r="H309" s="249">
        <v>378.30000000000007</v>
      </c>
      <c r="I309" s="249">
        <v>384.95000000000005</v>
      </c>
      <c r="J309" s="249">
        <v>389.10000000000008</v>
      </c>
      <c r="K309" s="248">
        <v>380.8</v>
      </c>
      <c r="L309" s="248">
        <v>370</v>
      </c>
      <c r="M309" s="248">
        <v>1.10747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489.15</v>
      </c>
      <c r="D310" s="249">
        <v>490.15000000000003</v>
      </c>
      <c r="E310" s="249">
        <v>486.00000000000006</v>
      </c>
      <c r="F310" s="249">
        <v>482.85</v>
      </c>
      <c r="G310" s="249">
        <v>478.70000000000005</v>
      </c>
      <c r="H310" s="249">
        <v>493.30000000000007</v>
      </c>
      <c r="I310" s="249">
        <v>497.45000000000005</v>
      </c>
      <c r="J310" s="249">
        <v>500.60000000000008</v>
      </c>
      <c r="K310" s="248">
        <v>494.3</v>
      </c>
      <c r="L310" s="248">
        <v>487</v>
      </c>
      <c r="M310" s="248">
        <v>0.40714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117.75</v>
      </c>
      <c r="D311" s="249">
        <v>117.95</v>
      </c>
      <c r="E311" s="249">
        <v>116.9</v>
      </c>
      <c r="F311" s="249">
        <v>116.05</v>
      </c>
      <c r="G311" s="249">
        <v>115</v>
      </c>
      <c r="H311" s="249">
        <v>118.80000000000001</v>
      </c>
      <c r="I311" s="249">
        <v>119.85</v>
      </c>
      <c r="J311" s="249">
        <v>120.70000000000002</v>
      </c>
      <c r="K311" s="248">
        <v>119</v>
      </c>
      <c r="L311" s="248">
        <v>117.1</v>
      </c>
      <c r="M311" s="248">
        <v>85.415000000000006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61.5</v>
      </c>
      <c r="D312" s="249">
        <v>60.9</v>
      </c>
      <c r="E312" s="249">
        <v>59</v>
      </c>
      <c r="F312" s="249">
        <v>56.5</v>
      </c>
      <c r="G312" s="249">
        <v>54.6</v>
      </c>
      <c r="H312" s="249">
        <v>63.4</v>
      </c>
      <c r="I312" s="249">
        <v>65.299999999999983</v>
      </c>
      <c r="J312" s="249">
        <v>67.8</v>
      </c>
      <c r="K312" s="248">
        <v>62.8</v>
      </c>
      <c r="L312" s="248">
        <v>58.4</v>
      </c>
      <c r="M312" s="248">
        <v>120.80965999999999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525.1</v>
      </c>
      <c r="D313" s="249">
        <v>526.01666666666677</v>
      </c>
      <c r="E313" s="249">
        <v>522.08333333333348</v>
      </c>
      <c r="F313" s="249">
        <v>519.06666666666672</v>
      </c>
      <c r="G313" s="249">
        <v>515.13333333333344</v>
      </c>
      <c r="H313" s="249">
        <v>529.03333333333353</v>
      </c>
      <c r="I313" s="249">
        <v>532.9666666666667</v>
      </c>
      <c r="J313" s="249">
        <v>535.98333333333358</v>
      </c>
      <c r="K313" s="248">
        <v>529.95000000000005</v>
      </c>
      <c r="L313" s="248">
        <v>523</v>
      </c>
      <c r="M313" s="248">
        <v>11.5931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8641.6</v>
      </c>
      <c r="D314" s="249">
        <v>8638.4500000000007</v>
      </c>
      <c r="E314" s="249">
        <v>8599.2000000000007</v>
      </c>
      <c r="F314" s="249">
        <v>8556.7999999999993</v>
      </c>
      <c r="G314" s="249">
        <v>8517.5499999999993</v>
      </c>
      <c r="H314" s="249">
        <v>8680.8500000000022</v>
      </c>
      <c r="I314" s="249">
        <v>8720.1000000000022</v>
      </c>
      <c r="J314" s="249">
        <v>8762.5000000000036</v>
      </c>
      <c r="K314" s="248">
        <v>8677.7000000000007</v>
      </c>
      <c r="L314" s="248">
        <v>8596.0499999999993</v>
      </c>
      <c r="M314" s="248">
        <v>3.4367000000000001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1803.9</v>
      </c>
      <c r="D315" s="249">
        <v>1803.5333333333335</v>
      </c>
      <c r="E315" s="249">
        <v>1758.366666666667</v>
      </c>
      <c r="F315" s="249">
        <v>1712.8333333333335</v>
      </c>
      <c r="G315" s="249">
        <v>1667.666666666667</v>
      </c>
      <c r="H315" s="249">
        <v>1849.0666666666671</v>
      </c>
      <c r="I315" s="249">
        <v>1894.2333333333336</v>
      </c>
      <c r="J315" s="249">
        <v>1939.7666666666671</v>
      </c>
      <c r="K315" s="248">
        <v>1848.7</v>
      </c>
      <c r="L315" s="248">
        <v>1758</v>
      </c>
      <c r="M315" s="248">
        <v>1.4153800000000001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705.1</v>
      </c>
      <c r="D316" s="249">
        <v>707.16666666666663</v>
      </c>
      <c r="E316" s="249">
        <v>701.38333333333321</v>
      </c>
      <c r="F316" s="249">
        <v>697.66666666666663</v>
      </c>
      <c r="G316" s="249">
        <v>691.88333333333321</v>
      </c>
      <c r="H316" s="249">
        <v>710.88333333333321</v>
      </c>
      <c r="I316" s="249">
        <v>716.66666666666674</v>
      </c>
      <c r="J316" s="249">
        <v>720.38333333333321</v>
      </c>
      <c r="K316" s="248">
        <v>712.95</v>
      </c>
      <c r="L316" s="248">
        <v>703.45</v>
      </c>
      <c r="M316" s="248">
        <v>5.6147600000000004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431.85</v>
      </c>
      <c r="D317" s="249">
        <v>431.59999999999997</v>
      </c>
      <c r="E317" s="249">
        <v>428.69999999999993</v>
      </c>
      <c r="F317" s="249">
        <v>425.54999999999995</v>
      </c>
      <c r="G317" s="249">
        <v>422.64999999999992</v>
      </c>
      <c r="H317" s="249">
        <v>434.74999999999994</v>
      </c>
      <c r="I317" s="249">
        <v>437.64999999999992</v>
      </c>
      <c r="J317" s="249">
        <v>440.79999999999995</v>
      </c>
      <c r="K317" s="248">
        <v>434.5</v>
      </c>
      <c r="L317" s="248">
        <v>428.45</v>
      </c>
      <c r="M317" s="248">
        <v>11.61594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879.25</v>
      </c>
      <c r="D318" s="249">
        <v>883.33333333333337</v>
      </c>
      <c r="E318" s="249">
        <v>869.9666666666667</v>
      </c>
      <c r="F318" s="249">
        <v>860.68333333333328</v>
      </c>
      <c r="G318" s="249">
        <v>847.31666666666661</v>
      </c>
      <c r="H318" s="249">
        <v>892.61666666666679</v>
      </c>
      <c r="I318" s="249">
        <v>905.98333333333335</v>
      </c>
      <c r="J318" s="249">
        <v>915.26666666666688</v>
      </c>
      <c r="K318" s="248">
        <v>896.7</v>
      </c>
      <c r="L318" s="248">
        <v>874.05</v>
      </c>
      <c r="M318" s="248">
        <v>12.273860000000001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728.3</v>
      </c>
      <c r="D319" s="249">
        <v>729.33333333333337</v>
      </c>
      <c r="E319" s="249">
        <v>720.7166666666667</v>
      </c>
      <c r="F319" s="249">
        <v>713.13333333333333</v>
      </c>
      <c r="G319" s="249">
        <v>704.51666666666665</v>
      </c>
      <c r="H319" s="249">
        <v>736.91666666666674</v>
      </c>
      <c r="I319" s="249">
        <v>745.5333333333333</v>
      </c>
      <c r="J319" s="249">
        <v>753.11666666666679</v>
      </c>
      <c r="K319" s="248">
        <v>737.95</v>
      </c>
      <c r="L319" s="248">
        <v>721.75</v>
      </c>
      <c r="M319" s="248">
        <v>1.09897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842.05</v>
      </c>
      <c r="D320" s="249">
        <v>838.66666666666663</v>
      </c>
      <c r="E320" s="249">
        <v>825.38333333333321</v>
      </c>
      <c r="F320" s="249">
        <v>808.71666666666658</v>
      </c>
      <c r="G320" s="249">
        <v>795.43333333333317</v>
      </c>
      <c r="H320" s="249">
        <v>855.33333333333326</v>
      </c>
      <c r="I320" s="249">
        <v>868.61666666666679</v>
      </c>
      <c r="J320" s="249">
        <v>885.2833333333333</v>
      </c>
      <c r="K320" s="248">
        <v>851.95</v>
      </c>
      <c r="L320" s="248">
        <v>822</v>
      </c>
      <c r="M320" s="248">
        <v>3.3913099999999998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1372.2</v>
      </c>
      <c r="D321" s="249">
        <v>1369.9166666666667</v>
      </c>
      <c r="E321" s="249">
        <v>1354.8333333333335</v>
      </c>
      <c r="F321" s="249">
        <v>1337.4666666666667</v>
      </c>
      <c r="G321" s="249">
        <v>1322.3833333333334</v>
      </c>
      <c r="H321" s="249">
        <v>1387.2833333333335</v>
      </c>
      <c r="I321" s="249">
        <v>1402.366666666667</v>
      </c>
      <c r="J321" s="249">
        <v>1419.7333333333336</v>
      </c>
      <c r="K321" s="248">
        <v>1385</v>
      </c>
      <c r="L321" s="248">
        <v>1352.55</v>
      </c>
      <c r="M321" s="248">
        <v>2.9028299999999998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62.3</v>
      </c>
      <c r="D322" s="249">
        <v>62.25</v>
      </c>
      <c r="E322" s="249">
        <v>61.1</v>
      </c>
      <c r="F322" s="249">
        <v>59.9</v>
      </c>
      <c r="G322" s="249">
        <v>58.75</v>
      </c>
      <c r="H322" s="249">
        <v>63.45</v>
      </c>
      <c r="I322" s="249">
        <v>64.600000000000009</v>
      </c>
      <c r="J322" s="249">
        <v>65.800000000000011</v>
      </c>
      <c r="K322" s="248">
        <v>63.4</v>
      </c>
      <c r="L322" s="248">
        <v>61.05</v>
      </c>
      <c r="M322" s="248">
        <v>77.860190000000003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676.3</v>
      </c>
      <c r="D323" s="249">
        <v>670.43333333333328</v>
      </c>
      <c r="E323" s="249">
        <v>661.91666666666652</v>
      </c>
      <c r="F323" s="249">
        <v>647.53333333333319</v>
      </c>
      <c r="G323" s="249">
        <v>639.01666666666642</v>
      </c>
      <c r="H323" s="249">
        <v>684.81666666666661</v>
      </c>
      <c r="I323" s="249">
        <v>693.33333333333326</v>
      </c>
      <c r="J323" s="249">
        <v>707.7166666666667</v>
      </c>
      <c r="K323" s="248">
        <v>678.95</v>
      </c>
      <c r="L323" s="248">
        <v>656.05</v>
      </c>
      <c r="M323" s="248">
        <v>4.2714800000000004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2000.85</v>
      </c>
      <c r="D324" s="249">
        <v>2005.95</v>
      </c>
      <c r="E324" s="249">
        <v>1979.9</v>
      </c>
      <c r="F324" s="249">
        <v>1958.95</v>
      </c>
      <c r="G324" s="249">
        <v>1932.9</v>
      </c>
      <c r="H324" s="249">
        <v>2026.9</v>
      </c>
      <c r="I324" s="249">
        <v>2052.9499999999998</v>
      </c>
      <c r="J324" s="249">
        <v>2073.9</v>
      </c>
      <c r="K324" s="248">
        <v>2032</v>
      </c>
      <c r="L324" s="248">
        <v>1985</v>
      </c>
      <c r="M324" s="248">
        <v>4.5672100000000002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1660.1</v>
      </c>
      <c r="D325" s="249">
        <v>1655.95</v>
      </c>
      <c r="E325" s="249">
        <v>1642.9</v>
      </c>
      <c r="F325" s="249">
        <v>1625.7</v>
      </c>
      <c r="G325" s="249">
        <v>1612.65</v>
      </c>
      <c r="H325" s="249">
        <v>1673.15</v>
      </c>
      <c r="I325" s="249">
        <v>1686.1999999999998</v>
      </c>
      <c r="J325" s="249">
        <v>1703.4</v>
      </c>
      <c r="K325" s="248">
        <v>1669</v>
      </c>
      <c r="L325" s="248">
        <v>1638.75</v>
      </c>
      <c r="M325" s="248">
        <v>4.1794200000000004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1108.5999999999999</v>
      </c>
      <c r="D326" s="249">
        <v>1113</v>
      </c>
      <c r="E326" s="249">
        <v>1101.5999999999999</v>
      </c>
      <c r="F326" s="249">
        <v>1094.5999999999999</v>
      </c>
      <c r="G326" s="249">
        <v>1083.1999999999998</v>
      </c>
      <c r="H326" s="249">
        <v>1120</v>
      </c>
      <c r="I326" s="249">
        <v>1131.4000000000001</v>
      </c>
      <c r="J326" s="249">
        <v>1138.4000000000001</v>
      </c>
      <c r="K326" s="248">
        <v>1124.4000000000001</v>
      </c>
      <c r="L326" s="248">
        <v>1106</v>
      </c>
      <c r="M326" s="248">
        <v>4.3418700000000001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568.75</v>
      </c>
      <c r="D327" s="249">
        <v>569.25</v>
      </c>
      <c r="E327" s="249">
        <v>563.5</v>
      </c>
      <c r="F327" s="249">
        <v>558.25</v>
      </c>
      <c r="G327" s="249">
        <v>552.5</v>
      </c>
      <c r="H327" s="249">
        <v>574.5</v>
      </c>
      <c r="I327" s="249">
        <v>580.25</v>
      </c>
      <c r="J327" s="249">
        <v>585.5</v>
      </c>
      <c r="K327" s="248">
        <v>575</v>
      </c>
      <c r="L327" s="248">
        <v>564</v>
      </c>
      <c r="M327" s="248">
        <v>1.15741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42.65</v>
      </c>
      <c r="D328" s="249">
        <v>42.666666666666664</v>
      </c>
      <c r="E328" s="249">
        <v>41.583333333333329</v>
      </c>
      <c r="F328" s="249">
        <v>40.516666666666666</v>
      </c>
      <c r="G328" s="249">
        <v>39.43333333333333</v>
      </c>
      <c r="H328" s="249">
        <v>43.733333333333327</v>
      </c>
      <c r="I328" s="249">
        <v>44.816666666666656</v>
      </c>
      <c r="J328" s="249">
        <v>45.883333333333326</v>
      </c>
      <c r="K328" s="248">
        <v>43.75</v>
      </c>
      <c r="L328" s="248">
        <v>41.6</v>
      </c>
      <c r="M328" s="248">
        <v>175.61697000000001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92.15</v>
      </c>
      <c r="D329" s="249">
        <v>93.350000000000009</v>
      </c>
      <c r="E329" s="249">
        <v>89.800000000000011</v>
      </c>
      <c r="F329" s="249">
        <v>87.45</v>
      </c>
      <c r="G329" s="249">
        <v>83.9</v>
      </c>
      <c r="H329" s="249">
        <v>95.700000000000017</v>
      </c>
      <c r="I329" s="249">
        <v>99.25</v>
      </c>
      <c r="J329" s="249">
        <v>101.60000000000002</v>
      </c>
      <c r="K329" s="248">
        <v>96.9</v>
      </c>
      <c r="L329" s="248">
        <v>91</v>
      </c>
      <c r="M329" s="248">
        <v>263.72701999999998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41.9</v>
      </c>
      <c r="D330" s="249">
        <v>41.9</v>
      </c>
      <c r="E330" s="249">
        <v>41.5</v>
      </c>
      <c r="F330" s="249">
        <v>41.1</v>
      </c>
      <c r="G330" s="249">
        <v>40.700000000000003</v>
      </c>
      <c r="H330" s="249">
        <v>42.3</v>
      </c>
      <c r="I330" s="249">
        <v>42.699999999999989</v>
      </c>
      <c r="J330" s="249">
        <v>43.099999999999994</v>
      </c>
      <c r="K330" s="248">
        <v>42.3</v>
      </c>
      <c r="L330" s="248">
        <v>41.5</v>
      </c>
      <c r="M330" s="248">
        <v>161.66383999999999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338.85</v>
      </c>
      <c r="D331" s="249">
        <v>342.65000000000003</v>
      </c>
      <c r="E331" s="249">
        <v>333.30000000000007</v>
      </c>
      <c r="F331" s="249">
        <v>327.75000000000006</v>
      </c>
      <c r="G331" s="249">
        <v>318.40000000000009</v>
      </c>
      <c r="H331" s="249">
        <v>348.20000000000005</v>
      </c>
      <c r="I331" s="249">
        <v>357.55000000000007</v>
      </c>
      <c r="J331" s="249">
        <v>363.1</v>
      </c>
      <c r="K331" s="248">
        <v>352</v>
      </c>
      <c r="L331" s="248">
        <v>337.1</v>
      </c>
      <c r="M331" s="248">
        <v>3.1618499999999998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89.65</v>
      </c>
      <c r="D332" s="249">
        <v>90.233333333333334</v>
      </c>
      <c r="E332" s="249">
        <v>88.466666666666669</v>
      </c>
      <c r="F332" s="249">
        <v>87.283333333333331</v>
      </c>
      <c r="G332" s="249">
        <v>85.516666666666666</v>
      </c>
      <c r="H332" s="249">
        <v>91.416666666666671</v>
      </c>
      <c r="I332" s="249">
        <v>93.183333333333351</v>
      </c>
      <c r="J332" s="249">
        <v>94.366666666666674</v>
      </c>
      <c r="K332" s="248">
        <v>92</v>
      </c>
      <c r="L332" s="248">
        <v>89.05</v>
      </c>
      <c r="M332" s="248">
        <v>31.05275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243.25</v>
      </c>
      <c r="D333" s="249">
        <v>244.03333333333333</v>
      </c>
      <c r="E333" s="249">
        <v>241.56666666666666</v>
      </c>
      <c r="F333" s="249">
        <v>239.88333333333333</v>
      </c>
      <c r="G333" s="249">
        <v>237.41666666666666</v>
      </c>
      <c r="H333" s="249">
        <v>245.71666666666667</v>
      </c>
      <c r="I333" s="249">
        <v>248.18333333333331</v>
      </c>
      <c r="J333" s="249">
        <v>249.86666666666667</v>
      </c>
      <c r="K333" s="248">
        <v>246.5</v>
      </c>
      <c r="L333" s="248">
        <v>242.35</v>
      </c>
      <c r="M333" s="248">
        <v>6.2360600000000002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171.6</v>
      </c>
      <c r="D334" s="249">
        <v>171.58333333333334</v>
      </c>
      <c r="E334" s="249">
        <v>169.4666666666667</v>
      </c>
      <c r="F334" s="249">
        <v>167.33333333333334</v>
      </c>
      <c r="G334" s="249">
        <v>165.2166666666667</v>
      </c>
      <c r="H334" s="249">
        <v>173.7166666666667</v>
      </c>
      <c r="I334" s="249">
        <v>175.83333333333331</v>
      </c>
      <c r="J334" s="249">
        <v>177.9666666666667</v>
      </c>
      <c r="K334" s="248">
        <v>173.7</v>
      </c>
      <c r="L334" s="248">
        <v>169.45</v>
      </c>
      <c r="M334" s="248">
        <v>85.623329999999996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768.65</v>
      </c>
      <c r="D335" s="249">
        <v>764.56666666666661</v>
      </c>
      <c r="E335" s="249">
        <v>752.13333333333321</v>
      </c>
      <c r="F335" s="249">
        <v>735.61666666666656</v>
      </c>
      <c r="G335" s="249">
        <v>723.18333333333317</v>
      </c>
      <c r="H335" s="249">
        <v>781.08333333333326</v>
      </c>
      <c r="I335" s="249">
        <v>793.51666666666665</v>
      </c>
      <c r="J335" s="249">
        <v>810.0333333333333</v>
      </c>
      <c r="K335" s="248">
        <v>777</v>
      </c>
      <c r="L335" s="248">
        <v>748.05</v>
      </c>
      <c r="M335" s="248">
        <v>3.30308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79.099999999999994</v>
      </c>
      <c r="D336" s="249">
        <v>78.75</v>
      </c>
      <c r="E336" s="249">
        <v>77.900000000000006</v>
      </c>
      <c r="F336" s="249">
        <v>76.7</v>
      </c>
      <c r="G336" s="249">
        <v>75.850000000000009</v>
      </c>
      <c r="H336" s="249">
        <v>79.95</v>
      </c>
      <c r="I336" s="249">
        <v>80.8</v>
      </c>
      <c r="J336" s="249">
        <v>82</v>
      </c>
      <c r="K336" s="248">
        <v>79.599999999999994</v>
      </c>
      <c r="L336" s="248">
        <v>77.55</v>
      </c>
      <c r="M336" s="248">
        <v>114.78637000000001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4357.25</v>
      </c>
      <c r="D337" s="249">
        <v>4352.9666666666662</v>
      </c>
      <c r="E337" s="249">
        <v>4326.2833333333328</v>
      </c>
      <c r="F337" s="249">
        <v>4295.3166666666666</v>
      </c>
      <c r="G337" s="249">
        <v>4268.6333333333332</v>
      </c>
      <c r="H337" s="249">
        <v>4383.9333333333325</v>
      </c>
      <c r="I337" s="249">
        <v>4410.616666666665</v>
      </c>
      <c r="J337" s="249">
        <v>4441.5833333333321</v>
      </c>
      <c r="K337" s="248">
        <v>4379.6499999999996</v>
      </c>
      <c r="L337" s="248">
        <v>4322</v>
      </c>
      <c r="M337" s="248">
        <v>0.62358999999999998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601.79999999999995</v>
      </c>
      <c r="D338" s="249">
        <v>600.65</v>
      </c>
      <c r="E338" s="249">
        <v>596.65</v>
      </c>
      <c r="F338" s="249">
        <v>591.5</v>
      </c>
      <c r="G338" s="249">
        <v>587.5</v>
      </c>
      <c r="H338" s="249">
        <v>605.79999999999995</v>
      </c>
      <c r="I338" s="249">
        <v>609.79999999999995</v>
      </c>
      <c r="J338" s="249">
        <v>614.94999999999993</v>
      </c>
      <c r="K338" s="248">
        <v>604.65</v>
      </c>
      <c r="L338" s="248">
        <v>595.5</v>
      </c>
      <c r="M338" s="248">
        <v>1.5792299999999999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20063.5</v>
      </c>
      <c r="D339" s="249">
        <v>20173.600000000002</v>
      </c>
      <c r="E339" s="249">
        <v>19896.550000000003</v>
      </c>
      <c r="F339" s="249">
        <v>19729.600000000002</v>
      </c>
      <c r="G339" s="249">
        <v>19452.550000000003</v>
      </c>
      <c r="H339" s="249">
        <v>20340.550000000003</v>
      </c>
      <c r="I339" s="249">
        <v>20617.599999999999</v>
      </c>
      <c r="J339" s="249">
        <v>20784.550000000003</v>
      </c>
      <c r="K339" s="248">
        <v>20450.650000000001</v>
      </c>
      <c r="L339" s="248">
        <v>20006.650000000001</v>
      </c>
      <c r="M339" s="248">
        <v>0.81679999999999997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75.400000000000006</v>
      </c>
      <c r="D340" s="249">
        <v>75.333333333333329</v>
      </c>
      <c r="E340" s="249">
        <v>72.266666666666652</v>
      </c>
      <c r="F340" s="249">
        <v>69.133333333333326</v>
      </c>
      <c r="G340" s="249">
        <v>66.066666666666649</v>
      </c>
      <c r="H340" s="249">
        <v>78.466666666666654</v>
      </c>
      <c r="I340" s="249">
        <v>81.533333333333346</v>
      </c>
      <c r="J340" s="249">
        <v>84.666666666666657</v>
      </c>
      <c r="K340" s="248">
        <v>78.400000000000006</v>
      </c>
      <c r="L340" s="248">
        <v>72.2</v>
      </c>
      <c r="M340" s="248">
        <v>68.647580000000005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269.85000000000002</v>
      </c>
      <c r="D341" s="249">
        <v>269.88333333333338</v>
      </c>
      <c r="E341" s="249">
        <v>268.76666666666677</v>
      </c>
      <c r="F341" s="249">
        <v>267.68333333333339</v>
      </c>
      <c r="G341" s="249">
        <v>266.56666666666678</v>
      </c>
      <c r="H341" s="249">
        <v>270.96666666666675</v>
      </c>
      <c r="I341" s="249">
        <v>272.08333333333343</v>
      </c>
      <c r="J341" s="249">
        <v>273.16666666666674</v>
      </c>
      <c r="K341" s="248">
        <v>271</v>
      </c>
      <c r="L341" s="248">
        <v>268.8</v>
      </c>
      <c r="M341" s="248">
        <v>3.1032700000000002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395.85</v>
      </c>
      <c r="D342" s="249">
        <v>398.48333333333335</v>
      </c>
      <c r="E342" s="249">
        <v>392.4666666666667</v>
      </c>
      <c r="F342" s="249">
        <v>389.08333333333337</v>
      </c>
      <c r="G342" s="249">
        <v>383.06666666666672</v>
      </c>
      <c r="H342" s="249">
        <v>401.86666666666667</v>
      </c>
      <c r="I342" s="249">
        <v>407.88333333333333</v>
      </c>
      <c r="J342" s="249">
        <v>411.26666666666665</v>
      </c>
      <c r="K342" s="248">
        <v>404.5</v>
      </c>
      <c r="L342" s="248">
        <v>395.1</v>
      </c>
      <c r="M342" s="248">
        <v>0.56838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913.85</v>
      </c>
      <c r="D343" s="249">
        <v>916.95000000000016</v>
      </c>
      <c r="E343" s="249">
        <v>904.95000000000027</v>
      </c>
      <c r="F343" s="249">
        <v>896.05000000000007</v>
      </c>
      <c r="G343" s="249">
        <v>884.05000000000018</v>
      </c>
      <c r="H343" s="249">
        <v>925.85000000000036</v>
      </c>
      <c r="I343" s="249">
        <v>937.85000000000014</v>
      </c>
      <c r="J343" s="249">
        <v>946.75000000000045</v>
      </c>
      <c r="K343" s="248">
        <v>928.95</v>
      </c>
      <c r="L343" s="248">
        <v>908.05</v>
      </c>
      <c r="M343" s="248">
        <v>5.3132400000000004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147.6</v>
      </c>
      <c r="D344" s="249">
        <v>146.76666666666665</v>
      </c>
      <c r="E344" s="249">
        <v>144.93333333333331</v>
      </c>
      <c r="F344" s="249">
        <v>142.26666666666665</v>
      </c>
      <c r="G344" s="249">
        <v>140.43333333333331</v>
      </c>
      <c r="H344" s="249">
        <v>149.43333333333331</v>
      </c>
      <c r="I344" s="249">
        <v>151.26666666666668</v>
      </c>
      <c r="J344" s="249">
        <v>153.93333333333331</v>
      </c>
      <c r="K344" s="248">
        <v>148.6</v>
      </c>
      <c r="L344" s="248">
        <v>144.1</v>
      </c>
      <c r="M344" s="248">
        <v>176.92988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213.9</v>
      </c>
      <c r="D345" s="249">
        <v>212.48333333333335</v>
      </c>
      <c r="E345" s="249">
        <v>209.06666666666669</v>
      </c>
      <c r="F345" s="249">
        <v>204.23333333333335</v>
      </c>
      <c r="G345" s="249">
        <v>200.81666666666669</v>
      </c>
      <c r="H345" s="249">
        <v>217.31666666666669</v>
      </c>
      <c r="I345" s="249">
        <v>220.73333333333332</v>
      </c>
      <c r="J345" s="249">
        <v>225.56666666666669</v>
      </c>
      <c r="K345" s="248">
        <v>215.9</v>
      </c>
      <c r="L345" s="248">
        <v>207.65</v>
      </c>
      <c r="M345" s="248">
        <v>20.280390000000001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540.29999999999995</v>
      </c>
      <c r="D346" s="249">
        <v>535.68333333333328</v>
      </c>
      <c r="E346" s="249">
        <v>525.86666666666656</v>
      </c>
      <c r="F346" s="249">
        <v>511.43333333333328</v>
      </c>
      <c r="G346" s="249">
        <v>501.61666666666656</v>
      </c>
      <c r="H346" s="249">
        <v>550.11666666666656</v>
      </c>
      <c r="I346" s="249">
        <v>559.93333333333339</v>
      </c>
      <c r="J346" s="249">
        <v>574.36666666666656</v>
      </c>
      <c r="K346" s="248">
        <v>545.5</v>
      </c>
      <c r="L346" s="248">
        <v>521.25</v>
      </c>
      <c r="M346" s="248">
        <v>2.40795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529.20000000000005</v>
      </c>
      <c r="D347" s="249">
        <v>533.75</v>
      </c>
      <c r="E347" s="249">
        <v>520.5</v>
      </c>
      <c r="F347" s="249">
        <v>511.79999999999995</v>
      </c>
      <c r="G347" s="249">
        <v>498.54999999999995</v>
      </c>
      <c r="H347" s="249">
        <v>542.45000000000005</v>
      </c>
      <c r="I347" s="249">
        <v>555.70000000000005</v>
      </c>
      <c r="J347" s="249">
        <v>564.40000000000009</v>
      </c>
      <c r="K347" s="248">
        <v>547</v>
      </c>
      <c r="L347" s="248">
        <v>525.04999999999995</v>
      </c>
      <c r="M347" s="248">
        <v>74.996319999999997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3094.25</v>
      </c>
      <c r="D348" s="249">
        <v>3098.0666666666671</v>
      </c>
      <c r="E348" s="249">
        <v>3071.1833333333343</v>
      </c>
      <c r="F348" s="249">
        <v>3048.1166666666672</v>
      </c>
      <c r="G348" s="249">
        <v>3021.2333333333345</v>
      </c>
      <c r="H348" s="249">
        <v>3121.1333333333341</v>
      </c>
      <c r="I348" s="249">
        <v>3148.0166666666664</v>
      </c>
      <c r="J348" s="249">
        <v>3171.0833333333339</v>
      </c>
      <c r="K348" s="248">
        <v>3124.95</v>
      </c>
      <c r="L348" s="248">
        <v>3075</v>
      </c>
      <c r="M348" s="248">
        <v>0.42703000000000002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273.2</v>
      </c>
      <c r="D349" s="249">
        <v>274.38333333333333</v>
      </c>
      <c r="E349" s="249">
        <v>271.81666666666666</v>
      </c>
      <c r="F349" s="249">
        <v>270.43333333333334</v>
      </c>
      <c r="G349" s="249">
        <v>267.86666666666667</v>
      </c>
      <c r="H349" s="249">
        <v>275.76666666666665</v>
      </c>
      <c r="I349" s="249">
        <v>278.33333333333326</v>
      </c>
      <c r="J349" s="249">
        <v>279.71666666666664</v>
      </c>
      <c r="K349" s="248">
        <v>276.95</v>
      </c>
      <c r="L349" s="248">
        <v>273</v>
      </c>
      <c r="M349" s="248">
        <v>0.53688000000000002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465.85</v>
      </c>
      <c r="D350" s="249">
        <v>463.64999999999992</v>
      </c>
      <c r="E350" s="249">
        <v>458.84999999999985</v>
      </c>
      <c r="F350" s="249">
        <v>451.84999999999991</v>
      </c>
      <c r="G350" s="249">
        <v>447.04999999999984</v>
      </c>
      <c r="H350" s="249">
        <v>470.64999999999986</v>
      </c>
      <c r="I350" s="249">
        <v>475.44999999999993</v>
      </c>
      <c r="J350" s="249">
        <v>482.44999999999987</v>
      </c>
      <c r="K350" s="248">
        <v>468.45</v>
      </c>
      <c r="L350" s="248">
        <v>456.65</v>
      </c>
      <c r="M350" s="248">
        <v>12.573399999999999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137.1</v>
      </c>
      <c r="D351" s="249">
        <v>135.46666666666667</v>
      </c>
      <c r="E351" s="249">
        <v>131.13333333333333</v>
      </c>
      <c r="F351" s="249">
        <v>125.16666666666666</v>
      </c>
      <c r="G351" s="249">
        <v>120.83333333333331</v>
      </c>
      <c r="H351" s="249">
        <v>141.43333333333334</v>
      </c>
      <c r="I351" s="249">
        <v>145.76666666666665</v>
      </c>
      <c r="J351" s="249">
        <v>151.73333333333335</v>
      </c>
      <c r="K351" s="248">
        <v>139.80000000000001</v>
      </c>
      <c r="L351" s="248">
        <v>129.5</v>
      </c>
      <c r="M351" s="248">
        <v>81.222449999999995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3542.3</v>
      </c>
      <c r="D352" s="249">
        <v>3552.2666666666664</v>
      </c>
      <c r="E352" s="249">
        <v>3474.5333333333328</v>
      </c>
      <c r="F352" s="249">
        <v>3406.7666666666664</v>
      </c>
      <c r="G352" s="249">
        <v>3329.0333333333328</v>
      </c>
      <c r="H352" s="249">
        <v>3620.0333333333328</v>
      </c>
      <c r="I352" s="249">
        <v>3697.7666666666664</v>
      </c>
      <c r="J352" s="249">
        <v>3765.5333333333328</v>
      </c>
      <c r="K352" s="248">
        <v>3630</v>
      </c>
      <c r="L352" s="248">
        <v>3484.5</v>
      </c>
      <c r="M352" s="248">
        <v>7.0182700000000002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481.05</v>
      </c>
      <c r="D353" s="249">
        <v>471.06666666666666</v>
      </c>
      <c r="E353" s="249">
        <v>454.23333333333335</v>
      </c>
      <c r="F353" s="249">
        <v>427.41666666666669</v>
      </c>
      <c r="G353" s="249">
        <v>410.58333333333337</v>
      </c>
      <c r="H353" s="249">
        <v>497.88333333333333</v>
      </c>
      <c r="I353" s="249">
        <v>514.7166666666667</v>
      </c>
      <c r="J353" s="249">
        <v>541.5333333333333</v>
      </c>
      <c r="K353" s="248">
        <v>487.9</v>
      </c>
      <c r="L353" s="248">
        <v>444.25</v>
      </c>
      <c r="M353" s="248">
        <v>50.718910000000001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288.5</v>
      </c>
      <c r="D354" s="249">
        <v>288.88333333333338</v>
      </c>
      <c r="E354" s="249">
        <v>285.91666666666674</v>
      </c>
      <c r="F354" s="249">
        <v>283.33333333333337</v>
      </c>
      <c r="G354" s="249">
        <v>280.36666666666673</v>
      </c>
      <c r="H354" s="249">
        <v>291.46666666666675</v>
      </c>
      <c r="I354" s="249">
        <v>294.43333333333334</v>
      </c>
      <c r="J354" s="249">
        <v>297.01666666666677</v>
      </c>
      <c r="K354" s="248">
        <v>291.85000000000002</v>
      </c>
      <c r="L354" s="248">
        <v>286.3</v>
      </c>
      <c r="M354" s="248">
        <v>1.35562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1875.35</v>
      </c>
      <c r="D355" s="249">
        <v>1879.5166666666667</v>
      </c>
      <c r="E355" s="249">
        <v>1855.0333333333333</v>
      </c>
      <c r="F355" s="249">
        <v>1834.7166666666667</v>
      </c>
      <c r="G355" s="249">
        <v>1810.2333333333333</v>
      </c>
      <c r="H355" s="249">
        <v>1899.8333333333333</v>
      </c>
      <c r="I355" s="249">
        <v>1924.3166666666664</v>
      </c>
      <c r="J355" s="249">
        <v>1944.6333333333332</v>
      </c>
      <c r="K355" s="248">
        <v>1904</v>
      </c>
      <c r="L355" s="248">
        <v>1859.2</v>
      </c>
      <c r="M355" s="248">
        <v>3.3362599999999998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45354.9</v>
      </c>
      <c r="D356" s="249">
        <v>45775.933333333327</v>
      </c>
      <c r="E356" s="249">
        <v>44578.966666666653</v>
      </c>
      <c r="F356" s="249">
        <v>43803.033333333326</v>
      </c>
      <c r="G356" s="249">
        <v>42606.066666666651</v>
      </c>
      <c r="H356" s="249">
        <v>46551.866666666654</v>
      </c>
      <c r="I356" s="249">
        <v>47748.833333333328</v>
      </c>
      <c r="J356" s="249">
        <v>48524.766666666656</v>
      </c>
      <c r="K356" s="248">
        <v>46972.9</v>
      </c>
      <c r="L356" s="248">
        <v>45000</v>
      </c>
      <c r="M356" s="248">
        <v>0.48015999999999998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1257.4000000000001</v>
      </c>
      <c r="D357" s="249">
        <v>1258.4333333333334</v>
      </c>
      <c r="E357" s="249">
        <v>1247.1666666666667</v>
      </c>
      <c r="F357" s="249">
        <v>1236.9333333333334</v>
      </c>
      <c r="G357" s="249">
        <v>1225.6666666666667</v>
      </c>
      <c r="H357" s="249">
        <v>1268.6666666666667</v>
      </c>
      <c r="I357" s="249">
        <v>1279.9333333333332</v>
      </c>
      <c r="J357" s="249">
        <v>1290.1666666666667</v>
      </c>
      <c r="K357" s="248">
        <v>1269.7</v>
      </c>
      <c r="L357" s="248">
        <v>1248.2</v>
      </c>
      <c r="M357" s="248">
        <v>2.5616300000000001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4197.2</v>
      </c>
      <c r="D358" s="249">
        <v>4171.166666666667</v>
      </c>
      <c r="E358" s="249">
        <v>4127.3333333333339</v>
      </c>
      <c r="F358" s="249">
        <v>4057.4666666666672</v>
      </c>
      <c r="G358" s="249">
        <v>4013.6333333333341</v>
      </c>
      <c r="H358" s="249">
        <v>4241.0333333333338</v>
      </c>
      <c r="I358" s="249">
        <v>4284.8666666666677</v>
      </c>
      <c r="J358" s="249">
        <v>4354.7333333333336</v>
      </c>
      <c r="K358" s="248">
        <v>4215</v>
      </c>
      <c r="L358" s="248">
        <v>4101.3</v>
      </c>
      <c r="M358" s="248">
        <v>5.0466699999999998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215.85</v>
      </c>
      <c r="D359" s="249">
        <v>215.61666666666667</v>
      </c>
      <c r="E359" s="249">
        <v>214.73333333333335</v>
      </c>
      <c r="F359" s="249">
        <v>213.61666666666667</v>
      </c>
      <c r="G359" s="249">
        <v>212.73333333333335</v>
      </c>
      <c r="H359" s="249">
        <v>216.73333333333335</v>
      </c>
      <c r="I359" s="249">
        <v>217.61666666666667</v>
      </c>
      <c r="J359" s="249">
        <v>218.73333333333335</v>
      </c>
      <c r="K359" s="248">
        <v>216.5</v>
      </c>
      <c r="L359" s="248">
        <v>214.5</v>
      </c>
      <c r="M359" s="248">
        <v>7.7108299999999996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4404.1000000000004</v>
      </c>
      <c r="D360" s="249">
        <v>4418.3166666666666</v>
      </c>
      <c r="E360" s="249">
        <v>4377.7833333333328</v>
      </c>
      <c r="F360" s="249">
        <v>4351.4666666666662</v>
      </c>
      <c r="G360" s="249">
        <v>4310.9333333333325</v>
      </c>
      <c r="H360" s="249">
        <v>4444.6333333333332</v>
      </c>
      <c r="I360" s="249">
        <v>4485.1666666666679</v>
      </c>
      <c r="J360" s="249">
        <v>4511.4833333333336</v>
      </c>
      <c r="K360" s="248">
        <v>4458.8500000000004</v>
      </c>
      <c r="L360" s="248">
        <v>4392</v>
      </c>
      <c r="M360" s="248">
        <v>6.7680000000000004E-2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1428.45</v>
      </c>
      <c r="D361" s="249">
        <v>1428.6333333333332</v>
      </c>
      <c r="E361" s="249">
        <v>1395.2666666666664</v>
      </c>
      <c r="F361" s="249">
        <v>1362.0833333333333</v>
      </c>
      <c r="G361" s="249">
        <v>1328.7166666666665</v>
      </c>
      <c r="H361" s="249">
        <v>1461.8166666666664</v>
      </c>
      <c r="I361" s="249">
        <v>1495.1833333333332</v>
      </c>
      <c r="J361" s="249">
        <v>1528.3666666666663</v>
      </c>
      <c r="K361" s="248">
        <v>1462</v>
      </c>
      <c r="L361" s="248">
        <v>1395.45</v>
      </c>
      <c r="M361" s="248">
        <v>1.7291099999999999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2636.3</v>
      </c>
      <c r="D362" s="249">
        <v>2639.9</v>
      </c>
      <c r="E362" s="249">
        <v>2619.8000000000002</v>
      </c>
      <c r="F362" s="249">
        <v>2603.3000000000002</v>
      </c>
      <c r="G362" s="249">
        <v>2583.2000000000003</v>
      </c>
      <c r="H362" s="249">
        <v>2656.4</v>
      </c>
      <c r="I362" s="249">
        <v>2676.4999999999995</v>
      </c>
      <c r="J362" s="249">
        <v>2693</v>
      </c>
      <c r="K362" s="248">
        <v>2660</v>
      </c>
      <c r="L362" s="248">
        <v>2623.4</v>
      </c>
      <c r="M362" s="248">
        <v>2.99925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914.1</v>
      </c>
      <c r="D363" s="249">
        <v>917.68333333333339</v>
      </c>
      <c r="E363" s="249">
        <v>906.96666666666681</v>
      </c>
      <c r="F363" s="249">
        <v>899.83333333333337</v>
      </c>
      <c r="G363" s="249">
        <v>889.11666666666679</v>
      </c>
      <c r="H363" s="249">
        <v>924.81666666666683</v>
      </c>
      <c r="I363" s="249">
        <v>935.53333333333353</v>
      </c>
      <c r="J363" s="249">
        <v>942.66666666666686</v>
      </c>
      <c r="K363" s="248">
        <v>928.4</v>
      </c>
      <c r="L363" s="248">
        <v>910.55</v>
      </c>
      <c r="M363" s="248">
        <v>0.21178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3000.1</v>
      </c>
      <c r="D364" s="249">
        <v>2981.5333333333333</v>
      </c>
      <c r="E364" s="249">
        <v>2954.0666666666666</v>
      </c>
      <c r="F364" s="249">
        <v>2908.0333333333333</v>
      </c>
      <c r="G364" s="249">
        <v>2880.5666666666666</v>
      </c>
      <c r="H364" s="249">
        <v>3027.5666666666666</v>
      </c>
      <c r="I364" s="249">
        <v>3055.0333333333328</v>
      </c>
      <c r="J364" s="249">
        <v>3101.0666666666666</v>
      </c>
      <c r="K364" s="248">
        <v>3009</v>
      </c>
      <c r="L364" s="248">
        <v>2935.5</v>
      </c>
      <c r="M364" s="248">
        <v>7.74214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1684.45</v>
      </c>
      <c r="D365" s="249">
        <v>1685.4333333333332</v>
      </c>
      <c r="E365" s="249">
        <v>1675.8666666666663</v>
      </c>
      <c r="F365" s="249">
        <v>1667.2833333333331</v>
      </c>
      <c r="G365" s="249">
        <v>1657.7166666666662</v>
      </c>
      <c r="H365" s="249">
        <v>1694.0166666666664</v>
      </c>
      <c r="I365" s="249">
        <v>1703.5833333333335</v>
      </c>
      <c r="J365" s="249">
        <v>1712.1666666666665</v>
      </c>
      <c r="K365" s="248">
        <v>1695</v>
      </c>
      <c r="L365" s="248">
        <v>1676.85</v>
      </c>
      <c r="M365" s="248">
        <v>0.66193000000000002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302.05</v>
      </c>
      <c r="D366" s="249">
        <v>303.78333333333336</v>
      </c>
      <c r="E366" s="249">
        <v>298.76666666666671</v>
      </c>
      <c r="F366" s="249">
        <v>295.48333333333335</v>
      </c>
      <c r="G366" s="249">
        <v>290.4666666666667</v>
      </c>
      <c r="H366" s="249">
        <v>307.06666666666672</v>
      </c>
      <c r="I366" s="249">
        <v>312.08333333333337</v>
      </c>
      <c r="J366" s="249">
        <v>315.36666666666673</v>
      </c>
      <c r="K366" s="248">
        <v>308.8</v>
      </c>
      <c r="L366" s="248">
        <v>300.5</v>
      </c>
      <c r="M366" s="248">
        <v>29.3019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146.25</v>
      </c>
      <c r="D367" s="249">
        <v>146.45000000000002</v>
      </c>
      <c r="E367" s="249">
        <v>145.10000000000002</v>
      </c>
      <c r="F367" s="249">
        <v>143.95000000000002</v>
      </c>
      <c r="G367" s="249">
        <v>142.60000000000002</v>
      </c>
      <c r="H367" s="249">
        <v>147.60000000000002</v>
      </c>
      <c r="I367" s="249">
        <v>148.94999999999999</v>
      </c>
      <c r="J367" s="249">
        <v>150.10000000000002</v>
      </c>
      <c r="K367" s="248">
        <v>147.80000000000001</v>
      </c>
      <c r="L367" s="248">
        <v>145.30000000000001</v>
      </c>
      <c r="M367" s="248">
        <v>65.395619999999994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219.2</v>
      </c>
      <c r="D368" s="249">
        <v>218.68333333333331</v>
      </c>
      <c r="E368" s="249">
        <v>216.81666666666661</v>
      </c>
      <c r="F368" s="249">
        <v>214.43333333333331</v>
      </c>
      <c r="G368" s="249">
        <v>212.56666666666661</v>
      </c>
      <c r="H368" s="249">
        <v>221.06666666666661</v>
      </c>
      <c r="I368" s="249">
        <v>222.93333333333334</v>
      </c>
      <c r="J368" s="249">
        <v>225.31666666666661</v>
      </c>
      <c r="K368" s="248">
        <v>220.55</v>
      </c>
      <c r="L368" s="248">
        <v>216.3</v>
      </c>
      <c r="M368" s="248">
        <v>75.415149999999997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374.6</v>
      </c>
      <c r="D369" s="249">
        <v>374.9666666666667</v>
      </c>
      <c r="E369" s="249">
        <v>371.18333333333339</v>
      </c>
      <c r="F369" s="249">
        <v>367.76666666666671</v>
      </c>
      <c r="G369" s="249">
        <v>363.98333333333341</v>
      </c>
      <c r="H369" s="249">
        <v>378.38333333333338</v>
      </c>
      <c r="I369" s="249">
        <v>382.16666666666669</v>
      </c>
      <c r="J369" s="249">
        <v>385.58333333333337</v>
      </c>
      <c r="K369" s="248">
        <v>378.75</v>
      </c>
      <c r="L369" s="248">
        <v>371.55</v>
      </c>
      <c r="M369" s="248">
        <v>4.9692999999999996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482</v>
      </c>
      <c r="D370" s="249">
        <v>480.45</v>
      </c>
      <c r="E370" s="249">
        <v>472.04999999999995</v>
      </c>
      <c r="F370" s="249">
        <v>462.09999999999997</v>
      </c>
      <c r="G370" s="249">
        <v>453.69999999999993</v>
      </c>
      <c r="H370" s="249">
        <v>490.4</v>
      </c>
      <c r="I370" s="249">
        <v>498.79999999999995</v>
      </c>
      <c r="J370" s="249">
        <v>508.75</v>
      </c>
      <c r="K370" s="248">
        <v>488.85</v>
      </c>
      <c r="L370" s="248">
        <v>470.5</v>
      </c>
      <c r="M370" s="248">
        <v>3.5335000000000001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620.65</v>
      </c>
      <c r="D371" s="249">
        <v>619.94999999999993</v>
      </c>
      <c r="E371" s="249">
        <v>615.69999999999982</v>
      </c>
      <c r="F371" s="249">
        <v>610.74999999999989</v>
      </c>
      <c r="G371" s="249">
        <v>606.49999999999977</v>
      </c>
      <c r="H371" s="249">
        <v>624.89999999999986</v>
      </c>
      <c r="I371" s="249">
        <v>629.15000000000009</v>
      </c>
      <c r="J371" s="249">
        <v>634.09999999999991</v>
      </c>
      <c r="K371" s="248">
        <v>624.20000000000005</v>
      </c>
      <c r="L371" s="248">
        <v>615</v>
      </c>
      <c r="M371" s="248">
        <v>1.34901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122.65</v>
      </c>
      <c r="D372" s="249">
        <v>123.16666666666667</v>
      </c>
      <c r="E372" s="249">
        <v>121.73333333333335</v>
      </c>
      <c r="F372" s="249">
        <v>120.81666666666668</v>
      </c>
      <c r="G372" s="249">
        <v>119.38333333333335</v>
      </c>
      <c r="H372" s="249">
        <v>124.08333333333334</v>
      </c>
      <c r="I372" s="249">
        <v>125.51666666666665</v>
      </c>
      <c r="J372" s="249">
        <v>126.43333333333334</v>
      </c>
      <c r="K372" s="248">
        <v>124.6</v>
      </c>
      <c r="L372" s="248">
        <v>122.25</v>
      </c>
      <c r="M372" s="248">
        <v>1.18252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1181.6500000000001</v>
      </c>
      <c r="D373" s="249">
        <v>1184.3666666666668</v>
      </c>
      <c r="E373" s="249">
        <v>1174.7833333333335</v>
      </c>
      <c r="F373" s="249">
        <v>1167.9166666666667</v>
      </c>
      <c r="G373" s="249">
        <v>1158.3333333333335</v>
      </c>
      <c r="H373" s="249">
        <v>1191.2333333333336</v>
      </c>
      <c r="I373" s="249">
        <v>1200.8166666666666</v>
      </c>
      <c r="J373" s="249">
        <v>1207.6833333333336</v>
      </c>
      <c r="K373" s="248">
        <v>1193.95</v>
      </c>
      <c r="L373" s="248">
        <v>1177.5</v>
      </c>
      <c r="M373" s="248">
        <v>0.11402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4187.8</v>
      </c>
      <c r="D374" s="249">
        <v>4197.9666666666662</v>
      </c>
      <c r="E374" s="249">
        <v>4164.9333333333325</v>
      </c>
      <c r="F374" s="249">
        <v>4142.0666666666666</v>
      </c>
      <c r="G374" s="249">
        <v>4109.0333333333328</v>
      </c>
      <c r="H374" s="249">
        <v>4220.8333333333321</v>
      </c>
      <c r="I374" s="249">
        <v>4253.8666666666668</v>
      </c>
      <c r="J374" s="249">
        <v>4276.7333333333318</v>
      </c>
      <c r="K374" s="248">
        <v>4231</v>
      </c>
      <c r="L374" s="248">
        <v>4175.1000000000004</v>
      </c>
      <c r="M374" s="248">
        <v>9.2929999999999999E-2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14060.1</v>
      </c>
      <c r="D375" s="249">
        <v>14121.016666666668</v>
      </c>
      <c r="E375" s="249">
        <v>13973.333333333336</v>
      </c>
      <c r="F375" s="249">
        <v>13886.566666666668</v>
      </c>
      <c r="G375" s="249">
        <v>13738.883333333335</v>
      </c>
      <c r="H375" s="249">
        <v>14207.783333333336</v>
      </c>
      <c r="I375" s="249">
        <v>14355.466666666667</v>
      </c>
      <c r="J375" s="249">
        <v>14442.233333333337</v>
      </c>
      <c r="K375" s="248">
        <v>14268.7</v>
      </c>
      <c r="L375" s="248">
        <v>14034.25</v>
      </c>
      <c r="M375" s="248">
        <v>2.0719999999999999E-2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59.25</v>
      </c>
      <c r="D376" s="249">
        <v>59.366666666666674</v>
      </c>
      <c r="E376" s="249">
        <v>58.08333333333335</v>
      </c>
      <c r="F376" s="249">
        <v>56.916666666666679</v>
      </c>
      <c r="G376" s="249">
        <v>55.633333333333354</v>
      </c>
      <c r="H376" s="249">
        <v>60.533333333333346</v>
      </c>
      <c r="I376" s="249">
        <v>61.816666666666677</v>
      </c>
      <c r="J376" s="249">
        <v>62.983333333333341</v>
      </c>
      <c r="K376" s="248">
        <v>60.65</v>
      </c>
      <c r="L376" s="248">
        <v>58.2</v>
      </c>
      <c r="M376" s="248">
        <v>1750.15067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449.95</v>
      </c>
      <c r="D377" s="249">
        <v>452.96666666666664</v>
      </c>
      <c r="E377" s="249">
        <v>444.0333333333333</v>
      </c>
      <c r="F377" s="249">
        <v>438.11666666666667</v>
      </c>
      <c r="G377" s="249">
        <v>429.18333333333334</v>
      </c>
      <c r="H377" s="249">
        <v>458.88333333333327</v>
      </c>
      <c r="I377" s="249">
        <v>467.81666666666655</v>
      </c>
      <c r="J377" s="249">
        <v>473.73333333333323</v>
      </c>
      <c r="K377" s="248">
        <v>461.9</v>
      </c>
      <c r="L377" s="248">
        <v>447.05</v>
      </c>
      <c r="M377" s="248">
        <v>5.9217000000000004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167.55</v>
      </c>
      <c r="D378" s="249">
        <v>164.95000000000002</v>
      </c>
      <c r="E378" s="249">
        <v>160.70000000000005</v>
      </c>
      <c r="F378" s="249">
        <v>153.85000000000002</v>
      </c>
      <c r="G378" s="249">
        <v>149.60000000000005</v>
      </c>
      <c r="H378" s="249">
        <v>171.80000000000004</v>
      </c>
      <c r="I378" s="249">
        <v>176.04999999999998</v>
      </c>
      <c r="J378" s="249">
        <v>182.90000000000003</v>
      </c>
      <c r="K378" s="248">
        <v>169.2</v>
      </c>
      <c r="L378" s="248">
        <v>158.1</v>
      </c>
      <c r="M378" s="248">
        <v>314.47525000000002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113.3</v>
      </c>
      <c r="D379" s="249">
        <v>113.13333333333333</v>
      </c>
      <c r="E379" s="249">
        <v>112.21666666666665</v>
      </c>
      <c r="F379" s="249">
        <v>111.13333333333333</v>
      </c>
      <c r="G379" s="249">
        <v>110.21666666666665</v>
      </c>
      <c r="H379" s="249">
        <v>114.21666666666665</v>
      </c>
      <c r="I379" s="249">
        <v>115.13333333333334</v>
      </c>
      <c r="J379" s="249">
        <v>116.21666666666665</v>
      </c>
      <c r="K379" s="248">
        <v>114.05</v>
      </c>
      <c r="L379" s="248">
        <v>112.05</v>
      </c>
      <c r="M379" s="248">
        <v>74.512780000000006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811.8</v>
      </c>
      <c r="D380" s="249">
        <v>800.05000000000007</v>
      </c>
      <c r="E380" s="249">
        <v>782.10000000000014</v>
      </c>
      <c r="F380" s="249">
        <v>752.40000000000009</v>
      </c>
      <c r="G380" s="249">
        <v>734.45000000000016</v>
      </c>
      <c r="H380" s="249">
        <v>829.75000000000011</v>
      </c>
      <c r="I380" s="249">
        <v>847.70000000000016</v>
      </c>
      <c r="J380" s="249">
        <v>877.40000000000009</v>
      </c>
      <c r="K380" s="248">
        <v>818</v>
      </c>
      <c r="L380" s="248">
        <v>770.35</v>
      </c>
      <c r="M380" s="248">
        <v>5.1687900000000004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376.65</v>
      </c>
      <c r="D381" s="249">
        <v>380.05</v>
      </c>
      <c r="E381" s="249">
        <v>371.6</v>
      </c>
      <c r="F381" s="249">
        <v>366.55</v>
      </c>
      <c r="G381" s="249">
        <v>358.1</v>
      </c>
      <c r="H381" s="249">
        <v>385.1</v>
      </c>
      <c r="I381" s="249">
        <v>393.54999999999995</v>
      </c>
      <c r="J381" s="249">
        <v>398.6</v>
      </c>
      <c r="K381" s="248">
        <v>388.5</v>
      </c>
      <c r="L381" s="248">
        <v>375</v>
      </c>
      <c r="M381" s="248">
        <v>6.04948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1067.4000000000001</v>
      </c>
      <c r="D382" s="249">
        <v>1073.1333333333334</v>
      </c>
      <c r="E382" s="249">
        <v>1057.2666666666669</v>
      </c>
      <c r="F382" s="249">
        <v>1047.1333333333334</v>
      </c>
      <c r="G382" s="249">
        <v>1031.2666666666669</v>
      </c>
      <c r="H382" s="249">
        <v>1083.2666666666669</v>
      </c>
      <c r="I382" s="249">
        <v>1099.1333333333332</v>
      </c>
      <c r="J382" s="249">
        <v>1109.2666666666669</v>
      </c>
      <c r="K382" s="248">
        <v>1089</v>
      </c>
      <c r="L382" s="248">
        <v>1063</v>
      </c>
      <c r="M382" s="248">
        <v>1.3195300000000001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74</v>
      </c>
      <c r="D383" s="249">
        <v>73.166666666666671</v>
      </c>
      <c r="E383" s="249">
        <v>71.933333333333337</v>
      </c>
      <c r="F383" s="249">
        <v>69.86666666666666</v>
      </c>
      <c r="G383" s="249">
        <v>68.633333333333326</v>
      </c>
      <c r="H383" s="249">
        <v>75.233333333333348</v>
      </c>
      <c r="I383" s="249">
        <v>76.466666666666669</v>
      </c>
      <c r="J383" s="249">
        <v>78.53333333333336</v>
      </c>
      <c r="K383" s="248">
        <v>74.400000000000006</v>
      </c>
      <c r="L383" s="248">
        <v>71.099999999999994</v>
      </c>
      <c r="M383" s="248">
        <v>125.67429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182.25</v>
      </c>
      <c r="D384" s="249">
        <v>182.08333333333334</v>
      </c>
      <c r="E384" s="249">
        <v>179.7166666666667</v>
      </c>
      <c r="F384" s="249">
        <v>177.18333333333337</v>
      </c>
      <c r="G384" s="249">
        <v>174.81666666666672</v>
      </c>
      <c r="H384" s="249">
        <v>184.61666666666667</v>
      </c>
      <c r="I384" s="249">
        <v>186.98333333333329</v>
      </c>
      <c r="J384" s="249">
        <v>189.51666666666665</v>
      </c>
      <c r="K384" s="248">
        <v>184.45</v>
      </c>
      <c r="L384" s="248">
        <v>179.55</v>
      </c>
      <c r="M384" s="248">
        <v>12.21138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741.95</v>
      </c>
      <c r="D385" s="249">
        <v>732.98333333333323</v>
      </c>
      <c r="E385" s="249">
        <v>715.96666666666647</v>
      </c>
      <c r="F385" s="249">
        <v>689.98333333333323</v>
      </c>
      <c r="G385" s="249">
        <v>672.96666666666647</v>
      </c>
      <c r="H385" s="249">
        <v>758.96666666666647</v>
      </c>
      <c r="I385" s="249">
        <v>775.98333333333312</v>
      </c>
      <c r="J385" s="249">
        <v>801.96666666666647</v>
      </c>
      <c r="K385" s="248">
        <v>750</v>
      </c>
      <c r="L385" s="248">
        <v>707</v>
      </c>
      <c r="M385" s="248">
        <v>7.31501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270.10000000000002</v>
      </c>
      <c r="D386" s="249">
        <v>267.78333333333336</v>
      </c>
      <c r="E386" s="249">
        <v>264.81666666666672</v>
      </c>
      <c r="F386" s="249">
        <v>259.53333333333336</v>
      </c>
      <c r="G386" s="249">
        <v>256.56666666666672</v>
      </c>
      <c r="H386" s="249">
        <v>273.06666666666672</v>
      </c>
      <c r="I386" s="249">
        <v>276.0333333333333</v>
      </c>
      <c r="J386" s="249">
        <v>281.31666666666672</v>
      </c>
      <c r="K386" s="248">
        <v>270.75</v>
      </c>
      <c r="L386" s="248">
        <v>262.5</v>
      </c>
      <c r="M386" s="248">
        <v>14.55879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136.15</v>
      </c>
      <c r="D387" s="249">
        <v>135.20000000000002</v>
      </c>
      <c r="E387" s="249">
        <v>132.75000000000003</v>
      </c>
      <c r="F387" s="249">
        <v>129.35000000000002</v>
      </c>
      <c r="G387" s="249">
        <v>126.90000000000003</v>
      </c>
      <c r="H387" s="249">
        <v>138.60000000000002</v>
      </c>
      <c r="I387" s="249">
        <v>141.05000000000001</v>
      </c>
      <c r="J387" s="249">
        <v>144.45000000000002</v>
      </c>
      <c r="K387" s="248">
        <v>137.65</v>
      </c>
      <c r="L387" s="248">
        <v>131.80000000000001</v>
      </c>
      <c r="M387" s="248">
        <v>87.474890000000002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1916.45</v>
      </c>
      <c r="D388" s="249">
        <v>1914.7</v>
      </c>
      <c r="E388" s="249">
        <v>1901.75</v>
      </c>
      <c r="F388" s="249">
        <v>1887.05</v>
      </c>
      <c r="G388" s="249">
        <v>1874.1</v>
      </c>
      <c r="H388" s="249">
        <v>1929.4</v>
      </c>
      <c r="I388" s="249">
        <v>1942.3500000000004</v>
      </c>
      <c r="J388" s="249">
        <v>1957.0500000000002</v>
      </c>
      <c r="K388" s="248">
        <v>1927.65</v>
      </c>
      <c r="L388" s="248">
        <v>1900</v>
      </c>
      <c r="M388" s="248">
        <v>0.41810000000000003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48.7</v>
      </c>
      <c r="D389" s="249">
        <v>48.550000000000004</v>
      </c>
      <c r="E389" s="249">
        <v>47.650000000000006</v>
      </c>
      <c r="F389" s="249">
        <v>46.6</v>
      </c>
      <c r="G389" s="249">
        <v>45.7</v>
      </c>
      <c r="H389" s="249">
        <v>49.600000000000009</v>
      </c>
      <c r="I389" s="249">
        <v>50.5</v>
      </c>
      <c r="J389" s="249">
        <v>51.550000000000011</v>
      </c>
      <c r="K389" s="248">
        <v>49.45</v>
      </c>
      <c r="L389" s="248">
        <v>47.5</v>
      </c>
      <c r="M389" s="248">
        <v>14.261200000000001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1464.3</v>
      </c>
      <c r="D390" s="249">
        <v>1466.4833333333336</v>
      </c>
      <c r="E390" s="249">
        <v>1415.9666666666672</v>
      </c>
      <c r="F390" s="249">
        <v>1367.6333333333337</v>
      </c>
      <c r="G390" s="249">
        <v>1317.1166666666672</v>
      </c>
      <c r="H390" s="249">
        <v>1514.8166666666671</v>
      </c>
      <c r="I390" s="249">
        <v>1565.3333333333335</v>
      </c>
      <c r="J390" s="249">
        <v>1613.666666666667</v>
      </c>
      <c r="K390" s="248">
        <v>1517</v>
      </c>
      <c r="L390" s="248">
        <v>1418.15</v>
      </c>
      <c r="M390" s="248">
        <v>19.313569999999999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185.75</v>
      </c>
      <c r="D391" s="249">
        <v>188.18333333333331</v>
      </c>
      <c r="E391" s="249">
        <v>182.76666666666662</v>
      </c>
      <c r="F391" s="249">
        <v>179.7833333333333</v>
      </c>
      <c r="G391" s="249">
        <v>174.36666666666662</v>
      </c>
      <c r="H391" s="249">
        <v>191.16666666666663</v>
      </c>
      <c r="I391" s="249">
        <v>196.58333333333331</v>
      </c>
      <c r="J391" s="249">
        <v>199.56666666666663</v>
      </c>
      <c r="K391" s="248">
        <v>193.6</v>
      </c>
      <c r="L391" s="248">
        <v>185.2</v>
      </c>
      <c r="M391" s="248">
        <v>53.583449999999999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930.9</v>
      </c>
      <c r="D392" s="249">
        <v>932.16666666666663</v>
      </c>
      <c r="E392" s="249">
        <v>926.73333333333323</v>
      </c>
      <c r="F392" s="249">
        <v>922.56666666666661</v>
      </c>
      <c r="G392" s="249">
        <v>917.13333333333321</v>
      </c>
      <c r="H392" s="249">
        <v>936.33333333333326</v>
      </c>
      <c r="I392" s="249">
        <v>941.76666666666665</v>
      </c>
      <c r="J392" s="249">
        <v>945.93333333333328</v>
      </c>
      <c r="K392" s="248">
        <v>937.6</v>
      </c>
      <c r="L392" s="248">
        <v>928</v>
      </c>
      <c r="M392" s="248">
        <v>0.57211000000000001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2615.5</v>
      </c>
      <c r="D393" s="249">
        <v>2621.8166666666666</v>
      </c>
      <c r="E393" s="249">
        <v>2604.6833333333334</v>
      </c>
      <c r="F393" s="249">
        <v>2593.8666666666668</v>
      </c>
      <c r="G393" s="249">
        <v>2576.7333333333336</v>
      </c>
      <c r="H393" s="249">
        <v>2632.6333333333332</v>
      </c>
      <c r="I393" s="249">
        <v>2649.7666666666664</v>
      </c>
      <c r="J393" s="249">
        <v>2660.583333333333</v>
      </c>
      <c r="K393" s="248">
        <v>2638.95</v>
      </c>
      <c r="L393" s="248">
        <v>2611</v>
      </c>
      <c r="M393" s="248">
        <v>33.54618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118.95</v>
      </c>
      <c r="D394" s="249">
        <v>118.45</v>
      </c>
      <c r="E394" s="249">
        <v>117.30000000000001</v>
      </c>
      <c r="F394" s="249">
        <v>115.65</v>
      </c>
      <c r="G394" s="249">
        <v>114.50000000000001</v>
      </c>
      <c r="H394" s="249">
        <v>120.10000000000001</v>
      </c>
      <c r="I394" s="249">
        <v>121.25000000000001</v>
      </c>
      <c r="J394" s="249">
        <v>122.9</v>
      </c>
      <c r="K394" s="248">
        <v>119.6</v>
      </c>
      <c r="L394" s="248">
        <v>116.8</v>
      </c>
      <c r="M394" s="248">
        <v>2.5573000000000001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766.95</v>
      </c>
      <c r="D395" s="249">
        <v>767.56666666666661</v>
      </c>
      <c r="E395" s="249">
        <v>762.68333333333317</v>
      </c>
      <c r="F395" s="249">
        <v>758.41666666666652</v>
      </c>
      <c r="G395" s="249">
        <v>753.53333333333308</v>
      </c>
      <c r="H395" s="249">
        <v>771.83333333333326</v>
      </c>
      <c r="I395" s="249">
        <v>776.7166666666667</v>
      </c>
      <c r="J395" s="249">
        <v>780.98333333333335</v>
      </c>
      <c r="K395" s="248">
        <v>772.45</v>
      </c>
      <c r="L395" s="248">
        <v>763.3</v>
      </c>
      <c r="M395" s="248">
        <v>0.32164999999999999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1294.3499999999999</v>
      </c>
      <c r="D396" s="249">
        <v>1297.7166666666667</v>
      </c>
      <c r="E396" s="249">
        <v>1287.7333333333333</v>
      </c>
      <c r="F396" s="249">
        <v>1281.1166666666666</v>
      </c>
      <c r="G396" s="249">
        <v>1271.1333333333332</v>
      </c>
      <c r="H396" s="249">
        <v>1304.3333333333335</v>
      </c>
      <c r="I396" s="249">
        <v>1314.3166666666671</v>
      </c>
      <c r="J396" s="249">
        <v>1320.9333333333336</v>
      </c>
      <c r="K396" s="248">
        <v>1307.7</v>
      </c>
      <c r="L396" s="248">
        <v>1291.0999999999999</v>
      </c>
      <c r="M396" s="248">
        <v>0.41849999999999998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799.55</v>
      </c>
      <c r="D397" s="249">
        <v>800.38333333333333</v>
      </c>
      <c r="E397" s="249">
        <v>793.76666666666665</v>
      </c>
      <c r="F397" s="249">
        <v>787.98333333333335</v>
      </c>
      <c r="G397" s="249">
        <v>781.36666666666667</v>
      </c>
      <c r="H397" s="249">
        <v>806.16666666666663</v>
      </c>
      <c r="I397" s="249">
        <v>812.78333333333319</v>
      </c>
      <c r="J397" s="249">
        <v>818.56666666666661</v>
      </c>
      <c r="K397" s="248">
        <v>807</v>
      </c>
      <c r="L397" s="248">
        <v>794.6</v>
      </c>
      <c r="M397" s="248">
        <v>14.10018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1269.75</v>
      </c>
      <c r="D398" s="249">
        <v>1274.1166666666666</v>
      </c>
      <c r="E398" s="249">
        <v>1262.2333333333331</v>
      </c>
      <c r="F398" s="249">
        <v>1254.7166666666665</v>
      </c>
      <c r="G398" s="249">
        <v>1242.833333333333</v>
      </c>
      <c r="H398" s="249">
        <v>1281.6333333333332</v>
      </c>
      <c r="I398" s="249">
        <v>1293.5166666666669</v>
      </c>
      <c r="J398" s="249">
        <v>1301.0333333333333</v>
      </c>
      <c r="K398" s="248">
        <v>1286</v>
      </c>
      <c r="L398" s="248">
        <v>1266.5999999999999</v>
      </c>
      <c r="M398" s="248">
        <v>6.0994599999999997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389.55</v>
      </c>
      <c r="D399" s="249">
        <v>390.2833333333333</v>
      </c>
      <c r="E399" s="249">
        <v>386.56666666666661</v>
      </c>
      <c r="F399" s="249">
        <v>383.58333333333331</v>
      </c>
      <c r="G399" s="249">
        <v>379.86666666666662</v>
      </c>
      <c r="H399" s="249">
        <v>393.26666666666659</v>
      </c>
      <c r="I399" s="249">
        <v>396.98333333333329</v>
      </c>
      <c r="J399" s="249">
        <v>399.96666666666658</v>
      </c>
      <c r="K399" s="248">
        <v>394</v>
      </c>
      <c r="L399" s="248">
        <v>387.3</v>
      </c>
      <c r="M399" s="248">
        <v>1.0182199999999999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38.65</v>
      </c>
      <c r="D400" s="249">
        <v>38.833333333333336</v>
      </c>
      <c r="E400" s="249">
        <v>38.31666666666667</v>
      </c>
      <c r="F400" s="249">
        <v>37.983333333333334</v>
      </c>
      <c r="G400" s="249">
        <v>37.466666666666669</v>
      </c>
      <c r="H400" s="249">
        <v>39.166666666666671</v>
      </c>
      <c r="I400" s="249">
        <v>39.683333333333337</v>
      </c>
      <c r="J400" s="249">
        <v>40.016666666666673</v>
      </c>
      <c r="K400" s="248">
        <v>39.35</v>
      </c>
      <c r="L400" s="248">
        <v>38.5</v>
      </c>
      <c r="M400" s="248">
        <v>36.852269999999997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4804.1000000000004</v>
      </c>
      <c r="D401" s="249">
        <v>4772.5666666666666</v>
      </c>
      <c r="E401" s="249">
        <v>4698.1833333333334</v>
      </c>
      <c r="F401" s="249">
        <v>4592.2666666666664</v>
      </c>
      <c r="G401" s="249">
        <v>4517.8833333333332</v>
      </c>
      <c r="H401" s="249">
        <v>4878.4833333333336</v>
      </c>
      <c r="I401" s="249">
        <v>4952.8666666666668</v>
      </c>
      <c r="J401" s="249">
        <v>5058.7833333333338</v>
      </c>
      <c r="K401" s="248">
        <v>4846.95</v>
      </c>
      <c r="L401" s="248">
        <v>4666.6499999999996</v>
      </c>
      <c r="M401" s="248">
        <v>0.39179999999999998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2399.9499999999998</v>
      </c>
      <c r="D402" s="249">
        <v>2380.4500000000003</v>
      </c>
      <c r="E402" s="249">
        <v>2355.9000000000005</v>
      </c>
      <c r="F402" s="249">
        <v>2311.8500000000004</v>
      </c>
      <c r="G402" s="249">
        <v>2287.3000000000006</v>
      </c>
      <c r="H402" s="249">
        <v>2424.5000000000005</v>
      </c>
      <c r="I402" s="249">
        <v>2449.0500000000006</v>
      </c>
      <c r="J402" s="249">
        <v>2493.1000000000004</v>
      </c>
      <c r="K402" s="248">
        <v>2405</v>
      </c>
      <c r="L402" s="248">
        <v>2336.4</v>
      </c>
      <c r="M402" s="248">
        <v>7.2211299999999996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72.25</v>
      </c>
      <c r="D403" s="249">
        <v>72.36666666666666</v>
      </c>
      <c r="E403" s="249">
        <v>71.73333333333332</v>
      </c>
      <c r="F403" s="249">
        <v>71.216666666666654</v>
      </c>
      <c r="G403" s="249">
        <v>70.583333333333314</v>
      </c>
      <c r="H403" s="249">
        <v>72.883333333333326</v>
      </c>
      <c r="I403" s="249">
        <v>73.51666666666668</v>
      </c>
      <c r="J403" s="249">
        <v>74.033333333333331</v>
      </c>
      <c r="K403" s="248">
        <v>73</v>
      </c>
      <c r="L403" s="248">
        <v>71.849999999999994</v>
      </c>
      <c r="M403" s="248">
        <v>221.27453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5775.9</v>
      </c>
      <c r="D404" s="249">
        <v>5779.666666666667</v>
      </c>
      <c r="E404" s="249">
        <v>5757.2833333333338</v>
      </c>
      <c r="F404" s="249">
        <v>5738.666666666667</v>
      </c>
      <c r="G404" s="249">
        <v>5716.2833333333338</v>
      </c>
      <c r="H404" s="249">
        <v>5798.2833333333338</v>
      </c>
      <c r="I404" s="249">
        <v>5820.666666666667</v>
      </c>
      <c r="J404" s="249">
        <v>5839.2833333333338</v>
      </c>
      <c r="K404" s="248">
        <v>5802.05</v>
      </c>
      <c r="L404" s="248">
        <v>5761.05</v>
      </c>
      <c r="M404" s="248">
        <v>0.11726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1360.25</v>
      </c>
      <c r="D405" s="249">
        <v>1367.0666666666666</v>
      </c>
      <c r="E405" s="249">
        <v>1345.1833333333332</v>
      </c>
      <c r="F405" s="249">
        <v>1330.1166666666666</v>
      </c>
      <c r="G405" s="249">
        <v>1308.2333333333331</v>
      </c>
      <c r="H405" s="249">
        <v>1382.1333333333332</v>
      </c>
      <c r="I405" s="249">
        <v>1404.0166666666664</v>
      </c>
      <c r="J405" s="249">
        <v>1419.0833333333333</v>
      </c>
      <c r="K405" s="248">
        <v>1388.95</v>
      </c>
      <c r="L405" s="248">
        <v>1352</v>
      </c>
      <c r="M405" s="248">
        <v>1.10538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361.4</v>
      </c>
      <c r="D406" s="249">
        <v>363.18333333333334</v>
      </c>
      <c r="E406" s="249">
        <v>358.2166666666667</v>
      </c>
      <c r="F406" s="249">
        <v>355.03333333333336</v>
      </c>
      <c r="G406" s="249">
        <v>350.06666666666672</v>
      </c>
      <c r="H406" s="249">
        <v>366.36666666666667</v>
      </c>
      <c r="I406" s="249">
        <v>371.33333333333326</v>
      </c>
      <c r="J406" s="249">
        <v>374.51666666666665</v>
      </c>
      <c r="K406" s="248">
        <v>368.15</v>
      </c>
      <c r="L406" s="248">
        <v>360</v>
      </c>
      <c r="M406" s="248">
        <v>1.3462700000000001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2769.2</v>
      </c>
      <c r="D407" s="249">
        <v>2755.8666666666668</v>
      </c>
      <c r="E407" s="249">
        <v>2734.4333333333334</v>
      </c>
      <c r="F407" s="249">
        <v>2699.6666666666665</v>
      </c>
      <c r="G407" s="249">
        <v>2678.2333333333331</v>
      </c>
      <c r="H407" s="249">
        <v>2790.6333333333337</v>
      </c>
      <c r="I407" s="249">
        <v>2812.0666666666671</v>
      </c>
      <c r="J407" s="249">
        <v>2846.8333333333339</v>
      </c>
      <c r="K407" s="248">
        <v>2777.3</v>
      </c>
      <c r="L407" s="248">
        <v>2721.1</v>
      </c>
      <c r="M407" s="248">
        <v>0.96291000000000004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494.95</v>
      </c>
      <c r="D408" s="249">
        <v>499.91666666666669</v>
      </c>
      <c r="E408" s="249">
        <v>485.83333333333337</v>
      </c>
      <c r="F408" s="249">
        <v>476.7166666666667</v>
      </c>
      <c r="G408" s="249">
        <v>462.63333333333338</v>
      </c>
      <c r="H408" s="249">
        <v>509.03333333333336</v>
      </c>
      <c r="I408" s="249">
        <v>523.11666666666679</v>
      </c>
      <c r="J408" s="249">
        <v>532.23333333333335</v>
      </c>
      <c r="K408" s="248">
        <v>514</v>
      </c>
      <c r="L408" s="248">
        <v>490.8</v>
      </c>
      <c r="M408" s="248">
        <v>2.20878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2596.1</v>
      </c>
      <c r="D409" s="249">
        <v>2603.0166666666664</v>
      </c>
      <c r="E409" s="249">
        <v>2583.083333333333</v>
      </c>
      <c r="F409" s="249">
        <v>2570.0666666666666</v>
      </c>
      <c r="G409" s="249">
        <v>2550.1333333333332</v>
      </c>
      <c r="H409" s="249">
        <v>2616.0333333333328</v>
      </c>
      <c r="I409" s="249">
        <v>2635.9666666666662</v>
      </c>
      <c r="J409" s="249">
        <v>2648.9833333333327</v>
      </c>
      <c r="K409" s="248">
        <v>2622.95</v>
      </c>
      <c r="L409" s="248">
        <v>2590</v>
      </c>
      <c r="M409" s="248">
        <v>0.21445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288</v>
      </c>
      <c r="D410" s="249">
        <v>289.33333333333331</v>
      </c>
      <c r="E410" s="249">
        <v>284.96666666666664</v>
      </c>
      <c r="F410" s="249">
        <v>281.93333333333334</v>
      </c>
      <c r="G410" s="249">
        <v>277.56666666666666</v>
      </c>
      <c r="H410" s="249">
        <v>292.36666666666662</v>
      </c>
      <c r="I410" s="249">
        <v>296.73333333333329</v>
      </c>
      <c r="J410" s="249">
        <v>299.76666666666659</v>
      </c>
      <c r="K410" s="248">
        <v>293.7</v>
      </c>
      <c r="L410" s="248">
        <v>286.3</v>
      </c>
      <c r="M410" s="248">
        <v>1.18069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131.19999999999999</v>
      </c>
      <c r="D411" s="249">
        <v>131.96666666666667</v>
      </c>
      <c r="E411" s="249">
        <v>130.13333333333333</v>
      </c>
      <c r="F411" s="249">
        <v>129.06666666666666</v>
      </c>
      <c r="G411" s="249">
        <v>127.23333333333332</v>
      </c>
      <c r="H411" s="249">
        <v>133.03333333333333</v>
      </c>
      <c r="I411" s="249">
        <v>134.86666666666665</v>
      </c>
      <c r="J411" s="249">
        <v>135.93333333333334</v>
      </c>
      <c r="K411" s="248">
        <v>133.80000000000001</v>
      </c>
      <c r="L411" s="248">
        <v>130.9</v>
      </c>
      <c r="M411" s="248">
        <v>12.15119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716.8</v>
      </c>
      <c r="D412" s="249">
        <v>707.0333333333333</v>
      </c>
      <c r="E412" s="249">
        <v>693.76666666666665</v>
      </c>
      <c r="F412" s="249">
        <v>670.73333333333335</v>
      </c>
      <c r="G412" s="249">
        <v>657.4666666666667</v>
      </c>
      <c r="H412" s="249">
        <v>730.06666666666661</v>
      </c>
      <c r="I412" s="249">
        <v>743.33333333333326</v>
      </c>
      <c r="J412" s="249">
        <v>766.36666666666656</v>
      </c>
      <c r="K412" s="248">
        <v>720.3</v>
      </c>
      <c r="L412" s="248">
        <v>684</v>
      </c>
      <c r="M412" s="248">
        <v>1.12964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24353.25</v>
      </c>
      <c r="D413" s="249">
        <v>24322.75</v>
      </c>
      <c r="E413" s="249">
        <v>24210.5</v>
      </c>
      <c r="F413" s="249">
        <v>24067.75</v>
      </c>
      <c r="G413" s="249">
        <v>23955.5</v>
      </c>
      <c r="H413" s="249">
        <v>24465.5</v>
      </c>
      <c r="I413" s="249">
        <v>24577.75</v>
      </c>
      <c r="J413" s="249">
        <v>24720.5</v>
      </c>
      <c r="K413" s="248">
        <v>24435</v>
      </c>
      <c r="L413" s="248">
        <v>24180</v>
      </c>
      <c r="M413" s="248">
        <v>0.15031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58.6</v>
      </c>
      <c r="D414" s="249">
        <v>58.583333333333336</v>
      </c>
      <c r="E414" s="249">
        <v>57.56666666666667</v>
      </c>
      <c r="F414" s="249">
        <v>56.533333333333331</v>
      </c>
      <c r="G414" s="249">
        <v>55.516666666666666</v>
      </c>
      <c r="H414" s="249">
        <v>59.616666666666674</v>
      </c>
      <c r="I414" s="249">
        <v>60.63333333333334</v>
      </c>
      <c r="J414" s="249">
        <v>61.666666666666679</v>
      </c>
      <c r="K414" s="248">
        <v>59.6</v>
      </c>
      <c r="L414" s="248">
        <v>57.55</v>
      </c>
      <c r="M414" s="248">
        <v>105.95332999999999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1378.55</v>
      </c>
      <c r="D415" s="249">
        <v>1371.3166666666668</v>
      </c>
      <c r="E415" s="249">
        <v>1362.6333333333337</v>
      </c>
      <c r="F415" s="249">
        <v>1346.7166666666669</v>
      </c>
      <c r="G415" s="249">
        <v>1338.0333333333338</v>
      </c>
      <c r="H415" s="249">
        <v>1387.2333333333336</v>
      </c>
      <c r="I415" s="249">
        <v>1395.9166666666665</v>
      </c>
      <c r="J415" s="249">
        <v>1411.8333333333335</v>
      </c>
      <c r="K415" s="248">
        <v>1380</v>
      </c>
      <c r="L415" s="248">
        <v>1355.4</v>
      </c>
      <c r="M415" s="248">
        <v>8.2760599999999993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293.89999999999998</v>
      </c>
      <c r="D416" s="249">
        <v>293.63333333333333</v>
      </c>
      <c r="E416" s="249">
        <v>292.26666666666665</v>
      </c>
      <c r="F416" s="249">
        <v>290.63333333333333</v>
      </c>
      <c r="G416" s="249">
        <v>289.26666666666665</v>
      </c>
      <c r="H416" s="249">
        <v>295.26666666666665</v>
      </c>
      <c r="I416" s="249">
        <v>296.63333333333333</v>
      </c>
      <c r="J416" s="249">
        <v>298.26666666666665</v>
      </c>
      <c r="K416" s="248">
        <v>295</v>
      </c>
      <c r="L416" s="248">
        <v>292</v>
      </c>
      <c r="M416" s="248">
        <v>0.60011000000000003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3028.4</v>
      </c>
      <c r="D417" s="249">
        <v>3016.1333333333332</v>
      </c>
      <c r="E417" s="249">
        <v>2989.7666666666664</v>
      </c>
      <c r="F417" s="249">
        <v>2951.1333333333332</v>
      </c>
      <c r="G417" s="249">
        <v>2924.7666666666664</v>
      </c>
      <c r="H417" s="249">
        <v>3054.7666666666664</v>
      </c>
      <c r="I417" s="249">
        <v>3081.1333333333332</v>
      </c>
      <c r="J417" s="249">
        <v>3119.7666666666664</v>
      </c>
      <c r="K417" s="248">
        <v>3042.5</v>
      </c>
      <c r="L417" s="248">
        <v>2977.5</v>
      </c>
      <c r="M417" s="248">
        <v>4.4159600000000001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614.95000000000005</v>
      </c>
      <c r="D418" s="249">
        <v>614.06666666666672</v>
      </c>
      <c r="E418" s="249">
        <v>610.13333333333344</v>
      </c>
      <c r="F418" s="249">
        <v>605.31666666666672</v>
      </c>
      <c r="G418" s="249">
        <v>601.38333333333344</v>
      </c>
      <c r="H418" s="249">
        <v>618.88333333333344</v>
      </c>
      <c r="I418" s="249">
        <v>622.81666666666661</v>
      </c>
      <c r="J418" s="249">
        <v>627.63333333333344</v>
      </c>
      <c r="K418" s="248">
        <v>618</v>
      </c>
      <c r="L418" s="248">
        <v>609.25</v>
      </c>
      <c r="M418" s="248">
        <v>0.91391999999999995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4180.3</v>
      </c>
      <c r="D419" s="249">
        <v>4134.6500000000005</v>
      </c>
      <c r="E419" s="249">
        <v>4075.6500000000015</v>
      </c>
      <c r="F419" s="249">
        <v>3971.0000000000009</v>
      </c>
      <c r="G419" s="249">
        <v>3912.0000000000018</v>
      </c>
      <c r="H419" s="249">
        <v>4239.3000000000011</v>
      </c>
      <c r="I419" s="249">
        <v>4298.2999999999993</v>
      </c>
      <c r="J419" s="249">
        <v>4402.9500000000007</v>
      </c>
      <c r="K419" s="248">
        <v>4193.6499999999996</v>
      </c>
      <c r="L419" s="248">
        <v>4030</v>
      </c>
      <c r="M419" s="248">
        <v>0.53022000000000002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479.2</v>
      </c>
      <c r="D420" s="249">
        <v>471.5</v>
      </c>
      <c r="E420" s="249">
        <v>459.7</v>
      </c>
      <c r="F420" s="249">
        <v>440.2</v>
      </c>
      <c r="G420" s="249">
        <v>428.4</v>
      </c>
      <c r="H420" s="249">
        <v>491</v>
      </c>
      <c r="I420" s="249">
        <v>502.79999999999995</v>
      </c>
      <c r="J420" s="249">
        <v>522.29999999999995</v>
      </c>
      <c r="K420" s="248">
        <v>483.3</v>
      </c>
      <c r="L420" s="248">
        <v>452</v>
      </c>
      <c r="M420" s="248">
        <v>23.54167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560.04999999999995</v>
      </c>
      <c r="D421" s="249">
        <v>564.9</v>
      </c>
      <c r="E421" s="249">
        <v>551.25</v>
      </c>
      <c r="F421" s="249">
        <v>542.45000000000005</v>
      </c>
      <c r="G421" s="249">
        <v>528.80000000000007</v>
      </c>
      <c r="H421" s="249">
        <v>573.69999999999993</v>
      </c>
      <c r="I421" s="249">
        <v>587.3499999999998</v>
      </c>
      <c r="J421" s="249">
        <v>596.14999999999986</v>
      </c>
      <c r="K421" s="248">
        <v>578.54999999999995</v>
      </c>
      <c r="L421" s="248">
        <v>556.1</v>
      </c>
      <c r="M421" s="248">
        <v>1.50529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599.9</v>
      </c>
      <c r="D422" s="249">
        <v>601.38333333333333</v>
      </c>
      <c r="E422" s="249">
        <v>597.06666666666661</v>
      </c>
      <c r="F422" s="249">
        <v>594.23333333333323</v>
      </c>
      <c r="G422" s="249">
        <v>589.91666666666652</v>
      </c>
      <c r="H422" s="249">
        <v>604.2166666666667</v>
      </c>
      <c r="I422" s="249">
        <v>608.53333333333353</v>
      </c>
      <c r="J422" s="249">
        <v>611.36666666666679</v>
      </c>
      <c r="K422" s="248">
        <v>605.70000000000005</v>
      </c>
      <c r="L422" s="248">
        <v>598.54999999999995</v>
      </c>
      <c r="M422" s="248">
        <v>1.22862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625.5</v>
      </c>
      <c r="D423" s="249">
        <v>623.25</v>
      </c>
      <c r="E423" s="249">
        <v>619.75</v>
      </c>
      <c r="F423" s="249">
        <v>614</v>
      </c>
      <c r="G423" s="249">
        <v>610.5</v>
      </c>
      <c r="H423" s="249">
        <v>629</v>
      </c>
      <c r="I423" s="249">
        <v>632.5</v>
      </c>
      <c r="J423" s="249">
        <v>638.25</v>
      </c>
      <c r="K423" s="248">
        <v>626.75</v>
      </c>
      <c r="L423" s="248">
        <v>617.5</v>
      </c>
      <c r="M423" s="248">
        <v>140.10673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85.15</v>
      </c>
      <c r="D424" s="249">
        <v>85.083333333333329</v>
      </c>
      <c r="E424" s="249">
        <v>84.566666666666663</v>
      </c>
      <c r="F424" s="249">
        <v>83.983333333333334</v>
      </c>
      <c r="G424" s="249">
        <v>83.466666666666669</v>
      </c>
      <c r="H424" s="249">
        <v>85.666666666666657</v>
      </c>
      <c r="I424" s="249">
        <v>86.183333333333337</v>
      </c>
      <c r="J424" s="249">
        <v>86.766666666666652</v>
      </c>
      <c r="K424" s="248">
        <v>85.6</v>
      </c>
      <c r="L424" s="248">
        <v>84.5</v>
      </c>
      <c r="M424" s="248">
        <v>100.55122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298.89999999999998</v>
      </c>
      <c r="D425" s="249">
        <v>299.25</v>
      </c>
      <c r="E425" s="249">
        <v>295</v>
      </c>
      <c r="F425" s="249">
        <v>291.10000000000002</v>
      </c>
      <c r="G425" s="249">
        <v>286.85000000000002</v>
      </c>
      <c r="H425" s="249">
        <v>303.14999999999998</v>
      </c>
      <c r="I425" s="249">
        <v>307.39999999999998</v>
      </c>
      <c r="J425" s="249">
        <v>311.29999999999995</v>
      </c>
      <c r="K425" s="248">
        <v>303.5</v>
      </c>
      <c r="L425" s="248">
        <v>295.35000000000002</v>
      </c>
      <c r="M425" s="248">
        <v>3.7223199999999999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170.35</v>
      </c>
      <c r="D426" s="249">
        <v>170.1</v>
      </c>
      <c r="E426" s="249">
        <v>167.7</v>
      </c>
      <c r="F426" s="249">
        <v>165.04999999999998</v>
      </c>
      <c r="G426" s="249">
        <v>162.64999999999998</v>
      </c>
      <c r="H426" s="249">
        <v>172.75</v>
      </c>
      <c r="I426" s="249">
        <v>175.15000000000003</v>
      </c>
      <c r="J426" s="249">
        <v>177.8</v>
      </c>
      <c r="K426" s="248">
        <v>172.5</v>
      </c>
      <c r="L426" s="248">
        <v>167.45</v>
      </c>
      <c r="M426" s="248">
        <v>11.322139999999999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387.25</v>
      </c>
      <c r="D427" s="249">
        <v>387.38333333333338</v>
      </c>
      <c r="E427" s="249">
        <v>384.76666666666677</v>
      </c>
      <c r="F427" s="249">
        <v>382.28333333333336</v>
      </c>
      <c r="G427" s="249">
        <v>379.66666666666674</v>
      </c>
      <c r="H427" s="249">
        <v>389.86666666666679</v>
      </c>
      <c r="I427" s="249">
        <v>392.48333333333346</v>
      </c>
      <c r="J427" s="249">
        <v>394.96666666666681</v>
      </c>
      <c r="K427" s="248">
        <v>390</v>
      </c>
      <c r="L427" s="248">
        <v>384.9</v>
      </c>
      <c r="M427" s="248">
        <v>0.59311999999999998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483.15</v>
      </c>
      <c r="D428" s="249">
        <v>485.16666666666669</v>
      </c>
      <c r="E428" s="249">
        <v>479.28333333333336</v>
      </c>
      <c r="F428" s="249">
        <v>475.41666666666669</v>
      </c>
      <c r="G428" s="249">
        <v>469.53333333333336</v>
      </c>
      <c r="H428" s="249">
        <v>489.03333333333336</v>
      </c>
      <c r="I428" s="249">
        <v>494.91666666666669</v>
      </c>
      <c r="J428" s="249">
        <v>498.78333333333336</v>
      </c>
      <c r="K428" s="248">
        <v>491.05</v>
      </c>
      <c r="L428" s="248">
        <v>481.3</v>
      </c>
      <c r="M428" s="248">
        <v>1.05287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225.95</v>
      </c>
      <c r="D429" s="249">
        <v>226.16666666666666</v>
      </c>
      <c r="E429" s="249">
        <v>224.33333333333331</v>
      </c>
      <c r="F429" s="249">
        <v>222.71666666666667</v>
      </c>
      <c r="G429" s="249">
        <v>220.88333333333333</v>
      </c>
      <c r="H429" s="249">
        <v>227.7833333333333</v>
      </c>
      <c r="I429" s="249">
        <v>229.61666666666662</v>
      </c>
      <c r="J429" s="249">
        <v>231.23333333333329</v>
      </c>
      <c r="K429" s="248">
        <v>228</v>
      </c>
      <c r="L429" s="248">
        <v>224.55</v>
      </c>
      <c r="M429" s="248">
        <v>2.1149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1000.25</v>
      </c>
      <c r="D430" s="249">
        <v>999.26666666666677</v>
      </c>
      <c r="E430" s="249">
        <v>995.53333333333353</v>
      </c>
      <c r="F430" s="249">
        <v>990.81666666666672</v>
      </c>
      <c r="G430" s="249">
        <v>987.08333333333348</v>
      </c>
      <c r="H430" s="249">
        <v>1003.9833333333336</v>
      </c>
      <c r="I430" s="249">
        <v>1007.7166666666669</v>
      </c>
      <c r="J430" s="249">
        <v>1012.4333333333336</v>
      </c>
      <c r="K430" s="248">
        <v>1003</v>
      </c>
      <c r="L430" s="248">
        <v>994.55</v>
      </c>
      <c r="M430" s="248">
        <v>15.706849999999999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506.95</v>
      </c>
      <c r="D431" s="249">
        <v>506.59999999999997</v>
      </c>
      <c r="E431" s="249">
        <v>504.89999999999992</v>
      </c>
      <c r="F431" s="249">
        <v>502.84999999999997</v>
      </c>
      <c r="G431" s="249">
        <v>501.14999999999992</v>
      </c>
      <c r="H431" s="249">
        <v>508.64999999999992</v>
      </c>
      <c r="I431" s="249">
        <v>510.34999999999997</v>
      </c>
      <c r="J431" s="249">
        <v>512.39999999999986</v>
      </c>
      <c r="K431" s="248">
        <v>508.3</v>
      </c>
      <c r="L431" s="248">
        <v>504.55</v>
      </c>
      <c r="M431" s="248">
        <v>4.5159200000000004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2321.4499999999998</v>
      </c>
      <c r="D432" s="249">
        <v>2331.8333333333335</v>
      </c>
      <c r="E432" s="249">
        <v>2299.666666666667</v>
      </c>
      <c r="F432" s="249">
        <v>2277.8833333333337</v>
      </c>
      <c r="G432" s="249">
        <v>2245.7166666666672</v>
      </c>
      <c r="H432" s="249">
        <v>2353.6166666666668</v>
      </c>
      <c r="I432" s="249">
        <v>2385.7833333333338</v>
      </c>
      <c r="J432" s="249">
        <v>2407.5666666666666</v>
      </c>
      <c r="K432" s="248">
        <v>2364</v>
      </c>
      <c r="L432" s="248">
        <v>2310.0500000000002</v>
      </c>
      <c r="M432" s="248">
        <v>0.24174999999999999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969.65</v>
      </c>
      <c r="D433" s="249">
        <v>955.76666666666677</v>
      </c>
      <c r="E433" s="249">
        <v>933.93333333333351</v>
      </c>
      <c r="F433" s="249">
        <v>898.2166666666667</v>
      </c>
      <c r="G433" s="249">
        <v>876.38333333333344</v>
      </c>
      <c r="H433" s="249">
        <v>991.48333333333358</v>
      </c>
      <c r="I433" s="249">
        <v>1013.3166666666668</v>
      </c>
      <c r="J433" s="249">
        <v>1049.0333333333338</v>
      </c>
      <c r="K433" s="248">
        <v>977.6</v>
      </c>
      <c r="L433" s="248">
        <v>920.05</v>
      </c>
      <c r="M433" s="248">
        <v>5.5264499999999996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372.35</v>
      </c>
      <c r="D434" s="249">
        <v>373.84999999999997</v>
      </c>
      <c r="E434" s="249">
        <v>369.69999999999993</v>
      </c>
      <c r="F434" s="249">
        <v>367.04999999999995</v>
      </c>
      <c r="G434" s="249">
        <v>362.89999999999992</v>
      </c>
      <c r="H434" s="249">
        <v>376.49999999999994</v>
      </c>
      <c r="I434" s="249">
        <v>380.64999999999992</v>
      </c>
      <c r="J434" s="249">
        <v>383.29999999999995</v>
      </c>
      <c r="K434" s="248">
        <v>378</v>
      </c>
      <c r="L434" s="248">
        <v>371.2</v>
      </c>
      <c r="M434" s="248">
        <v>1.57101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346.45</v>
      </c>
      <c r="D435" s="249">
        <v>344.38333333333338</v>
      </c>
      <c r="E435" s="249">
        <v>337.76666666666677</v>
      </c>
      <c r="F435" s="249">
        <v>329.08333333333337</v>
      </c>
      <c r="G435" s="249">
        <v>322.46666666666675</v>
      </c>
      <c r="H435" s="249">
        <v>353.06666666666678</v>
      </c>
      <c r="I435" s="249">
        <v>359.68333333333345</v>
      </c>
      <c r="J435" s="249">
        <v>368.36666666666679</v>
      </c>
      <c r="K435" s="248">
        <v>351</v>
      </c>
      <c r="L435" s="248">
        <v>335.7</v>
      </c>
      <c r="M435" s="248">
        <v>2.8519000000000001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2565.9</v>
      </c>
      <c r="D436" s="249">
        <v>2563.2833333333333</v>
      </c>
      <c r="E436" s="249">
        <v>2518.9166666666665</v>
      </c>
      <c r="F436" s="249">
        <v>2471.9333333333334</v>
      </c>
      <c r="G436" s="249">
        <v>2427.5666666666666</v>
      </c>
      <c r="H436" s="249">
        <v>2610.2666666666664</v>
      </c>
      <c r="I436" s="249">
        <v>2654.6333333333332</v>
      </c>
      <c r="J436" s="249">
        <v>2701.6166666666663</v>
      </c>
      <c r="K436" s="248">
        <v>2607.65</v>
      </c>
      <c r="L436" s="248">
        <v>2516.3000000000002</v>
      </c>
      <c r="M436" s="248">
        <v>0.87161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478.95</v>
      </c>
      <c r="D437" s="249">
        <v>474.9666666666667</v>
      </c>
      <c r="E437" s="249">
        <v>469.93333333333339</v>
      </c>
      <c r="F437" s="249">
        <v>460.91666666666669</v>
      </c>
      <c r="G437" s="249">
        <v>455.88333333333338</v>
      </c>
      <c r="H437" s="249">
        <v>483.98333333333341</v>
      </c>
      <c r="I437" s="249">
        <v>489.01666666666671</v>
      </c>
      <c r="J437" s="249">
        <v>498.03333333333342</v>
      </c>
      <c r="K437" s="248">
        <v>480</v>
      </c>
      <c r="L437" s="248">
        <v>465.95</v>
      </c>
      <c r="M437" s="248">
        <v>3.9957400000000001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10.9</v>
      </c>
      <c r="D438" s="249">
        <v>10.666666666666666</v>
      </c>
      <c r="E438" s="249">
        <v>10.333333333333332</v>
      </c>
      <c r="F438" s="249">
        <v>9.7666666666666657</v>
      </c>
      <c r="G438" s="249">
        <v>9.4333333333333318</v>
      </c>
      <c r="H438" s="249">
        <v>11.233333333333333</v>
      </c>
      <c r="I438" s="249">
        <v>11.566666666666665</v>
      </c>
      <c r="J438" s="249">
        <v>12.133333333333333</v>
      </c>
      <c r="K438" s="248">
        <v>11</v>
      </c>
      <c r="L438" s="248">
        <v>10.1</v>
      </c>
      <c r="M438" s="248">
        <v>3364.0027300000002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285.75</v>
      </c>
      <c r="D439" s="249">
        <v>288.09999999999997</v>
      </c>
      <c r="E439" s="249">
        <v>282.14999999999992</v>
      </c>
      <c r="F439" s="249">
        <v>278.54999999999995</v>
      </c>
      <c r="G439" s="249">
        <v>272.59999999999991</v>
      </c>
      <c r="H439" s="249">
        <v>291.69999999999993</v>
      </c>
      <c r="I439" s="249">
        <v>297.64999999999998</v>
      </c>
      <c r="J439" s="249">
        <v>301.24999999999994</v>
      </c>
      <c r="K439" s="248">
        <v>294.05</v>
      </c>
      <c r="L439" s="248">
        <v>284.5</v>
      </c>
      <c r="M439" s="248">
        <v>3.54589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931.95</v>
      </c>
      <c r="D440" s="249">
        <v>932.68333333333339</v>
      </c>
      <c r="E440" s="249">
        <v>920.36666666666679</v>
      </c>
      <c r="F440" s="249">
        <v>908.78333333333342</v>
      </c>
      <c r="G440" s="249">
        <v>896.46666666666681</v>
      </c>
      <c r="H440" s="249">
        <v>944.26666666666677</v>
      </c>
      <c r="I440" s="249">
        <v>956.58333333333337</v>
      </c>
      <c r="J440" s="249">
        <v>968.16666666666674</v>
      </c>
      <c r="K440" s="248">
        <v>945</v>
      </c>
      <c r="L440" s="248">
        <v>921.1</v>
      </c>
      <c r="M440" s="248">
        <v>0.18223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580.54999999999995</v>
      </c>
      <c r="D441" s="249">
        <v>581.35</v>
      </c>
      <c r="E441" s="249">
        <v>577.6</v>
      </c>
      <c r="F441" s="249">
        <v>574.65</v>
      </c>
      <c r="G441" s="249">
        <v>570.9</v>
      </c>
      <c r="H441" s="249">
        <v>584.30000000000007</v>
      </c>
      <c r="I441" s="249">
        <v>588.05000000000007</v>
      </c>
      <c r="J441" s="249">
        <v>591.00000000000011</v>
      </c>
      <c r="K441" s="248">
        <v>585.1</v>
      </c>
      <c r="L441" s="248">
        <v>578.4</v>
      </c>
      <c r="M441" s="248">
        <v>2.2752300000000001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1809.6</v>
      </c>
      <c r="D442" s="249">
        <v>1815.2166666666665</v>
      </c>
      <c r="E442" s="249">
        <v>1792.333333333333</v>
      </c>
      <c r="F442" s="249">
        <v>1775.0666666666666</v>
      </c>
      <c r="G442" s="249">
        <v>1752.1833333333332</v>
      </c>
      <c r="H442" s="249">
        <v>1832.4833333333329</v>
      </c>
      <c r="I442" s="249">
        <v>1855.3666666666666</v>
      </c>
      <c r="J442" s="249">
        <v>1872.6333333333328</v>
      </c>
      <c r="K442" s="248">
        <v>1838.1</v>
      </c>
      <c r="L442" s="248">
        <v>1797.95</v>
      </c>
      <c r="M442" s="248">
        <v>0.42986000000000002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575.6</v>
      </c>
      <c r="D443" s="249">
        <v>576.30000000000007</v>
      </c>
      <c r="E443" s="249">
        <v>568.65000000000009</v>
      </c>
      <c r="F443" s="249">
        <v>561.70000000000005</v>
      </c>
      <c r="G443" s="249">
        <v>554.05000000000007</v>
      </c>
      <c r="H443" s="249">
        <v>583.25000000000011</v>
      </c>
      <c r="I443" s="249">
        <v>590.9</v>
      </c>
      <c r="J443" s="249">
        <v>597.85000000000014</v>
      </c>
      <c r="K443" s="248">
        <v>583.95000000000005</v>
      </c>
      <c r="L443" s="248">
        <v>569.35</v>
      </c>
      <c r="M443" s="248">
        <v>0.29491000000000001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850.8</v>
      </c>
      <c r="D444" s="249">
        <v>853.08333333333337</v>
      </c>
      <c r="E444" s="249">
        <v>827.76666666666677</v>
      </c>
      <c r="F444" s="249">
        <v>804.73333333333335</v>
      </c>
      <c r="G444" s="249">
        <v>779.41666666666674</v>
      </c>
      <c r="H444" s="249">
        <v>876.11666666666679</v>
      </c>
      <c r="I444" s="249">
        <v>901.43333333333339</v>
      </c>
      <c r="J444" s="249">
        <v>924.46666666666681</v>
      </c>
      <c r="K444" s="248">
        <v>878.4</v>
      </c>
      <c r="L444" s="248">
        <v>830.05</v>
      </c>
      <c r="M444" s="248">
        <v>0.61663999999999997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41.9</v>
      </c>
      <c r="D445" s="249">
        <v>41.633333333333333</v>
      </c>
      <c r="E445" s="249">
        <v>40.266666666666666</v>
      </c>
      <c r="F445" s="249">
        <v>38.633333333333333</v>
      </c>
      <c r="G445" s="249">
        <v>37.266666666666666</v>
      </c>
      <c r="H445" s="249">
        <v>43.266666666666666</v>
      </c>
      <c r="I445" s="249">
        <v>44.633333333333326</v>
      </c>
      <c r="J445" s="249">
        <v>46.266666666666666</v>
      </c>
      <c r="K445" s="248">
        <v>43</v>
      </c>
      <c r="L445" s="248">
        <v>40</v>
      </c>
      <c r="M445" s="248">
        <v>423.27733000000001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1028.75</v>
      </c>
      <c r="D446" s="249">
        <v>1034.8500000000001</v>
      </c>
      <c r="E446" s="249">
        <v>1020.9500000000003</v>
      </c>
      <c r="F446" s="249">
        <v>1013.1500000000001</v>
      </c>
      <c r="G446" s="249">
        <v>999.25000000000023</v>
      </c>
      <c r="H446" s="249">
        <v>1042.6500000000003</v>
      </c>
      <c r="I446" s="249">
        <v>1056.5500000000004</v>
      </c>
      <c r="J446" s="249">
        <v>1064.3500000000004</v>
      </c>
      <c r="K446" s="248">
        <v>1048.75</v>
      </c>
      <c r="L446" s="248">
        <v>1027.05</v>
      </c>
      <c r="M446" s="248">
        <v>7.47736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751.8</v>
      </c>
      <c r="D447" s="249">
        <v>754.63333333333333</v>
      </c>
      <c r="E447" s="249">
        <v>747.26666666666665</v>
      </c>
      <c r="F447" s="249">
        <v>742.73333333333335</v>
      </c>
      <c r="G447" s="249">
        <v>735.36666666666667</v>
      </c>
      <c r="H447" s="249">
        <v>759.16666666666663</v>
      </c>
      <c r="I447" s="249">
        <v>766.53333333333319</v>
      </c>
      <c r="J447" s="249">
        <v>771.06666666666661</v>
      </c>
      <c r="K447" s="248">
        <v>762</v>
      </c>
      <c r="L447" s="248">
        <v>750.1</v>
      </c>
      <c r="M447" s="248">
        <v>1.6917899999999999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1036.5</v>
      </c>
      <c r="D448" s="249">
        <v>1038.8</v>
      </c>
      <c r="E448" s="249">
        <v>1032.6999999999998</v>
      </c>
      <c r="F448" s="249">
        <v>1028.8999999999999</v>
      </c>
      <c r="G448" s="249">
        <v>1022.7999999999997</v>
      </c>
      <c r="H448" s="249">
        <v>1042.5999999999999</v>
      </c>
      <c r="I448" s="249">
        <v>1048.6999999999998</v>
      </c>
      <c r="J448" s="249">
        <v>1052.5</v>
      </c>
      <c r="K448" s="248">
        <v>1044.9000000000001</v>
      </c>
      <c r="L448" s="248">
        <v>1035</v>
      </c>
      <c r="M448" s="248">
        <v>7.0616199999999996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231.75</v>
      </c>
      <c r="D449" s="249">
        <v>232.19999999999996</v>
      </c>
      <c r="E449" s="249">
        <v>230.49999999999991</v>
      </c>
      <c r="F449" s="249">
        <v>229.24999999999994</v>
      </c>
      <c r="G449" s="249">
        <v>227.5499999999999</v>
      </c>
      <c r="H449" s="249">
        <v>233.44999999999993</v>
      </c>
      <c r="I449" s="249">
        <v>235.14999999999998</v>
      </c>
      <c r="J449" s="249">
        <v>236.39999999999995</v>
      </c>
      <c r="K449" s="248">
        <v>233.9</v>
      </c>
      <c r="L449" s="248">
        <v>230.95</v>
      </c>
      <c r="M449" s="248">
        <v>7.1922499999999996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1359.55</v>
      </c>
      <c r="D450" s="249">
        <v>1363.3833333333334</v>
      </c>
      <c r="E450" s="249">
        <v>1346.8166666666668</v>
      </c>
      <c r="F450" s="249">
        <v>1334.0833333333335</v>
      </c>
      <c r="G450" s="249">
        <v>1317.5166666666669</v>
      </c>
      <c r="H450" s="249">
        <v>1376.1166666666668</v>
      </c>
      <c r="I450" s="249">
        <v>1392.6833333333334</v>
      </c>
      <c r="J450" s="249">
        <v>1405.4166666666667</v>
      </c>
      <c r="K450" s="248">
        <v>1379.95</v>
      </c>
      <c r="L450" s="248">
        <v>1350.65</v>
      </c>
      <c r="M450" s="248">
        <v>9.5459999999999994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3365.35</v>
      </c>
      <c r="D451" s="249">
        <v>3361.0833333333335</v>
      </c>
      <c r="E451" s="249">
        <v>3345.166666666667</v>
      </c>
      <c r="F451" s="249">
        <v>3324.9833333333336</v>
      </c>
      <c r="G451" s="249">
        <v>3309.0666666666671</v>
      </c>
      <c r="H451" s="249">
        <v>3381.2666666666669</v>
      </c>
      <c r="I451" s="249">
        <v>3397.1833333333338</v>
      </c>
      <c r="J451" s="249">
        <v>3417.3666666666668</v>
      </c>
      <c r="K451" s="248">
        <v>3377</v>
      </c>
      <c r="L451" s="248">
        <v>3340.9</v>
      </c>
      <c r="M451" s="248">
        <v>12.13311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815.45</v>
      </c>
      <c r="D452" s="249">
        <v>813.26666666666677</v>
      </c>
      <c r="E452" s="249">
        <v>809.53333333333353</v>
      </c>
      <c r="F452" s="249">
        <v>803.61666666666679</v>
      </c>
      <c r="G452" s="249">
        <v>799.88333333333355</v>
      </c>
      <c r="H452" s="249">
        <v>819.18333333333351</v>
      </c>
      <c r="I452" s="249">
        <v>822.91666666666686</v>
      </c>
      <c r="J452" s="249">
        <v>828.83333333333348</v>
      </c>
      <c r="K452" s="248">
        <v>817</v>
      </c>
      <c r="L452" s="248">
        <v>807.35</v>
      </c>
      <c r="M452" s="248">
        <v>9.7127499999999998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6621.2</v>
      </c>
      <c r="D453" s="249">
        <v>6658.8666666666659</v>
      </c>
      <c r="E453" s="249">
        <v>6573.3333333333321</v>
      </c>
      <c r="F453" s="249">
        <v>6525.4666666666662</v>
      </c>
      <c r="G453" s="249">
        <v>6439.9333333333325</v>
      </c>
      <c r="H453" s="249">
        <v>6706.7333333333318</v>
      </c>
      <c r="I453" s="249">
        <v>6792.2666666666664</v>
      </c>
      <c r="J453" s="249">
        <v>6840.1333333333314</v>
      </c>
      <c r="K453" s="248">
        <v>6744.4</v>
      </c>
      <c r="L453" s="248">
        <v>6611</v>
      </c>
      <c r="M453" s="248">
        <v>1.9537599999999999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2257.0500000000002</v>
      </c>
      <c r="D454" s="249">
        <v>2276.4833333333336</v>
      </c>
      <c r="E454" s="249">
        <v>2225.9666666666672</v>
      </c>
      <c r="F454" s="249">
        <v>2194.8833333333337</v>
      </c>
      <c r="G454" s="249">
        <v>2144.3666666666672</v>
      </c>
      <c r="H454" s="249">
        <v>2307.5666666666671</v>
      </c>
      <c r="I454" s="249">
        <v>2358.0833333333335</v>
      </c>
      <c r="J454" s="249">
        <v>2389.166666666667</v>
      </c>
      <c r="K454" s="248">
        <v>2327</v>
      </c>
      <c r="L454" s="248">
        <v>2245.4</v>
      </c>
      <c r="M454" s="248">
        <v>0.19536999999999999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223.35</v>
      </c>
      <c r="D455" s="249">
        <v>223.91666666666666</v>
      </c>
      <c r="E455" s="249">
        <v>221.68333333333331</v>
      </c>
      <c r="F455" s="249">
        <v>220.01666666666665</v>
      </c>
      <c r="G455" s="249">
        <v>217.7833333333333</v>
      </c>
      <c r="H455" s="249">
        <v>225.58333333333331</v>
      </c>
      <c r="I455" s="249">
        <v>227.81666666666666</v>
      </c>
      <c r="J455" s="249">
        <v>229.48333333333332</v>
      </c>
      <c r="K455" s="248">
        <v>226.15</v>
      </c>
      <c r="L455" s="248">
        <v>222.25</v>
      </c>
      <c r="M455" s="248">
        <v>14.43371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417.9</v>
      </c>
      <c r="D456" s="249">
        <v>418.86666666666662</v>
      </c>
      <c r="E456" s="249">
        <v>416.38333333333321</v>
      </c>
      <c r="F456" s="249">
        <v>414.86666666666662</v>
      </c>
      <c r="G456" s="249">
        <v>412.38333333333321</v>
      </c>
      <c r="H456" s="249">
        <v>420.38333333333321</v>
      </c>
      <c r="I456" s="249">
        <v>422.86666666666667</v>
      </c>
      <c r="J456" s="249">
        <v>424.38333333333321</v>
      </c>
      <c r="K456" s="248">
        <v>421.35</v>
      </c>
      <c r="L456" s="248">
        <v>417.35</v>
      </c>
      <c r="M456" s="248">
        <v>63.148829999999997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222.7</v>
      </c>
      <c r="D457" s="249">
        <v>221.76666666666665</v>
      </c>
      <c r="E457" s="249">
        <v>220.33333333333331</v>
      </c>
      <c r="F457" s="249">
        <v>217.96666666666667</v>
      </c>
      <c r="G457" s="249">
        <v>216.53333333333333</v>
      </c>
      <c r="H457" s="249">
        <v>224.1333333333333</v>
      </c>
      <c r="I457" s="249">
        <v>225.56666666666663</v>
      </c>
      <c r="J457" s="249">
        <v>227.93333333333328</v>
      </c>
      <c r="K457" s="248">
        <v>223.2</v>
      </c>
      <c r="L457" s="248">
        <v>219.4</v>
      </c>
      <c r="M457" s="248">
        <v>91.795929999999998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113.05</v>
      </c>
      <c r="D458" s="249">
        <v>112.45</v>
      </c>
      <c r="E458" s="249">
        <v>111.7</v>
      </c>
      <c r="F458" s="249">
        <v>110.35</v>
      </c>
      <c r="G458" s="249">
        <v>109.6</v>
      </c>
      <c r="H458" s="249">
        <v>113.80000000000001</v>
      </c>
      <c r="I458" s="249">
        <v>114.55000000000001</v>
      </c>
      <c r="J458" s="249">
        <v>115.90000000000002</v>
      </c>
      <c r="K458" s="248">
        <v>113.2</v>
      </c>
      <c r="L458" s="248">
        <v>111.1</v>
      </c>
      <c r="M458" s="248">
        <v>386.06984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98.75</v>
      </c>
      <c r="D459" s="249">
        <v>99.566666666666663</v>
      </c>
      <c r="E459" s="249">
        <v>97.033333333333331</v>
      </c>
      <c r="F459" s="249">
        <v>95.316666666666663</v>
      </c>
      <c r="G459" s="249">
        <v>92.783333333333331</v>
      </c>
      <c r="H459" s="249">
        <v>101.28333333333333</v>
      </c>
      <c r="I459" s="249">
        <v>103.81666666666666</v>
      </c>
      <c r="J459" s="249">
        <v>105.53333333333333</v>
      </c>
      <c r="K459" s="248">
        <v>102.1</v>
      </c>
      <c r="L459" s="248">
        <v>97.85</v>
      </c>
      <c r="M459" s="248">
        <v>27.68648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2549</v>
      </c>
      <c r="D460" s="249">
        <v>2551.5166666666669</v>
      </c>
      <c r="E460" s="249">
        <v>2522.7833333333338</v>
      </c>
      <c r="F460" s="249">
        <v>2496.5666666666671</v>
      </c>
      <c r="G460" s="249">
        <v>2467.8333333333339</v>
      </c>
      <c r="H460" s="249">
        <v>2577.7333333333336</v>
      </c>
      <c r="I460" s="249">
        <v>2606.4666666666662</v>
      </c>
      <c r="J460" s="249">
        <v>2632.6833333333334</v>
      </c>
      <c r="K460" s="248">
        <v>2580.25</v>
      </c>
      <c r="L460" s="248">
        <v>2525.3000000000002</v>
      </c>
      <c r="M460" s="248">
        <v>0.10251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1065.0999999999999</v>
      </c>
      <c r="D461" s="249">
        <v>1061.3833333333332</v>
      </c>
      <c r="E461" s="249">
        <v>1054.7166666666665</v>
      </c>
      <c r="F461" s="249">
        <v>1044.3333333333333</v>
      </c>
      <c r="G461" s="249">
        <v>1037.6666666666665</v>
      </c>
      <c r="H461" s="249">
        <v>1071.7666666666664</v>
      </c>
      <c r="I461" s="249">
        <v>1078.4333333333334</v>
      </c>
      <c r="J461" s="249">
        <v>1088.8166666666664</v>
      </c>
      <c r="K461" s="248">
        <v>1068.05</v>
      </c>
      <c r="L461" s="248">
        <v>1051</v>
      </c>
      <c r="M461" s="248">
        <v>19.839369999999999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628.15</v>
      </c>
      <c r="D462" s="249">
        <v>632.63333333333333</v>
      </c>
      <c r="E462" s="249">
        <v>620.51666666666665</v>
      </c>
      <c r="F462" s="249">
        <v>612.88333333333333</v>
      </c>
      <c r="G462" s="249">
        <v>600.76666666666665</v>
      </c>
      <c r="H462" s="249">
        <v>640.26666666666665</v>
      </c>
      <c r="I462" s="249">
        <v>652.38333333333321</v>
      </c>
      <c r="J462" s="249">
        <v>660.01666666666665</v>
      </c>
      <c r="K462" s="248">
        <v>644.75</v>
      </c>
      <c r="L462" s="248">
        <v>625</v>
      </c>
      <c r="M462" s="248">
        <v>3.00779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122.45</v>
      </c>
      <c r="D463" s="249">
        <v>120.71666666666665</v>
      </c>
      <c r="E463" s="249">
        <v>114.48333333333331</v>
      </c>
      <c r="F463" s="249">
        <v>106.51666666666665</v>
      </c>
      <c r="G463" s="249">
        <v>100.2833333333333</v>
      </c>
      <c r="H463" s="249">
        <v>128.68333333333331</v>
      </c>
      <c r="I463" s="249">
        <v>134.91666666666666</v>
      </c>
      <c r="J463" s="249">
        <v>142.88333333333333</v>
      </c>
      <c r="K463" s="248">
        <v>126.95</v>
      </c>
      <c r="L463" s="248">
        <v>112.75</v>
      </c>
      <c r="M463" s="248">
        <v>186.57462000000001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722.45</v>
      </c>
      <c r="D464" s="249">
        <v>725.63333333333333</v>
      </c>
      <c r="E464" s="249">
        <v>717.26666666666665</v>
      </c>
      <c r="F464" s="249">
        <v>712.08333333333337</v>
      </c>
      <c r="G464" s="249">
        <v>703.7166666666667</v>
      </c>
      <c r="H464" s="249">
        <v>730.81666666666661</v>
      </c>
      <c r="I464" s="249">
        <v>739.18333333333317</v>
      </c>
      <c r="J464" s="249">
        <v>744.36666666666656</v>
      </c>
      <c r="K464" s="248">
        <v>734</v>
      </c>
      <c r="L464" s="248">
        <v>720.45</v>
      </c>
      <c r="M464" s="248">
        <v>1.63741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2034.35</v>
      </c>
      <c r="D465" s="249">
        <v>2038.1166666666668</v>
      </c>
      <c r="E465" s="249">
        <v>2017.2333333333336</v>
      </c>
      <c r="F465" s="249">
        <v>2000.1166666666668</v>
      </c>
      <c r="G465" s="249">
        <v>1979.2333333333336</v>
      </c>
      <c r="H465" s="249">
        <v>2055.2333333333336</v>
      </c>
      <c r="I465" s="249">
        <v>2076.1166666666668</v>
      </c>
      <c r="J465" s="249">
        <v>2093.2333333333336</v>
      </c>
      <c r="K465" s="248">
        <v>2059</v>
      </c>
      <c r="L465" s="248">
        <v>2021</v>
      </c>
      <c r="M465" s="248">
        <v>0.16281999999999999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615.35</v>
      </c>
      <c r="D466" s="249">
        <v>616.6</v>
      </c>
      <c r="E466" s="249">
        <v>611.75</v>
      </c>
      <c r="F466" s="249">
        <v>608.15</v>
      </c>
      <c r="G466" s="249">
        <v>603.29999999999995</v>
      </c>
      <c r="H466" s="249">
        <v>620.20000000000005</v>
      </c>
      <c r="I466" s="249">
        <v>625.05000000000018</v>
      </c>
      <c r="J466" s="249">
        <v>628.65000000000009</v>
      </c>
      <c r="K466" s="248">
        <v>621.45000000000005</v>
      </c>
      <c r="L466" s="248">
        <v>613</v>
      </c>
      <c r="M466" s="248">
        <v>0.27100000000000002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3439.35</v>
      </c>
      <c r="D467" s="249">
        <v>3442.65</v>
      </c>
      <c r="E467" s="249">
        <v>3416.65</v>
      </c>
      <c r="F467" s="249">
        <v>3393.95</v>
      </c>
      <c r="G467" s="249">
        <v>3367.95</v>
      </c>
      <c r="H467" s="249">
        <v>3465.3500000000004</v>
      </c>
      <c r="I467" s="249">
        <v>3491.3500000000004</v>
      </c>
      <c r="J467" s="249">
        <v>3514.0500000000006</v>
      </c>
      <c r="K467" s="248">
        <v>3468.65</v>
      </c>
      <c r="L467" s="248">
        <v>3419.95</v>
      </c>
      <c r="M467" s="248">
        <v>0.49741999999999997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2591.1</v>
      </c>
      <c r="D468" s="249">
        <v>2586.0833333333335</v>
      </c>
      <c r="E468" s="249">
        <v>2576.166666666667</v>
      </c>
      <c r="F468" s="249">
        <v>2561.2333333333336</v>
      </c>
      <c r="G468" s="249">
        <v>2551.3166666666671</v>
      </c>
      <c r="H468" s="249">
        <v>2601.0166666666669</v>
      </c>
      <c r="I468" s="249">
        <v>2610.9333333333338</v>
      </c>
      <c r="J468" s="249">
        <v>2625.8666666666668</v>
      </c>
      <c r="K468" s="248">
        <v>2596</v>
      </c>
      <c r="L468" s="248">
        <v>2571.15</v>
      </c>
      <c r="M468" s="248">
        <v>7.6773699999999998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1622.1</v>
      </c>
      <c r="D469" s="249">
        <v>1626.1666666666667</v>
      </c>
      <c r="E469" s="249">
        <v>1612.3833333333334</v>
      </c>
      <c r="F469" s="249">
        <v>1602.6666666666667</v>
      </c>
      <c r="G469" s="249">
        <v>1588.8833333333334</v>
      </c>
      <c r="H469" s="249">
        <v>1635.8833333333334</v>
      </c>
      <c r="I469" s="249">
        <v>1649.6666666666667</v>
      </c>
      <c r="J469" s="249">
        <v>1659.3833333333334</v>
      </c>
      <c r="K469" s="248">
        <v>1639.95</v>
      </c>
      <c r="L469" s="248">
        <v>1616.45</v>
      </c>
      <c r="M469" s="248">
        <v>0.99639999999999995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522.35</v>
      </c>
      <c r="D470" s="249">
        <v>524.01666666666677</v>
      </c>
      <c r="E470" s="249">
        <v>519.43333333333351</v>
      </c>
      <c r="F470" s="249">
        <v>516.51666666666677</v>
      </c>
      <c r="G470" s="249">
        <v>511.93333333333351</v>
      </c>
      <c r="H470" s="249">
        <v>526.93333333333351</v>
      </c>
      <c r="I470" s="249">
        <v>531.51666666666677</v>
      </c>
      <c r="J470" s="249">
        <v>534.43333333333351</v>
      </c>
      <c r="K470" s="248">
        <v>528.6</v>
      </c>
      <c r="L470" s="248">
        <v>521.1</v>
      </c>
      <c r="M470" s="248">
        <v>2.0902599999999998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661.15</v>
      </c>
      <c r="D471" s="249">
        <v>658.01666666666654</v>
      </c>
      <c r="E471" s="249">
        <v>651.23333333333312</v>
      </c>
      <c r="F471" s="249">
        <v>641.31666666666661</v>
      </c>
      <c r="G471" s="249">
        <v>634.53333333333319</v>
      </c>
      <c r="H471" s="249">
        <v>667.93333333333305</v>
      </c>
      <c r="I471" s="249">
        <v>674.71666666666658</v>
      </c>
      <c r="J471" s="249">
        <v>684.63333333333298</v>
      </c>
      <c r="K471" s="248">
        <v>664.8</v>
      </c>
      <c r="L471" s="248">
        <v>648.1</v>
      </c>
      <c r="M471" s="248">
        <v>0.36968000000000001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1451.35</v>
      </c>
      <c r="D472" s="249">
        <v>1451.1666666666667</v>
      </c>
      <c r="E472" s="249">
        <v>1441.7833333333335</v>
      </c>
      <c r="F472" s="249">
        <v>1432.2166666666667</v>
      </c>
      <c r="G472" s="249">
        <v>1422.8333333333335</v>
      </c>
      <c r="H472" s="249">
        <v>1460.7333333333336</v>
      </c>
      <c r="I472" s="249">
        <v>1470.1166666666668</v>
      </c>
      <c r="J472" s="249">
        <v>1479.6833333333336</v>
      </c>
      <c r="K472" s="248">
        <v>1460.55</v>
      </c>
      <c r="L472" s="248">
        <v>1441.6</v>
      </c>
      <c r="M472" s="248">
        <v>2.4746700000000001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36.200000000000003</v>
      </c>
      <c r="D473" s="249">
        <v>36.333333333333336</v>
      </c>
      <c r="E473" s="249">
        <v>36.016666666666673</v>
      </c>
      <c r="F473" s="249">
        <v>35.833333333333336</v>
      </c>
      <c r="G473" s="249">
        <v>35.516666666666673</v>
      </c>
      <c r="H473" s="249">
        <v>36.516666666666673</v>
      </c>
      <c r="I473" s="249">
        <v>36.833333333333336</v>
      </c>
      <c r="J473" s="249">
        <v>37.016666666666673</v>
      </c>
      <c r="K473" s="248">
        <v>36.65</v>
      </c>
      <c r="L473" s="248">
        <v>36.15</v>
      </c>
      <c r="M473" s="248">
        <v>46.742199999999997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284.05</v>
      </c>
      <c r="D474" s="249">
        <v>283.43333333333334</v>
      </c>
      <c r="E474" s="249">
        <v>280.91666666666669</v>
      </c>
      <c r="F474" s="249">
        <v>277.78333333333336</v>
      </c>
      <c r="G474" s="249">
        <v>275.26666666666671</v>
      </c>
      <c r="H474" s="249">
        <v>286.56666666666666</v>
      </c>
      <c r="I474" s="249">
        <v>289.08333333333331</v>
      </c>
      <c r="J474" s="249">
        <v>292.21666666666664</v>
      </c>
      <c r="K474" s="248">
        <v>285.95</v>
      </c>
      <c r="L474" s="248">
        <v>280.3</v>
      </c>
      <c r="M474" s="248">
        <v>6.5637499999999998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304.25</v>
      </c>
      <c r="D475" s="249">
        <v>302.2</v>
      </c>
      <c r="E475" s="249">
        <v>295.89999999999998</v>
      </c>
      <c r="F475" s="249">
        <v>287.55</v>
      </c>
      <c r="G475" s="249">
        <v>281.25</v>
      </c>
      <c r="H475" s="249">
        <v>310.54999999999995</v>
      </c>
      <c r="I475" s="249">
        <v>316.85000000000002</v>
      </c>
      <c r="J475" s="249">
        <v>325.19999999999993</v>
      </c>
      <c r="K475" s="248">
        <v>308.5</v>
      </c>
      <c r="L475" s="248">
        <v>293.85000000000002</v>
      </c>
      <c r="M475" s="248">
        <v>13.854609999999999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2979.45</v>
      </c>
      <c r="D476" s="249">
        <v>2967.1666666666665</v>
      </c>
      <c r="E476" s="249">
        <v>2936.333333333333</v>
      </c>
      <c r="F476" s="249">
        <v>2893.2166666666667</v>
      </c>
      <c r="G476" s="249">
        <v>2862.3833333333332</v>
      </c>
      <c r="H476" s="249">
        <v>3010.2833333333328</v>
      </c>
      <c r="I476" s="249">
        <v>3041.1166666666659</v>
      </c>
      <c r="J476" s="249">
        <v>3084.2333333333327</v>
      </c>
      <c r="K476" s="248">
        <v>2998</v>
      </c>
      <c r="L476" s="248">
        <v>2924.05</v>
      </c>
      <c r="M476" s="248">
        <v>1.75857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571.29999999999995</v>
      </c>
      <c r="D477" s="249">
        <v>573.9</v>
      </c>
      <c r="E477" s="249">
        <v>567.4</v>
      </c>
      <c r="F477" s="249">
        <v>563.5</v>
      </c>
      <c r="G477" s="249">
        <v>557</v>
      </c>
      <c r="H477" s="249">
        <v>577.79999999999995</v>
      </c>
      <c r="I477" s="249">
        <v>584.29999999999995</v>
      </c>
      <c r="J477" s="249">
        <v>588.19999999999993</v>
      </c>
      <c r="K477" s="248">
        <v>580.4</v>
      </c>
      <c r="L477" s="248">
        <v>570</v>
      </c>
      <c r="M477" s="248">
        <v>1.0518799999999999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545.35</v>
      </c>
      <c r="D478" s="249">
        <v>545.7833333333333</v>
      </c>
      <c r="E478" s="249">
        <v>542.56666666666661</v>
      </c>
      <c r="F478" s="249">
        <v>539.7833333333333</v>
      </c>
      <c r="G478" s="249">
        <v>536.56666666666661</v>
      </c>
      <c r="H478" s="249">
        <v>548.56666666666661</v>
      </c>
      <c r="I478" s="249">
        <v>551.7833333333333</v>
      </c>
      <c r="J478" s="249">
        <v>554.56666666666661</v>
      </c>
      <c r="K478" s="248">
        <v>549</v>
      </c>
      <c r="L478" s="248">
        <v>543</v>
      </c>
      <c r="M478" s="248">
        <v>3.1170499999999999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780.9</v>
      </c>
      <c r="D479" s="249">
        <v>775.16666666666663</v>
      </c>
      <c r="E479" s="249">
        <v>768.33333333333326</v>
      </c>
      <c r="F479" s="249">
        <v>755.76666666666665</v>
      </c>
      <c r="G479" s="249">
        <v>748.93333333333328</v>
      </c>
      <c r="H479" s="249">
        <v>787.73333333333323</v>
      </c>
      <c r="I479" s="249">
        <v>794.56666666666649</v>
      </c>
      <c r="J479" s="249">
        <v>807.13333333333321</v>
      </c>
      <c r="K479" s="248">
        <v>782</v>
      </c>
      <c r="L479" s="248">
        <v>762.6</v>
      </c>
      <c r="M479" s="248">
        <v>14.806100000000001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774.3</v>
      </c>
      <c r="D480" s="249">
        <v>775.38333333333321</v>
      </c>
      <c r="E480" s="249">
        <v>765.96666666666647</v>
      </c>
      <c r="F480" s="249">
        <v>757.63333333333321</v>
      </c>
      <c r="G480" s="249">
        <v>748.21666666666647</v>
      </c>
      <c r="H480" s="249">
        <v>783.71666666666647</v>
      </c>
      <c r="I480" s="249">
        <v>793.13333333333321</v>
      </c>
      <c r="J480" s="249">
        <v>801.46666666666647</v>
      </c>
      <c r="K480" s="248">
        <v>784.8</v>
      </c>
      <c r="L480" s="248">
        <v>767.05</v>
      </c>
      <c r="M480" s="248">
        <v>0.67252000000000001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7197.55</v>
      </c>
      <c r="D481" s="249">
        <v>7217.166666666667</v>
      </c>
      <c r="E481" s="249">
        <v>7155.3833333333341</v>
      </c>
      <c r="F481" s="249">
        <v>7113.2166666666672</v>
      </c>
      <c r="G481" s="249">
        <v>7051.4333333333343</v>
      </c>
      <c r="H481" s="249">
        <v>7259.3333333333339</v>
      </c>
      <c r="I481" s="249">
        <v>7321.1166666666668</v>
      </c>
      <c r="J481" s="249">
        <v>7363.2833333333338</v>
      </c>
      <c r="K481" s="248">
        <v>7278.95</v>
      </c>
      <c r="L481" s="248">
        <v>7175</v>
      </c>
      <c r="M481" s="248">
        <v>2.26179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94.3</v>
      </c>
      <c r="D482" s="249">
        <v>93.833333333333329</v>
      </c>
      <c r="E482" s="249">
        <v>91.266666666666652</v>
      </c>
      <c r="F482" s="249">
        <v>88.23333333333332</v>
      </c>
      <c r="G482" s="249">
        <v>85.666666666666643</v>
      </c>
      <c r="H482" s="249">
        <v>96.86666666666666</v>
      </c>
      <c r="I482" s="249">
        <v>99.433333333333351</v>
      </c>
      <c r="J482" s="249">
        <v>102.46666666666667</v>
      </c>
      <c r="K482" s="248">
        <v>96.4</v>
      </c>
      <c r="L482" s="248">
        <v>90.8</v>
      </c>
      <c r="M482" s="248">
        <v>590.58653000000004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1783.55</v>
      </c>
      <c r="D483" s="249">
        <v>1786.5833333333333</v>
      </c>
      <c r="E483" s="249">
        <v>1775.2166666666665</v>
      </c>
      <c r="F483" s="249">
        <v>1766.8833333333332</v>
      </c>
      <c r="G483" s="249">
        <v>1755.5166666666664</v>
      </c>
      <c r="H483" s="249">
        <v>1794.9166666666665</v>
      </c>
      <c r="I483" s="249">
        <v>1806.2833333333333</v>
      </c>
      <c r="J483" s="249">
        <v>1814.6166666666666</v>
      </c>
      <c r="K483" s="248">
        <v>1797.95</v>
      </c>
      <c r="L483" s="248">
        <v>1778.25</v>
      </c>
      <c r="M483" s="248">
        <v>1.41231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934.5</v>
      </c>
      <c r="D484" s="259">
        <v>934.35</v>
      </c>
      <c r="E484" s="259">
        <v>931</v>
      </c>
      <c r="F484" s="259">
        <v>927.5</v>
      </c>
      <c r="G484" s="259">
        <v>924.15</v>
      </c>
      <c r="H484" s="259">
        <v>937.85</v>
      </c>
      <c r="I484" s="259">
        <v>941.20000000000016</v>
      </c>
      <c r="J484" s="258">
        <v>944.7</v>
      </c>
      <c r="K484" s="258">
        <v>937.7</v>
      </c>
      <c r="L484" s="258">
        <v>930.85</v>
      </c>
      <c r="M484" s="227">
        <v>5.6357200000000001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269.8</v>
      </c>
      <c r="D485" s="259">
        <v>266.88333333333338</v>
      </c>
      <c r="E485" s="259">
        <v>262.86666666666679</v>
      </c>
      <c r="F485" s="259">
        <v>255.93333333333339</v>
      </c>
      <c r="G485" s="259">
        <v>251.9166666666668</v>
      </c>
      <c r="H485" s="259">
        <v>273.81666666666678</v>
      </c>
      <c r="I485" s="259">
        <v>277.83333333333331</v>
      </c>
      <c r="J485" s="258">
        <v>284.76666666666677</v>
      </c>
      <c r="K485" s="258">
        <v>270.89999999999998</v>
      </c>
      <c r="L485" s="258">
        <v>259.95</v>
      </c>
      <c r="M485" s="227">
        <v>11.63541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2839.85</v>
      </c>
      <c r="D486" s="249">
        <v>2830.35</v>
      </c>
      <c r="E486" s="249">
        <v>2814.7</v>
      </c>
      <c r="F486" s="249">
        <v>2789.5499999999997</v>
      </c>
      <c r="G486" s="249">
        <v>2773.8999999999996</v>
      </c>
      <c r="H486" s="249">
        <v>2855.5</v>
      </c>
      <c r="I486" s="249">
        <v>2871.1500000000005</v>
      </c>
      <c r="J486" s="249">
        <v>2896.3</v>
      </c>
      <c r="K486" s="248">
        <v>2846</v>
      </c>
      <c r="L486" s="248">
        <v>2805.2</v>
      </c>
      <c r="M486" s="248">
        <v>0.71597999999999995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737.9</v>
      </c>
      <c r="D487" s="259">
        <v>733.30000000000007</v>
      </c>
      <c r="E487" s="259">
        <v>724.60000000000014</v>
      </c>
      <c r="F487" s="259">
        <v>711.30000000000007</v>
      </c>
      <c r="G487" s="259">
        <v>702.60000000000014</v>
      </c>
      <c r="H487" s="259">
        <v>746.60000000000014</v>
      </c>
      <c r="I487" s="259">
        <v>755.30000000000018</v>
      </c>
      <c r="J487" s="258">
        <v>768.60000000000014</v>
      </c>
      <c r="K487" s="258">
        <v>742</v>
      </c>
      <c r="L487" s="258">
        <v>720</v>
      </c>
      <c r="M487" s="227">
        <v>1.81012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341.75</v>
      </c>
      <c r="D488" s="249">
        <v>340.08333333333331</v>
      </c>
      <c r="E488" s="249">
        <v>335.16666666666663</v>
      </c>
      <c r="F488" s="249">
        <v>328.58333333333331</v>
      </c>
      <c r="G488" s="249">
        <v>323.66666666666663</v>
      </c>
      <c r="H488" s="249">
        <v>346.66666666666663</v>
      </c>
      <c r="I488" s="249">
        <v>351.58333333333326</v>
      </c>
      <c r="J488" s="249">
        <v>358.16666666666663</v>
      </c>
      <c r="K488" s="248">
        <v>345</v>
      </c>
      <c r="L488" s="248">
        <v>333.5</v>
      </c>
      <c r="M488" s="248">
        <v>1.3397399999999999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334.35</v>
      </c>
      <c r="D489" s="259">
        <v>335.28333333333336</v>
      </c>
      <c r="E489" s="249">
        <v>331.56666666666672</v>
      </c>
      <c r="F489" s="249">
        <v>328.78333333333336</v>
      </c>
      <c r="G489" s="249">
        <v>325.06666666666672</v>
      </c>
      <c r="H489" s="249">
        <v>338.06666666666672</v>
      </c>
      <c r="I489" s="249">
        <v>341.7833333333333</v>
      </c>
      <c r="J489" s="249">
        <v>344.56666666666672</v>
      </c>
      <c r="K489" s="248">
        <v>339</v>
      </c>
      <c r="L489" s="248">
        <v>332.5</v>
      </c>
      <c r="M489" s="248">
        <v>1.3938699999999999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284</v>
      </c>
      <c r="D490" s="249">
        <v>284.88333333333333</v>
      </c>
      <c r="E490" s="249">
        <v>282.11666666666667</v>
      </c>
      <c r="F490" s="249">
        <v>280.23333333333335</v>
      </c>
      <c r="G490" s="249">
        <v>277.4666666666667</v>
      </c>
      <c r="H490" s="249">
        <v>286.76666666666665</v>
      </c>
      <c r="I490" s="249">
        <v>289.5333333333333</v>
      </c>
      <c r="J490" s="249">
        <v>291.41666666666663</v>
      </c>
      <c r="K490" s="248">
        <v>287.64999999999998</v>
      </c>
      <c r="L490" s="248">
        <v>283</v>
      </c>
      <c r="M490" s="248">
        <v>0.85877000000000003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1388.85</v>
      </c>
      <c r="D491" s="259">
        <v>1395.6666666666667</v>
      </c>
      <c r="E491" s="249">
        <v>1371.3333333333335</v>
      </c>
      <c r="F491" s="249">
        <v>1353.8166666666668</v>
      </c>
      <c r="G491" s="249">
        <v>1329.4833333333336</v>
      </c>
      <c r="H491" s="249">
        <v>1413.1833333333334</v>
      </c>
      <c r="I491" s="249">
        <v>1437.5166666666669</v>
      </c>
      <c r="J491" s="249">
        <v>1455.0333333333333</v>
      </c>
      <c r="K491" s="248">
        <v>1420</v>
      </c>
      <c r="L491" s="248">
        <v>1378.15</v>
      </c>
      <c r="M491" s="248">
        <v>15.585559999999999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1382.25</v>
      </c>
      <c r="D492" s="249">
        <v>1381.0833333333333</v>
      </c>
      <c r="E492" s="249">
        <v>1353.1666666666665</v>
      </c>
      <c r="F492" s="249">
        <v>1324.0833333333333</v>
      </c>
      <c r="G492" s="249">
        <v>1296.1666666666665</v>
      </c>
      <c r="H492" s="249">
        <v>1410.1666666666665</v>
      </c>
      <c r="I492" s="249">
        <v>1438.083333333333</v>
      </c>
      <c r="J492" s="249">
        <v>1467.1666666666665</v>
      </c>
      <c r="K492" s="248">
        <v>1409</v>
      </c>
      <c r="L492" s="248">
        <v>1352</v>
      </c>
      <c r="M492" s="248">
        <v>0.88146000000000002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316.05</v>
      </c>
      <c r="D493" s="259">
        <v>316.01666666666665</v>
      </c>
      <c r="E493" s="249">
        <v>314.0333333333333</v>
      </c>
      <c r="F493" s="249">
        <v>312.01666666666665</v>
      </c>
      <c r="G493" s="249">
        <v>310.0333333333333</v>
      </c>
      <c r="H493" s="249">
        <v>318.0333333333333</v>
      </c>
      <c r="I493" s="249">
        <v>320.01666666666665</v>
      </c>
      <c r="J493" s="249">
        <v>322.0333333333333</v>
      </c>
      <c r="K493" s="248">
        <v>318</v>
      </c>
      <c r="L493" s="248">
        <v>314</v>
      </c>
      <c r="M493" s="248">
        <v>78.787530000000004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449.65</v>
      </c>
      <c r="D494" s="249">
        <v>450.93333333333334</v>
      </c>
      <c r="E494" s="249">
        <v>445.7166666666667</v>
      </c>
      <c r="F494" s="249">
        <v>441.78333333333336</v>
      </c>
      <c r="G494" s="249">
        <v>436.56666666666672</v>
      </c>
      <c r="H494" s="249">
        <v>454.86666666666667</v>
      </c>
      <c r="I494" s="249">
        <v>460.08333333333326</v>
      </c>
      <c r="J494" s="249">
        <v>464.01666666666665</v>
      </c>
      <c r="K494" s="248">
        <v>456.15</v>
      </c>
      <c r="L494" s="248">
        <v>447</v>
      </c>
      <c r="M494" s="248">
        <v>0.22722999999999999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2035.15</v>
      </c>
      <c r="D495" s="259">
        <v>2047.05</v>
      </c>
      <c r="E495" s="249">
        <v>2019.1</v>
      </c>
      <c r="F495" s="249">
        <v>2003.05</v>
      </c>
      <c r="G495" s="249">
        <v>1975.1</v>
      </c>
      <c r="H495" s="249">
        <v>2063.1</v>
      </c>
      <c r="I495" s="249">
        <v>2091.0500000000002</v>
      </c>
      <c r="J495" s="249">
        <v>2107.1</v>
      </c>
      <c r="K495" s="248">
        <v>2075</v>
      </c>
      <c r="L495" s="248">
        <v>2031</v>
      </c>
      <c r="M495" s="248">
        <v>0.55613999999999997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8.65</v>
      </c>
      <c r="D496" s="259">
        <v>8.4500000000000011</v>
      </c>
      <c r="E496" s="249">
        <v>7.9500000000000028</v>
      </c>
      <c r="F496" s="249">
        <v>7.2500000000000018</v>
      </c>
      <c r="G496" s="249">
        <v>6.7500000000000036</v>
      </c>
      <c r="H496" s="249">
        <v>9.1500000000000021</v>
      </c>
      <c r="I496" s="249">
        <v>9.6499999999999986</v>
      </c>
      <c r="J496" s="249">
        <v>10.350000000000001</v>
      </c>
      <c r="K496" s="248">
        <v>8.9499999999999993</v>
      </c>
      <c r="L496" s="248">
        <v>7.75</v>
      </c>
      <c r="M496" s="248">
        <v>5157.2381999999998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850.8</v>
      </c>
      <c r="D497" s="259">
        <v>848.0333333333333</v>
      </c>
      <c r="E497" s="249">
        <v>842.56666666666661</v>
      </c>
      <c r="F497" s="249">
        <v>834.33333333333326</v>
      </c>
      <c r="G497" s="249">
        <v>828.86666666666656</v>
      </c>
      <c r="H497" s="249">
        <v>856.26666666666665</v>
      </c>
      <c r="I497" s="249">
        <v>861.73333333333335</v>
      </c>
      <c r="J497" s="249">
        <v>869.9666666666667</v>
      </c>
      <c r="K497" s="248">
        <v>853.5</v>
      </c>
      <c r="L497" s="248">
        <v>839.8</v>
      </c>
      <c r="M497" s="248">
        <v>7.7663000000000002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245.05</v>
      </c>
      <c r="D498" s="259">
        <v>244.61666666666667</v>
      </c>
      <c r="E498" s="249">
        <v>242.43333333333334</v>
      </c>
      <c r="F498" s="249">
        <v>239.81666666666666</v>
      </c>
      <c r="G498" s="249">
        <v>237.63333333333333</v>
      </c>
      <c r="H498" s="249">
        <v>247.23333333333335</v>
      </c>
      <c r="I498" s="249">
        <v>249.41666666666669</v>
      </c>
      <c r="J498" s="249">
        <v>252.03333333333336</v>
      </c>
      <c r="K498" s="248">
        <v>246.8</v>
      </c>
      <c r="L498" s="248">
        <v>242</v>
      </c>
      <c r="M498" s="248">
        <v>4.1065500000000004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81.849999999999994</v>
      </c>
      <c r="D499" s="259">
        <v>81.966666666666654</v>
      </c>
      <c r="E499" s="249">
        <v>80.933333333333309</v>
      </c>
      <c r="F499" s="249">
        <v>80.016666666666652</v>
      </c>
      <c r="G499" s="249">
        <v>78.983333333333306</v>
      </c>
      <c r="H499" s="249">
        <v>82.883333333333312</v>
      </c>
      <c r="I499" s="249">
        <v>83.916666666666643</v>
      </c>
      <c r="J499" s="249">
        <v>84.833333333333314</v>
      </c>
      <c r="K499" s="248">
        <v>83</v>
      </c>
      <c r="L499" s="248">
        <v>81.05</v>
      </c>
      <c r="M499" s="248">
        <v>11.008419999999999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770.5</v>
      </c>
      <c r="D500" s="259">
        <v>762</v>
      </c>
      <c r="E500" s="249">
        <v>749</v>
      </c>
      <c r="F500" s="249">
        <v>727.5</v>
      </c>
      <c r="G500" s="249">
        <v>714.5</v>
      </c>
      <c r="H500" s="249">
        <v>783.5</v>
      </c>
      <c r="I500" s="249">
        <v>796.5</v>
      </c>
      <c r="J500" s="249">
        <v>818</v>
      </c>
      <c r="K500" s="248">
        <v>775</v>
      </c>
      <c r="L500" s="248">
        <v>740.5</v>
      </c>
      <c r="M500" s="248">
        <v>1.9862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1509.5</v>
      </c>
      <c r="D501" s="259">
        <v>1514.1499999999999</v>
      </c>
      <c r="E501" s="249">
        <v>1500.3499999999997</v>
      </c>
      <c r="F501" s="249">
        <v>1491.1999999999998</v>
      </c>
      <c r="G501" s="249">
        <v>1477.3999999999996</v>
      </c>
      <c r="H501" s="249">
        <v>1523.2999999999997</v>
      </c>
      <c r="I501" s="249">
        <v>1537.1</v>
      </c>
      <c r="J501" s="249">
        <v>1546.2499999999998</v>
      </c>
      <c r="K501" s="248">
        <v>1527.95</v>
      </c>
      <c r="L501" s="248">
        <v>1505</v>
      </c>
      <c r="M501" s="248">
        <v>0.46943000000000001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400.05</v>
      </c>
      <c r="D502" s="259">
        <v>401.26666666666665</v>
      </c>
      <c r="E502" s="249">
        <v>398.0333333333333</v>
      </c>
      <c r="F502" s="249">
        <v>396.01666666666665</v>
      </c>
      <c r="G502" s="249">
        <v>392.7833333333333</v>
      </c>
      <c r="H502" s="249">
        <v>403.2833333333333</v>
      </c>
      <c r="I502" s="249">
        <v>406.51666666666665</v>
      </c>
      <c r="J502" s="249">
        <v>408.5333333333333</v>
      </c>
      <c r="K502" s="248">
        <v>404.5</v>
      </c>
      <c r="L502" s="248">
        <v>399.25</v>
      </c>
      <c r="M502" s="248">
        <v>49.975760000000001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224.1</v>
      </c>
      <c r="D503" s="259">
        <v>225.1</v>
      </c>
      <c r="E503" s="249">
        <v>222.5</v>
      </c>
      <c r="F503" s="249">
        <v>220.9</v>
      </c>
      <c r="G503" s="249">
        <v>218.3</v>
      </c>
      <c r="H503" s="249">
        <v>226.7</v>
      </c>
      <c r="I503" s="249">
        <v>229.29999999999995</v>
      </c>
      <c r="J503" s="249">
        <v>230.89999999999998</v>
      </c>
      <c r="K503" s="248">
        <v>227.7</v>
      </c>
      <c r="L503" s="248">
        <v>223.5</v>
      </c>
      <c r="M503" s="248">
        <v>5.6348099999999999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22.1</v>
      </c>
      <c r="D504" s="259">
        <v>22.916666666666668</v>
      </c>
      <c r="E504" s="249">
        <v>21.083333333333336</v>
      </c>
      <c r="F504" s="249">
        <v>20.066666666666666</v>
      </c>
      <c r="G504" s="249">
        <v>18.233333333333334</v>
      </c>
      <c r="H504" s="249">
        <v>23.933333333333337</v>
      </c>
      <c r="I504" s="249">
        <v>25.766666666666673</v>
      </c>
      <c r="J504" s="249">
        <v>26.783333333333339</v>
      </c>
      <c r="K504" s="248">
        <v>24.75</v>
      </c>
      <c r="L504" s="248">
        <v>21.9</v>
      </c>
      <c r="M504" s="248">
        <v>12253.05753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9238.25</v>
      </c>
      <c r="D505" s="259">
        <v>9259.7666666666664</v>
      </c>
      <c r="E505" s="249">
        <v>9163.4833333333336</v>
      </c>
      <c r="F505" s="249">
        <v>9088.7166666666672</v>
      </c>
      <c r="G505" s="249">
        <v>8992.4333333333343</v>
      </c>
      <c r="H505" s="249">
        <v>9334.5333333333328</v>
      </c>
      <c r="I505" s="249">
        <v>9430.8166666666657</v>
      </c>
      <c r="J505" s="249">
        <v>9505.5833333333321</v>
      </c>
      <c r="K505" s="248">
        <v>9356.0499999999993</v>
      </c>
      <c r="L505" s="248">
        <v>9185</v>
      </c>
      <c r="M505" s="248">
        <v>0.21454000000000001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262.39999999999998</v>
      </c>
      <c r="D506" s="249">
        <v>262.40000000000003</v>
      </c>
      <c r="E506" s="249">
        <v>260.80000000000007</v>
      </c>
      <c r="F506" s="249">
        <v>259.20000000000005</v>
      </c>
      <c r="G506" s="249">
        <v>257.60000000000008</v>
      </c>
      <c r="H506" s="249">
        <v>264.00000000000006</v>
      </c>
      <c r="I506" s="249">
        <v>265.60000000000008</v>
      </c>
      <c r="J506" s="248">
        <v>267.20000000000005</v>
      </c>
      <c r="K506" s="248">
        <v>264</v>
      </c>
      <c r="L506" s="248">
        <v>260.8</v>
      </c>
      <c r="M506" s="227">
        <v>32.857039999999998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224.85</v>
      </c>
      <c r="D507" s="249">
        <v>225.78333333333333</v>
      </c>
      <c r="E507" s="249">
        <v>223.31666666666666</v>
      </c>
      <c r="F507" s="249">
        <v>221.78333333333333</v>
      </c>
      <c r="G507" s="249">
        <v>219.31666666666666</v>
      </c>
      <c r="H507" s="249">
        <v>227.31666666666666</v>
      </c>
      <c r="I507" s="249">
        <v>229.7833333333333</v>
      </c>
      <c r="J507" s="248">
        <v>231.31666666666666</v>
      </c>
      <c r="K507" s="248">
        <v>228.25</v>
      </c>
      <c r="L507" s="248">
        <v>224.25</v>
      </c>
      <c r="M507" s="227">
        <v>5.7020799999999996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65</v>
      </c>
      <c r="D508" s="259">
        <v>65.016666666666666</v>
      </c>
      <c r="E508" s="249">
        <v>64.583333333333329</v>
      </c>
      <c r="F508" s="249">
        <v>64.166666666666657</v>
      </c>
      <c r="G508" s="249">
        <v>63.73333333333332</v>
      </c>
      <c r="H508" s="249">
        <v>65.433333333333337</v>
      </c>
      <c r="I508" s="249">
        <v>65.866666666666674</v>
      </c>
      <c r="J508" s="249">
        <v>66.283333333333346</v>
      </c>
      <c r="K508" s="248">
        <v>65.45</v>
      </c>
      <c r="L508" s="248">
        <v>64.599999999999994</v>
      </c>
      <c r="M508" s="248">
        <v>245.99687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410.4</v>
      </c>
      <c r="D509" s="259">
        <v>409.65000000000003</v>
      </c>
      <c r="E509" s="249">
        <v>407.30000000000007</v>
      </c>
      <c r="F509" s="249">
        <v>404.20000000000005</v>
      </c>
      <c r="G509" s="249">
        <v>401.85000000000008</v>
      </c>
      <c r="H509" s="249">
        <v>412.75000000000006</v>
      </c>
      <c r="I509" s="249">
        <v>415.10000000000008</v>
      </c>
      <c r="J509" s="249">
        <v>418.20000000000005</v>
      </c>
      <c r="K509" s="248">
        <v>412</v>
      </c>
      <c r="L509" s="248">
        <v>406.55</v>
      </c>
      <c r="M509" s="248">
        <v>7.3527699999999996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1600.45</v>
      </c>
      <c r="D510" s="249">
        <v>1603.5166666666664</v>
      </c>
      <c r="E510" s="249">
        <v>1587.5333333333328</v>
      </c>
      <c r="F510" s="249">
        <v>1574.6166666666663</v>
      </c>
      <c r="G510" s="249">
        <v>1558.6333333333328</v>
      </c>
      <c r="H510" s="249">
        <v>1616.4333333333329</v>
      </c>
      <c r="I510" s="249">
        <v>1632.4166666666665</v>
      </c>
      <c r="J510" s="248">
        <v>1645.333333333333</v>
      </c>
      <c r="K510" s="248">
        <v>1619.5</v>
      </c>
      <c r="L510" s="248">
        <v>1590.6</v>
      </c>
      <c r="M510" s="227">
        <v>8.4290000000000004E-2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1397.65</v>
      </c>
      <c r="D511" s="259">
        <v>1394.4666666666665</v>
      </c>
      <c r="E511" s="249">
        <v>1388.9333333333329</v>
      </c>
      <c r="F511" s="249">
        <v>1380.2166666666665</v>
      </c>
      <c r="G511" s="249">
        <v>1374.6833333333329</v>
      </c>
      <c r="H511" s="249">
        <v>1403.1833333333329</v>
      </c>
      <c r="I511" s="249">
        <v>1408.7166666666662</v>
      </c>
      <c r="J511" s="249">
        <v>1417.4333333333329</v>
      </c>
      <c r="K511" s="248">
        <v>1400</v>
      </c>
      <c r="L511" s="248">
        <v>1385.75</v>
      </c>
      <c r="M511" s="248">
        <v>0.20827000000000001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81" sqref="F8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2"/>
      <c r="B5" s="383"/>
      <c r="C5" s="382"/>
      <c r="D5" s="38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4" t="s">
        <v>516</v>
      </c>
      <c r="C7" s="383"/>
      <c r="D7" s="7">
        <f>Main!B10</f>
        <v>44910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44909</v>
      </c>
      <c r="B10" s="29">
        <v>539506</v>
      </c>
      <c r="C10" s="28" t="s">
        <v>1076</v>
      </c>
      <c r="D10" s="28" t="s">
        <v>1077</v>
      </c>
      <c r="E10" s="28" t="s">
        <v>526</v>
      </c>
      <c r="F10" s="85">
        <v>200000</v>
      </c>
      <c r="G10" s="29">
        <v>1.71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44909</v>
      </c>
      <c r="B11" s="29">
        <v>539506</v>
      </c>
      <c r="C11" s="28" t="s">
        <v>1076</v>
      </c>
      <c r="D11" s="28" t="s">
        <v>1078</v>
      </c>
      <c r="E11" s="28" t="s">
        <v>525</v>
      </c>
      <c r="F11" s="85">
        <v>200000</v>
      </c>
      <c r="G11" s="29">
        <v>1.71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44909</v>
      </c>
      <c r="B12" s="29">
        <v>538351</v>
      </c>
      <c r="C12" s="28" t="s">
        <v>1079</v>
      </c>
      <c r="D12" s="28" t="s">
        <v>1080</v>
      </c>
      <c r="E12" s="28" t="s">
        <v>525</v>
      </c>
      <c r="F12" s="85">
        <v>104731</v>
      </c>
      <c r="G12" s="29">
        <v>14.25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44909</v>
      </c>
      <c r="B13" s="29">
        <v>539115</v>
      </c>
      <c r="C13" s="28" t="s">
        <v>1081</v>
      </c>
      <c r="D13" s="28" t="s">
        <v>1082</v>
      </c>
      <c r="E13" s="28" t="s">
        <v>526</v>
      </c>
      <c r="F13" s="85">
        <v>10451</v>
      </c>
      <c r="G13" s="29">
        <v>55.3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44909</v>
      </c>
      <c r="B14" s="29">
        <v>543678</v>
      </c>
      <c r="C14" s="28" t="s">
        <v>1052</v>
      </c>
      <c r="D14" s="28" t="s">
        <v>880</v>
      </c>
      <c r="E14" s="28" t="s">
        <v>526</v>
      </c>
      <c r="F14" s="85">
        <v>68000</v>
      </c>
      <c r="G14" s="29">
        <v>38.29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44909</v>
      </c>
      <c r="B15" s="29">
        <v>526851</v>
      </c>
      <c r="C15" s="28" t="s">
        <v>1083</v>
      </c>
      <c r="D15" s="28" t="s">
        <v>1084</v>
      </c>
      <c r="E15" s="28" t="s">
        <v>526</v>
      </c>
      <c r="F15" s="85">
        <v>188449</v>
      </c>
      <c r="G15" s="29">
        <v>122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44909</v>
      </c>
      <c r="B16" s="29">
        <v>526851</v>
      </c>
      <c r="C16" s="28" t="s">
        <v>1083</v>
      </c>
      <c r="D16" s="28" t="s">
        <v>1084</v>
      </c>
      <c r="E16" s="28" t="s">
        <v>525</v>
      </c>
      <c r="F16" s="85">
        <v>100</v>
      </c>
      <c r="G16" s="29">
        <v>120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44909</v>
      </c>
      <c r="B17" s="29">
        <v>526851</v>
      </c>
      <c r="C17" s="28" t="s">
        <v>1083</v>
      </c>
      <c r="D17" s="28" t="s">
        <v>1085</v>
      </c>
      <c r="E17" s="28" t="s">
        <v>525</v>
      </c>
      <c r="F17" s="85">
        <v>188000</v>
      </c>
      <c r="G17" s="29">
        <v>122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44909</v>
      </c>
      <c r="B18" s="29">
        <v>539546</v>
      </c>
      <c r="C18" s="28" t="s">
        <v>1086</v>
      </c>
      <c r="D18" s="28" t="s">
        <v>1087</v>
      </c>
      <c r="E18" s="28" t="s">
        <v>525</v>
      </c>
      <c r="F18" s="85">
        <v>44057</v>
      </c>
      <c r="G18" s="29">
        <v>80.650000000000006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44909</v>
      </c>
      <c r="B19" s="29">
        <v>539304</v>
      </c>
      <c r="C19" s="28" t="s">
        <v>1088</v>
      </c>
      <c r="D19" s="28" t="s">
        <v>1089</v>
      </c>
      <c r="E19" s="28" t="s">
        <v>526</v>
      </c>
      <c r="F19" s="85">
        <v>72994</v>
      </c>
      <c r="G19" s="29">
        <v>43.31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44909</v>
      </c>
      <c r="B20" s="29">
        <v>532413</v>
      </c>
      <c r="C20" s="28" t="s">
        <v>1039</v>
      </c>
      <c r="D20" s="28" t="s">
        <v>1090</v>
      </c>
      <c r="E20" s="28" t="s">
        <v>525</v>
      </c>
      <c r="F20" s="85">
        <v>624142</v>
      </c>
      <c r="G20" s="29">
        <v>19.8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44909</v>
      </c>
      <c r="B21" s="29">
        <v>532413</v>
      </c>
      <c r="C21" s="28" t="s">
        <v>1039</v>
      </c>
      <c r="D21" s="28" t="s">
        <v>1091</v>
      </c>
      <c r="E21" s="28" t="s">
        <v>526</v>
      </c>
      <c r="F21" s="85">
        <v>624142</v>
      </c>
      <c r="G21" s="29">
        <v>19.8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44909</v>
      </c>
      <c r="B22" s="29">
        <v>543606</v>
      </c>
      <c r="C22" s="28" t="s">
        <v>1092</v>
      </c>
      <c r="D22" s="28" t="s">
        <v>1093</v>
      </c>
      <c r="E22" s="28" t="s">
        <v>525</v>
      </c>
      <c r="F22" s="85">
        <v>32000</v>
      </c>
      <c r="G22" s="29">
        <v>86.65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44909</v>
      </c>
      <c r="B23" s="29">
        <v>543606</v>
      </c>
      <c r="C23" s="28" t="s">
        <v>1092</v>
      </c>
      <c r="D23" s="28" t="s">
        <v>1093</v>
      </c>
      <c r="E23" s="28" t="s">
        <v>526</v>
      </c>
      <c r="F23" s="85">
        <v>16000</v>
      </c>
      <c r="G23" s="29">
        <v>86.65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44909</v>
      </c>
      <c r="B24" s="29">
        <v>543606</v>
      </c>
      <c r="C24" s="28" t="s">
        <v>1092</v>
      </c>
      <c r="D24" s="28" t="s">
        <v>1094</v>
      </c>
      <c r="E24" s="28" t="s">
        <v>525</v>
      </c>
      <c r="F24" s="85">
        <v>40000</v>
      </c>
      <c r="G24" s="29">
        <v>86.65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44909</v>
      </c>
      <c r="B25" s="29">
        <v>543606</v>
      </c>
      <c r="C25" s="28" t="s">
        <v>1092</v>
      </c>
      <c r="D25" s="28" t="s">
        <v>1094</v>
      </c>
      <c r="E25" s="28" t="s">
        <v>526</v>
      </c>
      <c r="F25" s="85">
        <v>104000</v>
      </c>
      <c r="G25" s="29">
        <v>86.64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44909</v>
      </c>
      <c r="B26" s="29">
        <v>540204</v>
      </c>
      <c r="C26" s="28" t="s">
        <v>1055</v>
      </c>
      <c r="D26" s="28" t="s">
        <v>1056</v>
      </c>
      <c r="E26" s="28" t="s">
        <v>526</v>
      </c>
      <c r="F26" s="85">
        <v>51081</v>
      </c>
      <c r="G26" s="29">
        <v>43.5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44909</v>
      </c>
      <c r="B27" s="29">
        <v>540204</v>
      </c>
      <c r="C27" s="28" t="s">
        <v>1055</v>
      </c>
      <c r="D27" s="28" t="s">
        <v>1095</v>
      </c>
      <c r="E27" s="28" t="s">
        <v>525</v>
      </c>
      <c r="F27" s="85">
        <v>44029</v>
      </c>
      <c r="G27" s="29">
        <v>43.45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44909</v>
      </c>
      <c r="B28" s="29">
        <v>530733</v>
      </c>
      <c r="C28" s="28" t="s">
        <v>1096</v>
      </c>
      <c r="D28" s="28" t="s">
        <v>1036</v>
      </c>
      <c r="E28" s="28" t="s">
        <v>525</v>
      </c>
      <c r="F28" s="85">
        <v>23400</v>
      </c>
      <c r="G28" s="29">
        <v>9.9700000000000006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44909</v>
      </c>
      <c r="B29" s="29">
        <v>538881</v>
      </c>
      <c r="C29" s="28" t="s">
        <v>1097</v>
      </c>
      <c r="D29" s="28" t="s">
        <v>1098</v>
      </c>
      <c r="E29" s="28" t="s">
        <v>526</v>
      </c>
      <c r="F29" s="85">
        <v>25050</v>
      </c>
      <c r="G29" s="29">
        <v>13.85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44909</v>
      </c>
      <c r="B30" s="29">
        <v>538881</v>
      </c>
      <c r="C30" s="28" t="s">
        <v>1097</v>
      </c>
      <c r="D30" s="28" t="s">
        <v>1099</v>
      </c>
      <c r="E30" s="28" t="s">
        <v>525</v>
      </c>
      <c r="F30" s="85">
        <v>25005</v>
      </c>
      <c r="G30" s="29">
        <v>13.85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44909</v>
      </c>
      <c r="B31" s="29">
        <v>532767</v>
      </c>
      <c r="C31" s="28" t="s">
        <v>1100</v>
      </c>
      <c r="D31" s="28" t="s">
        <v>1101</v>
      </c>
      <c r="E31" s="28" t="s">
        <v>526</v>
      </c>
      <c r="F31" s="85">
        <v>1107081</v>
      </c>
      <c r="G31" s="29">
        <v>9.0399999999999991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44909</v>
      </c>
      <c r="B32" s="29">
        <v>540936</v>
      </c>
      <c r="C32" s="28" t="s">
        <v>1035</v>
      </c>
      <c r="D32" s="28" t="s">
        <v>1036</v>
      </c>
      <c r="E32" s="28" t="s">
        <v>526</v>
      </c>
      <c r="F32" s="85">
        <v>44023</v>
      </c>
      <c r="G32" s="29">
        <v>16.18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44909</v>
      </c>
      <c r="B33" s="29">
        <v>540936</v>
      </c>
      <c r="C33" s="28" t="s">
        <v>1035</v>
      </c>
      <c r="D33" s="28" t="s">
        <v>1036</v>
      </c>
      <c r="E33" s="28" t="s">
        <v>525</v>
      </c>
      <c r="F33" s="85">
        <v>102254</v>
      </c>
      <c r="G33" s="29">
        <v>16.07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44909</v>
      </c>
      <c r="B34" s="29">
        <v>540266</v>
      </c>
      <c r="C34" s="28" t="s">
        <v>1057</v>
      </c>
      <c r="D34" s="28" t="s">
        <v>880</v>
      </c>
      <c r="E34" s="28" t="s">
        <v>525</v>
      </c>
      <c r="F34" s="85">
        <v>30000</v>
      </c>
      <c r="G34" s="29">
        <v>39.549999999999997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44909</v>
      </c>
      <c r="B35" s="29">
        <v>540266</v>
      </c>
      <c r="C35" s="28" t="s">
        <v>1057</v>
      </c>
      <c r="D35" s="28" t="s">
        <v>1102</v>
      </c>
      <c r="E35" s="28" t="s">
        <v>526</v>
      </c>
      <c r="F35" s="85">
        <v>25000</v>
      </c>
      <c r="G35" s="29">
        <v>39.549999999999997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44909</v>
      </c>
      <c r="B36" s="29">
        <v>540938</v>
      </c>
      <c r="C36" s="28" t="s">
        <v>1103</v>
      </c>
      <c r="D36" s="28" t="s">
        <v>1104</v>
      </c>
      <c r="E36" s="28" t="s">
        <v>525</v>
      </c>
      <c r="F36" s="85">
        <v>380000</v>
      </c>
      <c r="G36" s="29">
        <v>13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44909</v>
      </c>
      <c r="B37" s="29">
        <v>539679</v>
      </c>
      <c r="C37" s="28" t="s">
        <v>902</v>
      </c>
      <c r="D37" s="28" t="s">
        <v>945</v>
      </c>
      <c r="E37" s="28" t="s">
        <v>526</v>
      </c>
      <c r="F37" s="85">
        <v>250000</v>
      </c>
      <c r="G37" s="29">
        <v>10.35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44909</v>
      </c>
      <c r="B38" s="29">
        <v>539679</v>
      </c>
      <c r="C38" s="28" t="s">
        <v>902</v>
      </c>
      <c r="D38" s="28" t="s">
        <v>1014</v>
      </c>
      <c r="E38" s="28" t="s">
        <v>525</v>
      </c>
      <c r="F38" s="85">
        <v>249966</v>
      </c>
      <c r="G38" s="29">
        <v>10.35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44909</v>
      </c>
      <c r="B39" s="29">
        <v>511728</v>
      </c>
      <c r="C39" s="28" t="s">
        <v>1105</v>
      </c>
      <c r="D39" s="28" t="s">
        <v>1106</v>
      </c>
      <c r="E39" s="28" t="s">
        <v>525</v>
      </c>
      <c r="F39" s="85">
        <v>16000</v>
      </c>
      <c r="G39" s="29">
        <v>16.3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44909</v>
      </c>
      <c r="B40" s="29">
        <v>541337</v>
      </c>
      <c r="C40" s="28" t="s">
        <v>1107</v>
      </c>
      <c r="D40" s="28" t="s">
        <v>1108</v>
      </c>
      <c r="E40" s="28" t="s">
        <v>525</v>
      </c>
      <c r="F40" s="85">
        <v>60000</v>
      </c>
      <c r="G40" s="29">
        <v>3.95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44909</v>
      </c>
      <c r="B41" s="29">
        <v>541337</v>
      </c>
      <c r="C41" s="28" t="s">
        <v>1107</v>
      </c>
      <c r="D41" s="28" t="s">
        <v>1109</v>
      </c>
      <c r="E41" s="28" t="s">
        <v>526</v>
      </c>
      <c r="F41" s="85">
        <v>57000</v>
      </c>
      <c r="G41" s="29">
        <v>3.8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44909</v>
      </c>
      <c r="B42" s="29">
        <v>541337</v>
      </c>
      <c r="C42" s="28" t="s">
        <v>1107</v>
      </c>
      <c r="D42" s="28" t="s">
        <v>1110</v>
      </c>
      <c r="E42" s="28" t="s">
        <v>526</v>
      </c>
      <c r="F42" s="85">
        <v>21000</v>
      </c>
      <c r="G42" s="29">
        <v>4.08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44909</v>
      </c>
      <c r="B43" s="29">
        <v>541337</v>
      </c>
      <c r="C43" s="28" t="s">
        <v>1107</v>
      </c>
      <c r="D43" s="28" t="s">
        <v>1110</v>
      </c>
      <c r="E43" s="28" t="s">
        <v>525</v>
      </c>
      <c r="F43" s="85">
        <v>183000</v>
      </c>
      <c r="G43" s="29">
        <v>3.72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44909</v>
      </c>
      <c r="B44" s="29">
        <v>541337</v>
      </c>
      <c r="C44" s="28" t="s">
        <v>1107</v>
      </c>
      <c r="D44" s="28" t="s">
        <v>1111</v>
      </c>
      <c r="E44" s="28" t="s">
        <v>525</v>
      </c>
      <c r="F44" s="85">
        <v>51000</v>
      </c>
      <c r="G44" s="29">
        <v>3.73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44909</v>
      </c>
      <c r="B45" s="29">
        <v>541337</v>
      </c>
      <c r="C45" s="28" t="s">
        <v>1107</v>
      </c>
      <c r="D45" s="28" t="s">
        <v>1112</v>
      </c>
      <c r="E45" s="28" t="s">
        <v>525</v>
      </c>
      <c r="F45" s="85">
        <v>54000</v>
      </c>
      <c r="G45" s="29">
        <v>3.71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44909</v>
      </c>
      <c r="B46" s="29">
        <v>541337</v>
      </c>
      <c r="C46" s="28" t="s">
        <v>1107</v>
      </c>
      <c r="D46" s="28" t="s">
        <v>1112</v>
      </c>
      <c r="E46" s="28" t="s">
        <v>526</v>
      </c>
      <c r="F46" s="85">
        <v>9000</v>
      </c>
      <c r="G46" s="29">
        <v>3.94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44909</v>
      </c>
      <c r="B47" s="29">
        <v>541337</v>
      </c>
      <c r="C47" s="28" t="s">
        <v>1107</v>
      </c>
      <c r="D47" s="28" t="s">
        <v>1113</v>
      </c>
      <c r="E47" s="28" t="s">
        <v>526</v>
      </c>
      <c r="F47" s="85">
        <v>321000</v>
      </c>
      <c r="G47" s="29">
        <v>3.74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44909</v>
      </c>
      <c r="B48" s="29">
        <v>541337</v>
      </c>
      <c r="C48" s="28" t="s">
        <v>1107</v>
      </c>
      <c r="D48" s="28" t="s">
        <v>1113</v>
      </c>
      <c r="E48" s="28" t="s">
        <v>525</v>
      </c>
      <c r="F48" s="85">
        <v>24000</v>
      </c>
      <c r="G48" s="29">
        <v>3.93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44909</v>
      </c>
      <c r="B49" s="29">
        <v>543305</v>
      </c>
      <c r="C49" s="28" t="s">
        <v>1114</v>
      </c>
      <c r="D49" s="28" t="s">
        <v>1115</v>
      </c>
      <c r="E49" s="28" t="s">
        <v>525</v>
      </c>
      <c r="F49" s="85">
        <v>60000</v>
      </c>
      <c r="G49" s="29">
        <v>5.65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44909</v>
      </c>
      <c r="B50" s="29">
        <v>542771</v>
      </c>
      <c r="C50" s="28" t="s">
        <v>1116</v>
      </c>
      <c r="D50" s="28" t="s">
        <v>1117</v>
      </c>
      <c r="E50" s="28" t="s">
        <v>525</v>
      </c>
      <c r="F50" s="85">
        <v>30000</v>
      </c>
      <c r="G50" s="29">
        <v>20.059999999999999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44909</v>
      </c>
      <c r="B51" s="29">
        <v>506122</v>
      </c>
      <c r="C51" s="28" t="s">
        <v>1059</v>
      </c>
      <c r="D51" s="28" t="s">
        <v>1060</v>
      </c>
      <c r="E51" s="28" t="s">
        <v>525</v>
      </c>
      <c r="F51" s="85">
        <v>1896</v>
      </c>
      <c r="G51" s="29">
        <v>159.01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44909</v>
      </c>
      <c r="B52" s="29">
        <v>506122</v>
      </c>
      <c r="C52" s="28" t="s">
        <v>1059</v>
      </c>
      <c r="D52" s="28" t="s">
        <v>1060</v>
      </c>
      <c r="E52" s="28" t="s">
        <v>526</v>
      </c>
      <c r="F52" s="85">
        <v>2204</v>
      </c>
      <c r="G52" s="29">
        <v>158.65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44909</v>
      </c>
      <c r="B53" s="29">
        <v>506122</v>
      </c>
      <c r="C53" s="28" t="s">
        <v>1059</v>
      </c>
      <c r="D53" s="28" t="s">
        <v>1061</v>
      </c>
      <c r="E53" s="28" t="s">
        <v>525</v>
      </c>
      <c r="F53" s="85">
        <v>7690</v>
      </c>
      <c r="G53" s="29">
        <v>158.65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44909</v>
      </c>
      <c r="B54" s="29">
        <v>506122</v>
      </c>
      <c r="C54" s="28" t="s">
        <v>1059</v>
      </c>
      <c r="D54" s="28" t="s">
        <v>1118</v>
      </c>
      <c r="E54" s="28" t="s">
        <v>526</v>
      </c>
      <c r="F54" s="85">
        <v>4000</v>
      </c>
      <c r="G54" s="29">
        <v>158.65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44909</v>
      </c>
      <c r="B55" s="29">
        <v>524572</v>
      </c>
      <c r="C55" s="28" t="s">
        <v>1119</v>
      </c>
      <c r="D55" s="28" t="s">
        <v>1060</v>
      </c>
      <c r="E55" s="28" t="s">
        <v>525</v>
      </c>
      <c r="F55" s="85">
        <v>12</v>
      </c>
      <c r="G55" s="29">
        <v>29.5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44909</v>
      </c>
      <c r="B56" s="29">
        <v>524572</v>
      </c>
      <c r="C56" s="28" t="s">
        <v>1119</v>
      </c>
      <c r="D56" s="28" t="s">
        <v>1060</v>
      </c>
      <c r="E56" s="28" t="s">
        <v>526</v>
      </c>
      <c r="F56" s="85">
        <v>57806</v>
      </c>
      <c r="G56" s="29">
        <v>29.49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44909</v>
      </c>
      <c r="B57" s="29">
        <v>524572</v>
      </c>
      <c r="C57" s="28" t="s">
        <v>1119</v>
      </c>
      <c r="D57" s="28" t="s">
        <v>1065</v>
      </c>
      <c r="E57" s="28" t="s">
        <v>525</v>
      </c>
      <c r="F57" s="85">
        <v>100000</v>
      </c>
      <c r="G57" s="29">
        <v>29.29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44909</v>
      </c>
      <c r="B58" s="29">
        <v>524572</v>
      </c>
      <c r="C58" s="28" t="s">
        <v>1119</v>
      </c>
      <c r="D58" s="28" t="s">
        <v>880</v>
      </c>
      <c r="E58" s="28" t="s">
        <v>525</v>
      </c>
      <c r="F58" s="85">
        <v>94011</v>
      </c>
      <c r="G58" s="29">
        <v>28.93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44909</v>
      </c>
      <c r="B59" s="29">
        <v>543366</v>
      </c>
      <c r="C59" s="28" t="s">
        <v>1120</v>
      </c>
      <c r="D59" s="28" t="s">
        <v>1121</v>
      </c>
      <c r="E59" s="28" t="s">
        <v>525</v>
      </c>
      <c r="F59" s="85">
        <v>2400</v>
      </c>
      <c r="G59" s="29">
        <v>72.05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44909</v>
      </c>
      <c r="B60" s="29">
        <v>543366</v>
      </c>
      <c r="C60" s="28" t="s">
        <v>1120</v>
      </c>
      <c r="D60" s="28" t="s">
        <v>1121</v>
      </c>
      <c r="E60" s="28" t="s">
        <v>526</v>
      </c>
      <c r="F60" s="85">
        <v>4800</v>
      </c>
      <c r="G60" s="29">
        <v>73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44909</v>
      </c>
      <c r="B61" s="29">
        <v>512399</v>
      </c>
      <c r="C61" s="28" t="s">
        <v>1122</v>
      </c>
      <c r="D61" s="28" t="s">
        <v>1123</v>
      </c>
      <c r="E61" s="28" t="s">
        <v>526</v>
      </c>
      <c r="F61" s="85">
        <v>75000</v>
      </c>
      <c r="G61" s="29">
        <v>152.03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44909</v>
      </c>
      <c r="B62" s="29">
        <v>541358</v>
      </c>
      <c r="C62" s="28" t="s">
        <v>1124</v>
      </c>
      <c r="D62" s="28" t="s">
        <v>1125</v>
      </c>
      <c r="E62" s="28" t="s">
        <v>526</v>
      </c>
      <c r="F62" s="85">
        <v>23000</v>
      </c>
      <c r="G62" s="29">
        <v>47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44909</v>
      </c>
      <c r="B63" s="29">
        <v>541358</v>
      </c>
      <c r="C63" s="28" t="s">
        <v>1124</v>
      </c>
      <c r="D63" s="28" t="s">
        <v>1126</v>
      </c>
      <c r="E63" s="28" t="s">
        <v>525</v>
      </c>
      <c r="F63" s="85">
        <v>19846</v>
      </c>
      <c r="G63" s="29">
        <v>46.7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44909</v>
      </c>
      <c r="B64" s="29">
        <v>530611</v>
      </c>
      <c r="C64" s="28" t="s">
        <v>1127</v>
      </c>
      <c r="D64" s="28" t="s">
        <v>1128</v>
      </c>
      <c r="E64" s="28" t="s">
        <v>526</v>
      </c>
      <c r="F64" s="85">
        <v>2926600</v>
      </c>
      <c r="G64" s="29">
        <v>0.71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44909</v>
      </c>
      <c r="B65" s="29">
        <v>530611</v>
      </c>
      <c r="C65" s="28" t="s">
        <v>1127</v>
      </c>
      <c r="D65" s="28" t="s">
        <v>1129</v>
      </c>
      <c r="E65" s="28" t="s">
        <v>526</v>
      </c>
      <c r="F65" s="85">
        <v>3449705</v>
      </c>
      <c r="G65" s="29">
        <v>0.71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44909</v>
      </c>
      <c r="B66" s="29">
        <v>530611</v>
      </c>
      <c r="C66" s="28" t="s">
        <v>1127</v>
      </c>
      <c r="D66" s="28" t="s">
        <v>880</v>
      </c>
      <c r="E66" s="28" t="s">
        <v>525</v>
      </c>
      <c r="F66" s="85">
        <v>3500000</v>
      </c>
      <c r="G66" s="29">
        <v>0.71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44909</v>
      </c>
      <c r="B67" s="29">
        <v>539985</v>
      </c>
      <c r="C67" s="28" t="s">
        <v>1130</v>
      </c>
      <c r="D67" s="28" t="s">
        <v>1131</v>
      </c>
      <c r="E67" s="28" t="s">
        <v>526</v>
      </c>
      <c r="F67" s="85">
        <v>48000</v>
      </c>
      <c r="G67" s="29">
        <v>14.5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44909</v>
      </c>
      <c r="B68" s="29">
        <v>539040</v>
      </c>
      <c r="C68" s="28" t="s">
        <v>1132</v>
      </c>
      <c r="D68" s="28" t="s">
        <v>1133</v>
      </c>
      <c r="E68" s="28" t="s">
        <v>525</v>
      </c>
      <c r="F68" s="85">
        <v>28885</v>
      </c>
      <c r="G68" s="29">
        <v>22.75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44909</v>
      </c>
      <c r="B69" s="29">
        <v>539040</v>
      </c>
      <c r="C69" s="28" t="s">
        <v>1132</v>
      </c>
      <c r="D69" s="28" t="s">
        <v>1134</v>
      </c>
      <c r="E69" s="28" t="s">
        <v>526</v>
      </c>
      <c r="F69" s="85">
        <v>19500</v>
      </c>
      <c r="G69" s="29">
        <v>22.7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44909</v>
      </c>
      <c r="B70" s="29">
        <v>539314</v>
      </c>
      <c r="C70" s="28" t="s">
        <v>1135</v>
      </c>
      <c r="D70" s="28" t="s">
        <v>1136</v>
      </c>
      <c r="E70" s="28" t="s">
        <v>525</v>
      </c>
      <c r="F70" s="85">
        <v>603124</v>
      </c>
      <c r="G70" s="29">
        <v>95.3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44909</v>
      </c>
      <c r="B71" s="29">
        <v>539314</v>
      </c>
      <c r="C71" s="28" t="s">
        <v>1135</v>
      </c>
      <c r="D71" s="28" t="s">
        <v>1137</v>
      </c>
      <c r="E71" s="28" t="s">
        <v>525</v>
      </c>
      <c r="F71" s="85">
        <v>896876</v>
      </c>
      <c r="G71" s="29">
        <v>95.3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44909</v>
      </c>
      <c r="B72" s="29">
        <v>539314</v>
      </c>
      <c r="C72" s="28" t="s">
        <v>1135</v>
      </c>
      <c r="D72" s="28" t="s">
        <v>1138</v>
      </c>
      <c r="E72" s="28" t="s">
        <v>526</v>
      </c>
      <c r="F72" s="85">
        <v>321000</v>
      </c>
      <c r="G72" s="29">
        <v>95.3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44909</v>
      </c>
      <c r="B73" s="29">
        <v>539314</v>
      </c>
      <c r="C73" s="28" t="s">
        <v>1135</v>
      </c>
      <c r="D73" s="28" t="s">
        <v>1139</v>
      </c>
      <c r="E73" s="28" t="s">
        <v>526</v>
      </c>
      <c r="F73" s="85">
        <v>469000</v>
      </c>
      <c r="G73" s="29">
        <v>95.3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44909</v>
      </c>
      <c r="B74" s="29">
        <v>539314</v>
      </c>
      <c r="C74" s="28" t="s">
        <v>1135</v>
      </c>
      <c r="D74" s="28" t="s">
        <v>1140</v>
      </c>
      <c r="E74" s="28" t="s">
        <v>526</v>
      </c>
      <c r="F74" s="85">
        <v>710000</v>
      </c>
      <c r="G74" s="29">
        <v>95.3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44909</v>
      </c>
      <c r="B75" s="29">
        <v>524661</v>
      </c>
      <c r="C75" s="28" t="s">
        <v>1141</v>
      </c>
      <c r="D75" s="28" t="s">
        <v>1142</v>
      </c>
      <c r="E75" s="28" t="s">
        <v>526</v>
      </c>
      <c r="F75" s="85">
        <v>73500</v>
      </c>
      <c r="G75" s="29">
        <v>5.66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44909</v>
      </c>
      <c r="B76" s="29">
        <v>543436</v>
      </c>
      <c r="C76" s="28" t="s">
        <v>1143</v>
      </c>
      <c r="D76" s="28" t="s">
        <v>1144</v>
      </c>
      <c r="E76" s="28" t="s">
        <v>525</v>
      </c>
      <c r="F76" s="85">
        <v>800</v>
      </c>
      <c r="G76" s="29">
        <v>155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44909</v>
      </c>
      <c r="B77" s="29">
        <v>543436</v>
      </c>
      <c r="C77" s="28" t="s">
        <v>1143</v>
      </c>
      <c r="D77" s="28" t="s">
        <v>1144</v>
      </c>
      <c r="E77" s="28" t="s">
        <v>526</v>
      </c>
      <c r="F77" s="85">
        <v>2400</v>
      </c>
      <c r="G77" s="29">
        <v>155.91999999999999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44909</v>
      </c>
      <c r="B78" s="29">
        <v>514378</v>
      </c>
      <c r="C78" s="28" t="s">
        <v>1145</v>
      </c>
      <c r="D78" s="28" t="s">
        <v>1146</v>
      </c>
      <c r="E78" s="28" t="s">
        <v>526</v>
      </c>
      <c r="F78" s="85">
        <v>32952</v>
      </c>
      <c r="G78" s="29">
        <v>28.21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44909</v>
      </c>
      <c r="B79" s="29" t="s">
        <v>979</v>
      </c>
      <c r="C79" s="28" t="s">
        <v>980</v>
      </c>
      <c r="D79" s="28" t="s">
        <v>960</v>
      </c>
      <c r="E79" s="28" t="s">
        <v>525</v>
      </c>
      <c r="F79" s="85">
        <v>502349</v>
      </c>
      <c r="G79" s="29">
        <v>7.1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44909</v>
      </c>
      <c r="B80" s="29" t="s">
        <v>1147</v>
      </c>
      <c r="C80" s="28" t="s">
        <v>1148</v>
      </c>
      <c r="D80" s="28" t="s">
        <v>1149</v>
      </c>
      <c r="E80" s="28" t="s">
        <v>525</v>
      </c>
      <c r="F80" s="85">
        <v>10595</v>
      </c>
      <c r="G80" s="29">
        <v>64.2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44909</v>
      </c>
      <c r="B81" s="29" t="s">
        <v>1147</v>
      </c>
      <c r="C81" s="28" t="s">
        <v>1148</v>
      </c>
      <c r="D81" s="28" t="s">
        <v>1150</v>
      </c>
      <c r="E81" s="28" t="s">
        <v>525</v>
      </c>
      <c r="F81" s="85">
        <v>18980</v>
      </c>
      <c r="G81" s="29">
        <v>59.84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44909</v>
      </c>
      <c r="B82" s="29" t="s">
        <v>1151</v>
      </c>
      <c r="C82" s="28" t="s">
        <v>1152</v>
      </c>
      <c r="D82" s="28" t="s">
        <v>1153</v>
      </c>
      <c r="E82" s="28" t="s">
        <v>525</v>
      </c>
      <c r="F82" s="85">
        <v>220000</v>
      </c>
      <c r="G82" s="29">
        <v>82.6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44909</v>
      </c>
      <c r="B83" s="29" t="s">
        <v>1037</v>
      </c>
      <c r="C83" s="28" t="s">
        <v>1038</v>
      </c>
      <c r="D83" s="28" t="s">
        <v>1154</v>
      </c>
      <c r="E83" s="28" t="s">
        <v>525</v>
      </c>
      <c r="F83" s="85">
        <v>96000</v>
      </c>
      <c r="G83" s="29">
        <v>91.39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44909</v>
      </c>
      <c r="B84" s="29" t="s">
        <v>1039</v>
      </c>
      <c r="C84" s="28" t="s">
        <v>1040</v>
      </c>
      <c r="D84" s="28" t="s">
        <v>1016</v>
      </c>
      <c r="E84" s="28" t="s">
        <v>525</v>
      </c>
      <c r="F84" s="85">
        <v>1430150</v>
      </c>
      <c r="G84" s="29">
        <v>19.420000000000002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44909</v>
      </c>
      <c r="B85" s="29" t="s">
        <v>1039</v>
      </c>
      <c r="C85" s="28" t="s">
        <v>1040</v>
      </c>
      <c r="D85" s="28" t="s">
        <v>1041</v>
      </c>
      <c r="E85" s="28" t="s">
        <v>525</v>
      </c>
      <c r="F85" s="85">
        <v>1150255</v>
      </c>
      <c r="G85" s="29">
        <v>19.010000000000002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44909</v>
      </c>
      <c r="B86" s="29" t="s">
        <v>1039</v>
      </c>
      <c r="C86" s="28" t="s">
        <v>1040</v>
      </c>
      <c r="D86" s="28" t="s">
        <v>1155</v>
      </c>
      <c r="E86" s="28" t="s">
        <v>525</v>
      </c>
      <c r="F86" s="85">
        <v>1460000</v>
      </c>
      <c r="G86" s="29">
        <v>18.98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44909</v>
      </c>
      <c r="B87" s="29" t="s">
        <v>1039</v>
      </c>
      <c r="C87" s="28" t="s">
        <v>1040</v>
      </c>
      <c r="D87" s="28" t="s">
        <v>880</v>
      </c>
      <c r="E87" s="28" t="s">
        <v>525</v>
      </c>
      <c r="F87" s="85">
        <v>2394086</v>
      </c>
      <c r="G87" s="29">
        <v>18.93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44909</v>
      </c>
      <c r="B88" s="29" t="s">
        <v>1156</v>
      </c>
      <c r="C88" s="28" t="s">
        <v>1157</v>
      </c>
      <c r="D88" s="28" t="s">
        <v>897</v>
      </c>
      <c r="E88" s="28" t="s">
        <v>525</v>
      </c>
      <c r="F88" s="85">
        <v>430409</v>
      </c>
      <c r="G88" s="29">
        <v>25.51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44909</v>
      </c>
      <c r="B89" s="29" t="s">
        <v>1158</v>
      </c>
      <c r="C89" s="28" t="s">
        <v>1159</v>
      </c>
      <c r="D89" s="28" t="s">
        <v>1160</v>
      </c>
      <c r="E89" s="28" t="s">
        <v>525</v>
      </c>
      <c r="F89" s="85">
        <v>36000</v>
      </c>
      <c r="G89" s="29">
        <v>64.260000000000005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44909</v>
      </c>
      <c r="B90" s="29" t="s">
        <v>1161</v>
      </c>
      <c r="C90" s="28" t="s">
        <v>1162</v>
      </c>
      <c r="D90" s="28" t="s">
        <v>1163</v>
      </c>
      <c r="E90" s="28" t="s">
        <v>525</v>
      </c>
      <c r="F90" s="85">
        <v>2500000</v>
      </c>
      <c r="G90" s="29">
        <v>8.6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44909</v>
      </c>
      <c r="B91" s="29" t="s">
        <v>1100</v>
      </c>
      <c r="C91" s="28" t="s">
        <v>1164</v>
      </c>
      <c r="D91" s="28" t="s">
        <v>1165</v>
      </c>
      <c r="E91" s="28" t="s">
        <v>525</v>
      </c>
      <c r="F91" s="85">
        <v>1200000</v>
      </c>
      <c r="G91" s="29">
        <v>9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44909</v>
      </c>
      <c r="B92" s="29" t="s">
        <v>1166</v>
      </c>
      <c r="C92" s="28" t="s">
        <v>1167</v>
      </c>
      <c r="D92" s="28" t="s">
        <v>903</v>
      </c>
      <c r="E92" s="28" t="s">
        <v>525</v>
      </c>
      <c r="F92" s="85">
        <v>317747</v>
      </c>
      <c r="G92" s="29">
        <v>187.47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44909</v>
      </c>
      <c r="B93" s="29" t="s">
        <v>123</v>
      </c>
      <c r="C93" s="28" t="s">
        <v>1168</v>
      </c>
      <c r="D93" s="28" t="s">
        <v>1053</v>
      </c>
      <c r="E93" s="28" t="s">
        <v>525</v>
      </c>
      <c r="F93" s="85">
        <v>2138259</v>
      </c>
      <c r="G93" s="29">
        <v>147.47999999999999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44909</v>
      </c>
      <c r="B94" s="29" t="s">
        <v>123</v>
      </c>
      <c r="C94" s="28" t="s">
        <v>1168</v>
      </c>
      <c r="D94" s="28" t="s">
        <v>1043</v>
      </c>
      <c r="E94" s="28" t="s">
        <v>525</v>
      </c>
      <c r="F94" s="85">
        <v>2625159</v>
      </c>
      <c r="G94" s="29">
        <v>147.41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44909</v>
      </c>
      <c r="B95" s="29" t="s">
        <v>1058</v>
      </c>
      <c r="C95" s="28" t="s">
        <v>1064</v>
      </c>
      <c r="D95" s="28" t="s">
        <v>1054</v>
      </c>
      <c r="E95" s="28" t="s">
        <v>525</v>
      </c>
      <c r="F95" s="85">
        <v>254506</v>
      </c>
      <c r="G95" s="29">
        <v>33.880000000000003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44909</v>
      </c>
      <c r="B96" s="29" t="s">
        <v>1058</v>
      </c>
      <c r="C96" s="28" t="s">
        <v>1064</v>
      </c>
      <c r="D96" s="28" t="s">
        <v>903</v>
      </c>
      <c r="E96" s="28" t="s">
        <v>525</v>
      </c>
      <c r="F96" s="85">
        <v>476037</v>
      </c>
      <c r="G96" s="29">
        <v>33.93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44909</v>
      </c>
      <c r="B97" s="29" t="s">
        <v>1058</v>
      </c>
      <c r="C97" s="28" t="s">
        <v>1064</v>
      </c>
      <c r="D97" s="28" t="s">
        <v>1169</v>
      </c>
      <c r="E97" s="28" t="s">
        <v>525</v>
      </c>
      <c r="F97" s="85">
        <v>234707</v>
      </c>
      <c r="G97" s="29">
        <v>33.93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44909</v>
      </c>
      <c r="B98" s="29" t="s">
        <v>383</v>
      </c>
      <c r="C98" s="28" t="s">
        <v>1170</v>
      </c>
      <c r="D98" s="28" t="s">
        <v>1171</v>
      </c>
      <c r="E98" s="28" t="s">
        <v>525</v>
      </c>
      <c r="F98" s="85">
        <v>3636968</v>
      </c>
      <c r="G98" s="29">
        <v>322.07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44909</v>
      </c>
      <c r="B99" s="29" t="s">
        <v>1172</v>
      </c>
      <c r="C99" s="28" t="s">
        <v>1173</v>
      </c>
      <c r="D99" s="28" t="s">
        <v>1068</v>
      </c>
      <c r="E99" s="28" t="s">
        <v>525</v>
      </c>
      <c r="F99" s="85">
        <v>86400</v>
      </c>
      <c r="G99" s="29">
        <v>39.94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44909</v>
      </c>
      <c r="B100" s="29" t="s">
        <v>1174</v>
      </c>
      <c r="C100" s="28" t="s">
        <v>1175</v>
      </c>
      <c r="D100" s="28" t="s">
        <v>1176</v>
      </c>
      <c r="E100" s="28" t="s">
        <v>525</v>
      </c>
      <c r="F100" s="85">
        <v>178629</v>
      </c>
      <c r="G100" s="29">
        <v>365.16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44909</v>
      </c>
      <c r="B101" s="29" t="s">
        <v>1177</v>
      </c>
      <c r="C101" s="28" t="s">
        <v>1178</v>
      </c>
      <c r="D101" s="28" t="s">
        <v>1179</v>
      </c>
      <c r="E101" s="28" t="s">
        <v>525</v>
      </c>
      <c r="F101" s="85">
        <v>67852</v>
      </c>
      <c r="G101" s="29">
        <v>25.72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44909</v>
      </c>
      <c r="B102" s="29" t="s">
        <v>1180</v>
      </c>
      <c r="C102" s="28" t="s">
        <v>1181</v>
      </c>
      <c r="D102" s="28" t="s">
        <v>1182</v>
      </c>
      <c r="E102" s="28" t="s">
        <v>525</v>
      </c>
      <c r="F102" s="85">
        <v>60000</v>
      </c>
      <c r="G102" s="29">
        <v>37.07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44909</v>
      </c>
      <c r="B103" s="29" t="s">
        <v>1066</v>
      </c>
      <c r="C103" s="28" t="s">
        <v>1067</v>
      </c>
      <c r="D103" s="28" t="s">
        <v>1068</v>
      </c>
      <c r="E103" s="28" t="s">
        <v>525</v>
      </c>
      <c r="F103" s="85">
        <v>1161736</v>
      </c>
      <c r="G103" s="29">
        <v>18.29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44909</v>
      </c>
      <c r="B104" s="29" t="s">
        <v>1069</v>
      </c>
      <c r="C104" s="28" t="s">
        <v>1070</v>
      </c>
      <c r="D104" s="28" t="s">
        <v>1071</v>
      </c>
      <c r="E104" s="28" t="s">
        <v>525</v>
      </c>
      <c r="F104" s="85">
        <v>12285551</v>
      </c>
      <c r="G104" s="29">
        <v>2.4700000000000002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44909</v>
      </c>
      <c r="B105" s="29" t="s">
        <v>1069</v>
      </c>
      <c r="C105" s="28" t="s">
        <v>1070</v>
      </c>
      <c r="D105" s="28" t="s">
        <v>1183</v>
      </c>
      <c r="E105" s="28" t="s">
        <v>525</v>
      </c>
      <c r="F105" s="85">
        <v>5057645</v>
      </c>
      <c r="G105" s="29">
        <v>2.38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44909</v>
      </c>
      <c r="B106" s="29" t="s">
        <v>1184</v>
      </c>
      <c r="C106" s="28" t="s">
        <v>1185</v>
      </c>
      <c r="D106" s="28" t="s">
        <v>1042</v>
      </c>
      <c r="E106" s="28" t="s">
        <v>525</v>
      </c>
      <c r="F106" s="85">
        <v>273656</v>
      </c>
      <c r="G106" s="29">
        <v>108.15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44909</v>
      </c>
      <c r="B107" s="29" t="s">
        <v>946</v>
      </c>
      <c r="C107" s="28" t="s">
        <v>947</v>
      </c>
      <c r="D107" s="28" t="s">
        <v>1015</v>
      </c>
      <c r="E107" s="28" t="s">
        <v>525</v>
      </c>
      <c r="F107" s="85">
        <v>353562</v>
      </c>
      <c r="G107" s="29">
        <v>7.16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44909</v>
      </c>
      <c r="B108" s="29" t="s">
        <v>1186</v>
      </c>
      <c r="C108" s="28" t="s">
        <v>1187</v>
      </c>
      <c r="D108" s="28" t="s">
        <v>1041</v>
      </c>
      <c r="E108" s="28" t="s">
        <v>525</v>
      </c>
      <c r="F108" s="85">
        <v>511122</v>
      </c>
      <c r="G108" s="29">
        <v>57.17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44909</v>
      </c>
      <c r="B109" s="29" t="s">
        <v>1186</v>
      </c>
      <c r="C109" s="28" t="s">
        <v>1187</v>
      </c>
      <c r="D109" s="28" t="s">
        <v>880</v>
      </c>
      <c r="E109" s="28" t="s">
        <v>525</v>
      </c>
      <c r="F109" s="85">
        <v>342797</v>
      </c>
      <c r="G109" s="29">
        <v>54.77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44909</v>
      </c>
      <c r="B110" s="29" t="s">
        <v>683</v>
      </c>
      <c r="C110" s="28" t="s">
        <v>1188</v>
      </c>
      <c r="D110" s="28" t="s">
        <v>1189</v>
      </c>
      <c r="E110" s="28" t="s">
        <v>525</v>
      </c>
      <c r="F110" s="85">
        <v>701754</v>
      </c>
      <c r="G110" s="29">
        <v>570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44909</v>
      </c>
      <c r="B111" s="29" t="s">
        <v>683</v>
      </c>
      <c r="C111" s="28" t="s">
        <v>1188</v>
      </c>
      <c r="D111" s="28" t="s">
        <v>1190</v>
      </c>
      <c r="E111" s="28" t="s">
        <v>525</v>
      </c>
      <c r="F111" s="85">
        <v>591366</v>
      </c>
      <c r="G111" s="29">
        <v>570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44909</v>
      </c>
      <c r="B112" s="29" t="s">
        <v>683</v>
      </c>
      <c r="C112" s="28" t="s">
        <v>1188</v>
      </c>
      <c r="D112" s="28" t="s">
        <v>1191</v>
      </c>
      <c r="E112" s="28" t="s">
        <v>525</v>
      </c>
      <c r="F112" s="85">
        <v>526316</v>
      </c>
      <c r="G112" s="29">
        <v>570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44909</v>
      </c>
      <c r="B113" s="29" t="s">
        <v>280</v>
      </c>
      <c r="C113" s="28" t="s">
        <v>1017</v>
      </c>
      <c r="D113" s="28" t="s">
        <v>1192</v>
      </c>
      <c r="E113" s="28" t="s">
        <v>525</v>
      </c>
      <c r="F113" s="85">
        <v>157678248</v>
      </c>
      <c r="G113" s="29">
        <v>22.6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44909</v>
      </c>
      <c r="B114" s="29" t="s">
        <v>979</v>
      </c>
      <c r="C114" s="28" t="s">
        <v>980</v>
      </c>
      <c r="D114" s="28" t="s">
        <v>960</v>
      </c>
      <c r="E114" s="28" t="s">
        <v>526</v>
      </c>
      <c r="F114" s="85">
        <v>502349</v>
      </c>
      <c r="G114" s="29">
        <v>6.99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44909</v>
      </c>
      <c r="B115" s="29" t="s">
        <v>979</v>
      </c>
      <c r="C115" s="28" t="s">
        <v>980</v>
      </c>
      <c r="D115" s="28" t="s">
        <v>1193</v>
      </c>
      <c r="E115" s="28" t="s">
        <v>526</v>
      </c>
      <c r="F115" s="85">
        <v>254771</v>
      </c>
      <c r="G115" s="29">
        <v>6.96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44909</v>
      </c>
      <c r="B116" s="29" t="s">
        <v>1147</v>
      </c>
      <c r="C116" s="28" t="s">
        <v>1148</v>
      </c>
      <c r="D116" s="28" t="s">
        <v>1149</v>
      </c>
      <c r="E116" s="28" t="s">
        <v>526</v>
      </c>
      <c r="F116" s="85">
        <v>15597</v>
      </c>
      <c r="G116" s="29">
        <v>63.14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44909</v>
      </c>
      <c r="B117" s="29" t="s">
        <v>1147</v>
      </c>
      <c r="C117" s="28" t="s">
        <v>1148</v>
      </c>
      <c r="D117" s="28" t="s">
        <v>1150</v>
      </c>
      <c r="E117" s="28" t="s">
        <v>526</v>
      </c>
      <c r="F117" s="85">
        <v>18985</v>
      </c>
      <c r="G117" s="29">
        <v>60.01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44909</v>
      </c>
      <c r="B118" s="29" t="s">
        <v>1151</v>
      </c>
      <c r="C118" s="28" t="s">
        <v>1152</v>
      </c>
      <c r="D118" s="28" t="s">
        <v>1194</v>
      </c>
      <c r="E118" s="28" t="s">
        <v>526</v>
      </c>
      <c r="F118" s="85">
        <v>220000</v>
      </c>
      <c r="G118" s="29">
        <v>82.6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44909</v>
      </c>
      <c r="B119" s="29" t="s">
        <v>1062</v>
      </c>
      <c r="C119" s="28" t="s">
        <v>1063</v>
      </c>
      <c r="D119" s="28" t="s">
        <v>880</v>
      </c>
      <c r="E119" s="28" t="s">
        <v>526</v>
      </c>
      <c r="F119" s="85">
        <v>156000</v>
      </c>
      <c r="G119" s="29">
        <v>105.85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44909</v>
      </c>
      <c r="B120" s="29" t="s">
        <v>1039</v>
      </c>
      <c r="C120" s="28" t="s">
        <v>1040</v>
      </c>
      <c r="D120" s="28" t="s">
        <v>1016</v>
      </c>
      <c r="E120" s="28" t="s">
        <v>526</v>
      </c>
      <c r="F120" s="85">
        <v>1415426</v>
      </c>
      <c r="G120" s="29">
        <v>19.579999999999998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44909</v>
      </c>
      <c r="B121" s="29" t="s">
        <v>1039</v>
      </c>
      <c r="C121" s="28" t="s">
        <v>1040</v>
      </c>
      <c r="D121" s="28" t="s">
        <v>880</v>
      </c>
      <c r="E121" s="28" t="s">
        <v>526</v>
      </c>
      <c r="F121" s="85">
        <v>2454322</v>
      </c>
      <c r="G121" s="29">
        <v>19.62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44909</v>
      </c>
      <c r="B122" s="29" t="s">
        <v>1039</v>
      </c>
      <c r="C122" s="28" t="s">
        <v>1040</v>
      </c>
      <c r="D122" s="28" t="s">
        <v>1155</v>
      </c>
      <c r="E122" s="28" t="s">
        <v>526</v>
      </c>
      <c r="F122" s="85">
        <v>235000</v>
      </c>
      <c r="G122" s="29">
        <v>19.29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44909</v>
      </c>
      <c r="B123" s="29" t="s">
        <v>1039</v>
      </c>
      <c r="C123" s="28" t="s">
        <v>1040</v>
      </c>
      <c r="D123" s="28" t="s">
        <v>1041</v>
      </c>
      <c r="E123" s="28" t="s">
        <v>526</v>
      </c>
      <c r="F123" s="85">
        <v>3497955</v>
      </c>
      <c r="G123" s="29">
        <v>18.93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44909</v>
      </c>
      <c r="B124" s="29" t="s">
        <v>1039</v>
      </c>
      <c r="C124" s="28" t="s">
        <v>1040</v>
      </c>
      <c r="D124" s="28" t="s">
        <v>1195</v>
      </c>
      <c r="E124" s="28" t="s">
        <v>526</v>
      </c>
      <c r="F124" s="85">
        <v>1000000</v>
      </c>
      <c r="G124" s="29">
        <v>19.45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44909</v>
      </c>
      <c r="B125" s="29" t="s">
        <v>1039</v>
      </c>
      <c r="C125" s="28" t="s">
        <v>1040</v>
      </c>
      <c r="D125" s="28" t="s">
        <v>1044</v>
      </c>
      <c r="E125" s="28" t="s">
        <v>526</v>
      </c>
      <c r="F125" s="85">
        <v>1540267</v>
      </c>
      <c r="G125" s="29">
        <v>18.96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44909</v>
      </c>
      <c r="B126" s="29" t="s">
        <v>1156</v>
      </c>
      <c r="C126" s="28" t="s">
        <v>1157</v>
      </c>
      <c r="D126" s="28" t="s">
        <v>897</v>
      </c>
      <c r="E126" s="28" t="s">
        <v>526</v>
      </c>
      <c r="F126" s="85">
        <v>693555</v>
      </c>
      <c r="G126" s="29">
        <v>24.82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44909</v>
      </c>
      <c r="B127" s="29" t="s">
        <v>1158</v>
      </c>
      <c r="C127" s="28" t="s">
        <v>1159</v>
      </c>
      <c r="D127" s="28" t="s">
        <v>1160</v>
      </c>
      <c r="E127" s="28" t="s">
        <v>526</v>
      </c>
      <c r="F127" s="85">
        <v>39000</v>
      </c>
      <c r="G127" s="29">
        <v>65.16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44909</v>
      </c>
      <c r="B128" s="29" t="s">
        <v>1196</v>
      </c>
      <c r="C128" s="28" t="s">
        <v>1197</v>
      </c>
      <c r="D128" s="28" t="s">
        <v>1198</v>
      </c>
      <c r="E128" s="28" t="s">
        <v>526</v>
      </c>
      <c r="F128" s="85">
        <v>7604280</v>
      </c>
      <c r="G128" s="29">
        <v>125.04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44909</v>
      </c>
      <c r="B129" s="29" t="s">
        <v>1161</v>
      </c>
      <c r="C129" s="28" t="s">
        <v>1162</v>
      </c>
      <c r="D129" s="28" t="s">
        <v>1199</v>
      </c>
      <c r="E129" s="28" t="s">
        <v>526</v>
      </c>
      <c r="F129" s="85">
        <v>2064977</v>
      </c>
      <c r="G129" s="29">
        <v>8.6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44909</v>
      </c>
      <c r="B130" s="29" t="s">
        <v>1100</v>
      </c>
      <c r="C130" s="28" t="s">
        <v>1164</v>
      </c>
      <c r="D130" s="28" t="s">
        <v>1200</v>
      </c>
      <c r="E130" s="28" t="s">
        <v>526</v>
      </c>
      <c r="F130" s="85">
        <v>4829466</v>
      </c>
      <c r="G130" s="29">
        <v>8.98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44909</v>
      </c>
      <c r="B131" s="29" t="s">
        <v>1166</v>
      </c>
      <c r="C131" s="28" t="s">
        <v>1167</v>
      </c>
      <c r="D131" s="28" t="s">
        <v>903</v>
      </c>
      <c r="E131" s="28" t="s">
        <v>526</v>
      </c>
      <c r="F131" s="85">
        <v>317747</v>
      </c>
      <c r="G131" s="29">
        <v>187.56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44909</v>
      </c>
      <c r="B132" s="29" t="s">
        <v>1201</v>
      </c>
      <c r="C132" s="28" t="s">
        <v>1202</v>
      </c>
      <c r="D132" s="28" t="s">
        <v>1203</v>
      </c>
      <c r="E132" s="28" t="s">
        <v>526</v>
      </c>
      <c r="F132" s="85">
        <v>144391</v>
      </c>
      <c r="G132" s="29">
        <v>496.06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44909</v>
      </c>
      <c r="B133" s="29" t="s">
        <v>123</v>
      </c>
      <c r="C133" s="28" t="s">
        <v>1168</v>
      </c>
      <c r="D133" s="28" t="s">
        <v>1053</v>
      </c>
      <c r="E133" s="28" t="s">
        <v>526</v>
      </c>
      <c r="F133" s="85">
        <v>2368941</v>
      </c>
      <c r="G133" s="29">
        <v>148.01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44909</v>
      </c>
      <c r="B134" s="29" t="s">
        <v>123</v>
      </c>
      <c r="C134" s="28" t="s">
        <v>1168</v>
      </c>
      <c r="D134" s="28" t="s">
        <v>1043</v>
      </c>
      <c r="E134" s="28" t="s">
        <v>526</v>
      </c>
      <c r="F134" s="85">
        <v>2603396</v>
      </c>
      <c r="G134" s="29">
        <v>147.59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44909</v>
      </c>
      <c r="B135" s="29" t="s">
        <v>1058</v>
      </c>
      <c r="C135" s="28" t="s">
        <v>1064</v>
      </c>
      <c r="D135" s="28" t="s">
        <v>1169</v>
      </c>
      <c r="E135" s="28" t="s">
        <v>526</v>
      </c>
      <c r="F135" s="85">
        <v>234707</v>
      </c>
      <c r="G135" s="29">
        <v>34.14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44909</v>
      </c>
      <c r="B136" s="29" t="s">
        <v>1058</v>
      </c>
      <c r="C136" s="28" t="s">
        <v>1064</v>
      </c>
      <c r="D136" s="28" t="s">
        <v>903</v>
      </c>
      <c r="E136" s="28" t="s">
        <v>526</v>
      </c>
      <c r="F136" s="85">
        <v>476037</v>
      </c>
      <c r="G136" s="29">
        <v>33.950000000000003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44909</v>
      </c>
      <c r="B137" s="29" t="s">
        <v>1058</v>
      </c>
      <c r="C137" s="28" t="s">
        <v>1064</v>
      </c>
      <c r="D137" s="28" t="s">
        <v>1054</v>
      </c>
      <c r="E137" s="28" t="s">
        <v>526</v>
      </c>
      <c r="F137" s="85">
        <v>226989</v>
      </c>
      <c r="G137" s="29">
        <v>34.03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44909</v>
      </c>
      <c r="B138" s="29" t="s">
        <v>383</v>
      </c>
      <c r="C138" s="28" t="s">
        <v>1170</v>
      </c>
      <c r="D138" s="28" t="s">
        <v>1171</v>
      </c>
      <c r="E138" s="28" t="s">
        <v>526</v>
      </c>
      <c r="F138" s="85">
        <v>3636968</v>
      </c>
      <c r="G138" s="29">
        <v>318.13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44909</v>
      </c>
      <c r="B139" s="29" t="s">
        <v>1172</v>
      </c>
      <c r="C139" s="28" t="s">
        <v>1173</v>
      </c>
      <c r="D139" s="28" t="s">
        <v>1068</v>
      </c>
      <c r="E139" s="28" t="s">
        <v>526</v>
      </c>
      <c r="F139" s="85">
        <v>57600</v>
      </c>
      <c r="G139" s="29">
        <v>37.92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44909</v>
      </c>
      <c r="B140" s="29" t="s">
        <v>1174</v>
      </c>
      <c r="C140" s="28" t="s">
        <v>1175</v>
      </c>
      <c r="D140" s="28" t="s">
        <v>1176</v>
      </c>
      <c r="E140" s="28" t="s">
        <v>526</v>
      </c>
      <c r="F140" s="85">
        <v>78678</v>
      </c>
      <c r="G140" s="29">
        <v>363.68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44909</v>
      </c>
      <c r="B141" s="29" t="s">
        <v>1177</v>
      </c>
      <c r="C141" s="28" t="s">
        <v>1178</v>
      </c>
      <c r="D141" s="28" t="s">
        <v>1179</v>
      </c>
      <c r="E141" s="28" t="s">
        <v>526</v>
      </c>
      <c r="F141" s="85">
        <v>89091</v>
      </c>
      <c r="G141" s="29">
        <v>25.5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44909</v>
      </c>
      <c r="B142" s="29" t="s">
        <v>1180</v>
      </c>
      <c r="C142" s="28" t="s">
        <v>1181</v>
      </c>
      <c r="D142" s="28" t="s">
        <v>1182</v>
      </c>
      <c r="E142" s="28" t="s">
        <v>526</v>
      </c>
      <c r="F142" s="85">
        <v>40000</v>
      </c>
      <c r="G142" s="29">
        <v>37.880000000000003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44909</v>
      </c>
      <c r="B143" s="29" t="s">
        <v>1066</v>
      </c>
      <c r="C143" s="28" t="s">
        <v>1067</v>
      </c>
      <c r="D143" s="28" t="s">
        <v>1068</v>
      </c>
      <c r="E143" s="28" t="s">
        <v>526</v>
      </c>
      <c r="F143" s="85">
        <v>1313090</v>
      </c>
      <c r="G143" s="29">
        <v>18.09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44909</v>
      </c>
      <c r="B144" s="29" t="s">
        <v>1204</v>
      </c>
      <c r="C144" s="28" t="s">
        <v>1205</v>
      </c>
      <c r="D144" s="28" t="s">
        <v>1206</v>
      </c>
      <c r="E144" s="28" t="s">
        <v>526</v>
      </c>
      <c r="F144" s="85">
        <v>68599</v>
      </c>
      <c r="G144" s="29">
        <v>25.82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44909</v>
      </c>
      <c r="B145" s="29" t="s">
        <v>1069</v>
      </c>
      <c r="C145" s="28" t="s">
        <v>1070</v>
      </c>
      <c r="D145" s="28" t="s">
        <v>1071</v>
      </c>
      <c r="E145" s="28" t="s">
        <v>526</v>
      </c>
      <c r="F145" s="85">
        <v>6906044</v>
      </c>
      <c r="G145" s="29">
        <v>2.4700000000000002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44909</v>
      </c>
      <c r="B146" s="29" t="s">
        <v>1069</v>
      </c>
      <c r="C146" s="28" t="s">
        <v>1070</v>
      </c>
      <c r="D146" s="28" t="s">
        <v>1183</v>
      </c>
      <c r="E146" s="28" t="s">
        <v>526</v>
      </c>
      <c r="F146" s="85">
        <v>3057645</v>
      </c>
      <c r="G146" s="29">
        <v>2.39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44909</v>
      </c>
      <c r="B147" s="29" t="s">
        <v>1184</v>
      </c>
      <c r="C147" s="28" t="s">
        <v>1185</v>
      </c>
      <c r="D147" s="28" t="s">
        <v>1042</v>
      </c>
      <c r="E147" s="28" t="s">
        <v>526</v>
      </c>
      <c r="F147" s="85">
        <v>273656</v>
      </c>
      <c r="G147" s="29">
        <v>108.74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44909</v>
      </c>
      <c r="B148" s="29" t="s">
        <v>946</v>
      </c>
      <c r="C148" s="28" t="s">
        <v>947</v>
      </c>
      <c r="D148" s="28" t="s">
        <v>1015</v>
      </c>
      <c r="E148" s="28" t="s">
        <v>526</v>
      </c>
      <c r="F148" s="85">
        <v>353562</v>
      </c>
      <c r="G148" s="29">
        <v>7.13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44909</v>
      </c>
      <c r="B149" s="29" t="s">
        <v>1186</v>
      </c>
      <c r="C149" s="28" t="s">
        <v>1187</v>
      </c>
      <c r="D149" s="28" t="s">
        <v>880</v>
      </c>
      <c r="E149" s="28" t="s">
        <v>526</v>
      </c>
      <c r="F149" s="85">
        <v>591204</v>
      </c>
      <c r="G149" s="29">
        <v>56.88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44909</v>
      </c>
      <c r="B150" s="29" t="s">
        <v>1186</v>
      </c>
      <c r="C150" s="28" t="s">
        <v>1187</v>
      </c>
      <c r="D150" s="28" t="s">
        <v>1041</v>
      </c>
      <c r="E150" s="28" t="s">
        <v>526</v>
      </c>
      <c r="F150" s="85">
        <v>590000</v>
      </c>
      <c r="G150" s="29">
        <v>57.65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44909</v>
      </c>
      <c r="B151" s="29" t="s">
        <v>683</v>
      </c>
      <c r="C151" s="28" t="s">
        <v>1188</v>
      </c>
      <c r="D151" s="28" t="s">
        <v>1207</v>
      </c>
      <c r="E151" s="28" t="s">
        <v>526</v>
      </c>
      <c r="F151" s="85">
        <v>4792000</v>
      </c>
      <c r="G151" s="29">
        <v>570.01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44909</v>
      </c>
      <c r="B152" s="29" t="s">
        <v>280</v>
      </c>
      <c r="C152" s="28" t="s">
        <v>1017</v>
      </c>
      <c r="D152" s="28" t="s">
        <v>1192</v>
      </c>
      <c r="E152" s="28" t="s">
        <v>526</v>
      </c>
      <c r="F152" s="85">
        <v>157308109</v>
      </c>
      <c r="G152" s="29">
        <v>22.61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3"/>
  <sheetViews>
    <sheetView topLeftCell="A7" zoomScale="85" zoomScaleNormal="85" workbookViewId="0">
      <selection activeCell="D25" sqref="D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9">
        <v>1</v>
      </c>
      <c r="B10" s="350">
        <v>44810</v>
      </c>
      <c r="C10" s="351"/>
      <c r="D10" s="352" t="s">
        <v>88</v>
      </c>
      <c r="E10" s="353" t="s">
        <v>890</v>
      </c>
      <c r="F10" s="349">
        <v>1607</v>
      </c>
      <c r="G10" s="349">
        <v>1517</v>
      </c>
      <c r="H10" s="349">
        <v>1607</v>
      </c>
      <c r="I10" s="354" t="s">
        <v>843</v>
      </c>
      <c r="J10" s="355" t="s">
        <v>661</v>
      </c>
      <c r="K10" s="355">
        <f t="shared" ref="K10" si="0">H10-F10</f>
        <v>0</v>
      </c>
      <c r="L10" s="356">
        <f t="shared" ref="L10" si="1">(F10*-0.7)/100</f>
        <v>-11.248999999999999</v>
      </c>
      <c r="M10" s="357">
        <f t="shared" ref="M10" si="2">(K10+L10)/F10</f>
        <v>-6.9999999999999993E-3</v>
      </c>
      <c r="N10" s="355" t="s">
        <v>661</v>
      </c>
      <c r="O10" s="358">
        <v>44902</v>
      </c>
      <c r="P10" s="355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21">
        <v>2</v>
      </c>
      <c r="B11" s="322">
        <v>44840</v>
      </c>
      <c r="C11" s="323"/>
      <c r="D11" s="324" t="s">
        <v>125</v>
      </c>
      <c r="E11" s="325" t="s">
        <v>890</v>
      </c>
      <c r="F11" s="326">
        <v>1150.5</v>
      </c>
      <c r="G11" s="326">
        <v>1075</v>
      </c>
      <c r="H11" s="326">
        <v>1217.5</v>
      </c>
      <c r="I11" s="327" t="s">
        <v>844</v>
      </c>
      <c r="J11" s="267" t="s">
        <v>637</v>
      </c>
      <c r="K11" s="267">
        <f t="shared" ref="K11" si="3">H11-F11</f>
        <v>67</v>
      </c>
      <c r="L11" s="328">
        <f t="shared" ref="L11" si="4">(F11*-0.7)/100</f>
        <v>-8.0534999999999997</v>
      </c>
      <c r="M11" s="329">
        <f t="shared" ref="M11" si="5">(K11+L11)/F11</f>
        <v>5.1235549760973491E-2</v>
      </c>
      <c r="N11" s="267" t="s">
        <v>540</v>
      </c>
      <c r="O11" s="330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10">
        <v>3</v>
      </c>
      <c r="B12" s="311">
        <v>44861</v>
      </c>
      <c r="C12" s="312"/>
      <c r="D12" s="313" t="s">
        <v>55</v>
      </c>
      <c r="E12" s="314" t="s">
        <v>542</v>
      </c>
      <c r="F12" s="315">
        <v>147</v>
      </c>
      <c r="G12" s="315">
        <v>137</v>
      </c>
      <c r="H12" s="315">
        <v>154</v>
      </c>
      <c r="I12" s="316" t="s">
        <v>875</v>
      </c>
      <c r="J12" s="317" t="s">
        <v>876</v>
      </c>
      <c r="K12" s="317">
        <f t="shared" ref="K12:K13" si="6">H12-F12</f>
        <v>7</v>
      </c>
      <c r="L12" s="318">
        <f t="shared" ref="L12:L13" si="7">(F12*-0.7)/100</f>
        <v>-1.0289999999999999</v>
      </c>
      <c r="M12" s="319">
        <f t="shared" ref="M12:M13" si="8">(K12+L12)/F12</f>
        <v>4.0619047619047617E-2</v>
      </c>
      <c r="N12" s="317" t="s">
        <v>540</v>
      </c>
      <c r="O12" s="320">
        <v>44866</v>
      </c>
      <c r="P12" s="317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21">
        <v>4</v>
      </c>
      <c r="B13" s="322">
        <v>44867</v>
      </c>
      <c r="C13" s="323"/>
      <c r="D13" s="324" t="s">
        <v>877</v>
      </c>
      <c r="E13" s="325" t="s">
        <v>542</v>
      </c>
      <c r="F13" s="326">
        <v>836</v>
      </c>
      <c r="G13" s="326">
        <v>790</v>
      </c>
      <c r="H13" s="326">
        <v>884.5</v>
      </c>
      <c r="I13" s="327" t="s">
        <v>878</v>
      </c>
      <c r="J13" s="267" t="s">
        <v>1047</v>
      </c>
      <c r="K13" s="267">
        <f t="shared" si="6"/>
        <v>48.5</v>
      </c>
      <c r="L13" s="328">
        <f t="shared" si="7"/>
        <v>-5.8519999999999994</v>
      </c>
      <c r="M13" s="329">
        <f t="shared" si="8"/>
        <v>5.1014354066985651E-2</v>
      </c>
      <c r="N13" s="267" t="s">
        <v>540</v>
      </c>
      <c r="O13" s="330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5">
        <v>5</v>
      </c>
      <c r="B14" s="342">
        <v>44876</v>
      </c>
      <c r="C14" s="312"/>
      <c r="D14" s="313" t="s">
        <v>207</v>
      </c>
      <c r="E14" s="314" t="s">
        <v>542</v>
      </c>
      <c r="F14" s="315">
        <v>6800</v>
      </c>
      <c r="G14" s="315">
        <v>6340</v>
      </c>
      <c r="H14" s="315">
        <v>7160</v>
      </c>
      <c r="I14" s="316" t="s">
        <v>881</v>
      </c>
      <c r="J14" s="317" t="s">
        <v>908</v>
      </c>
      <c r="K14" s="317">
        <f t="shared" ref="K14" si="9">H14-F14</f>
        <v>360</v>
      </c>
      <c r="L14" s="318">
        <f t="shared" ref="L14" si="10">(F14*-0.7)/100</f>
        <v>-47.6</v>
      </c>
      <c r="M14" s="319">
        <f t="shared" ref="M14" si="11">(K14+L14)/F14</f>
        <v>4.5941176470588235E-2</v>
      </c>
      <c r="N14" s="317" t="s">
        <v>540</v>
      </c>
      <c r="O14" s="320">
        <v>44896</v>
      </c>
      <c r="P14" s="317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10">
        <v>6</v>
      </c>
      <c r="B15" s="311">
        <v>44880</v>
      </c>
      <c r="C15" s="312"/>
      <c r="D15" s="313" t="s">
        <v>364</v>
      </c>
      <c r="E15" s="314" t="s">
        <v>542</v>
      </c>
      <c r="F15" s="315">
        <v>3425</v>
      </c>
      <c r="G15" s="315">
        <v>3170</v>
      </c>
      <c r="H15" s="315">
        <v>3570</v>
      </c>
      <c r="I15" s="316" t="s">
        <v>883</v>
      </c>
      <c r="J15" s="317" t="s">
        <v>885</v>
      </c>
      <c r="K15" s="317">
        <f t="shared" ref="K15" si="12">H15-F15</f>
        <v>145</v>
      </c>
      <c r="L15" s="318">
        <f t="shared" ref="L15" si="13">(F15*-0.7)/100</f>
        <v>-23.975000000000001</v>
      </c>
      <c r="M15" s="319">
        <f t="shared" ref="M15" si="14">(K15+L15)/F15</f>
        <v>3.5335766423357666E-2</v>
      </c>
      <c r="N15" s="317" t="s">
        <v>540</v>
      </c>
      <c r="O15" s="320">
        <v>44882</v>
      </c>
      <c r="P15" s="317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5">
        <v>44883</v>
      </c>
      <c r="C16" s="280"/>
      <c r="D16" s="281" t="s">
        <v>804</v>
      </c>
      <c r="E16" s="282" t="s">
        <v>542</v>
      </c>
      <c r="F16" s="272" t="s">
        <v>886</v>
      </c>
      <c r="G16" s="272">
        <v>369</v>
      </c>
      <c r="H16" s="272"/>
      <c r="I16" s="283" t="s">
        <v>887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21">
        <v>8</v>
      </c>
      <c r="B17" s="322">
        <v>44886</v>
      </c>
      <c r="C17" s="323"/>
      <c r="D17" s="324" t="s">
        <v>146</v>
      </c>
      <c r="E17" s="325" t="s">
        <v>542</v>
      </c>
      <c r="F17" s="326">
        <v>4800</v>
      </c>
      <c r="G17" s="326">
        <v>4540</v>
      </c>
      <c r="H17" s="326">
        <v>5095</v>
      </c>
      <c r="I17" s="327" t="s">
        <v>889</v>
      </c>
      <c r="J17" s="267" t="s">
        <v>986</v>
      </c>
      <c r="K17" s="267">
        <f t="shared" ref="K17" si="15">H17-F17</f>
        <v>295</v>
      </c>
      <c r="L17" s="328">
        <f t="shared" ref="L17" si="16">(F17*-0.7)/100</f>
        <v>-33.6</v>
      </c>
      <c r="M17" s="329">
        <f t="shared" ref="M17" si="17">(K17+L17)/F17</f>
        <v>5.4458333333333331E-2</v>
      </c>
      <c r="N17" s="267" t="s">
        <v>540</v>
      </c>
      <c r="O17" s="330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5">
        <v>44890</v>
      </c>
      <c r="C18" s="280"/>
      <c r="D18" s="281" t="s">
        <v>273</v>
      </c>
      <c r="E18" s="282" t="s">
        <v>542</v>
      </c>
      <c r="F18" s="272" t="s">
        <v>900</v>
      </c>
      <c r="G18" s="272">
        <v>5250</v>
      </c>
      <c r="H18" s="272"/>
      <c r="I18" s="283" t="s">
        <v>901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21">
        <v>10</v>
      </c>
      <c r="B19" s="322">
        <v>44890</v>
      </c>
      <c r="C19" s="323"/>
      <c r="D19" s="324" t="s">
        <v>868</v>
      </c>
      <c r="E19" s="325" t="s">
        <v>542</v>
      </c>
      <c r="F19" s="326">
        <v>413</v>
      </c>
      <c r="G19" s="326">
        <v>379</v>
      </c>
      <c r="H19" s="326">
        <v>440</v>
      </c>
      <c r="I19" s="327" t="s">
        <v>896</v>
      </c>
      <c r="J19" s="267" t="s">
        <v>924</v>
      </c>
      <c r="K19" s="267">
        <f t="shared" ref="K19" si="18">H19-F19</f>
        <v>27</v>
      </c>
      <c r="L19" s="328">
        <f t="shared" ref="L19" si="19">(F19*-0.7)/100</f>
        <v>-2.8909999999999996</v>
      </c>
      <c r="M19" s="329">
        <f t="shared" ref="M19" si="20">(K19+L19)/F19</f>
        <v>5.837530266343826E-2</v>
      </c>
      <c r="N19" s="267" t="s">
        <v>540</v>
      </c>
      <c r="O19" s="330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5">
        <v>44896</v>
      </c>
      <c r="C20" s="280"/>
      <c r="D20" s="281" t="s">
        <v>129</v>
      </c>
      <c r="E20" s="282" t="s">
        <v>542</v>
      </c>
      <c r="F20" s="272" t="s">
        <v>909</v>
      </c>
      <c r="G20" s="272">
        <v>412</v>
      </c>
      <c r="H20" s="272"/>
      <c r="I20" s="283" t="s">
        <v>910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21">
        <v>12</v>
      </c>
      <c r="B21" s="322">
        <v>44896</v>
      </c>
      <c r="C21" s="323"/>
      <c r="D21" s="324" t="s">
        <v>258</v>
      </c>
      <c r="E21" s="325" t="s">
        <v>542</v>
      </c>
      <c r="F21" s="326">
        <v>265</v>
      </c>
      <c r="G21" s="326">
        <v>247</v>
      </c>
      <c r="H21" s="326">
        <v>284</v>
      </c>
      <c r="I21" s="327" t="s">
        <v>911</v>
      </c>
      <c r="J21" s="267" t="s">
        <v>1046</v>
      </c>
      <c r="K21" s="267">
        <f t="shared" ref="K21" si="21">H21-F21</f>
        <v>19</v>
      </c>
      <c r="L21" s="328">
        <f t="shared" ref="L21" si="22">(F21*-0.7)/100</f>
        <v>-1.855</v>
      </c>
      <c r="M21" s="329">
        <f t="shared" ref="M21" si="23">(K21+L21)/F21</f>
        <v>6.4698113207547162E-2</v>
      </c>
      <c r="N21" s="267" t="s">
        <v>540</v>
      </c>
      <c r="O21" s="330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5">
        <v>44896</v>
      </c>
      <c r="C22" s="280"/>
      <c r="D22" s="281" t="s">
        <v>199</v>
      </c>
      <c r="E22" s="282" t="s">
        <v>542</v>
      </c>
      <c r="F22" s="272" t="s">
        <v>912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7">
        <v>14</v>
      </c>
      <c r="B23" s="346">
        <v>44900</v>
      </c>
      <c r="C23" s="360"/>
      <c r="D23" s="361" t="s">
        <v>200</v>
      </c>
      <c r="E23" s="362" t="s">
        <v>542</v>
      </c>
      <c r="F23" s="359">
        <v>1105</v>
      </c>
      <c r="G23" s="359">
        <v>1055</v>
      </c>
      <c r="H23" s="359">
        <v>1050</v>
      </c>
      <c r="I23" s="363" t="s">
        <v>949</v>
      </c>
      <c r="J23" s="301" t="s">
        <v>991</v>
      </c>
      <c r="K23" s="301">
        <f t="shared" ref="K23" si="24">H23-F23</f>
        <v>-55</v>
      </c>
      <c r="L23" s="364">
        <f t="shared" ref="L23" si="25">(F23*-0.7)/100</f>
        <v>-7.7350000000000003</v>
      </c>
      <c r="M23" s="365">
        <f t="shared" ref="M23" si="26">(K23+L23)/F23</f>
        <v>-5.67737556561086E-2</v>
      </c>
      <c r="N23" s="301" t="s">
        <v>552</v>
      </c>
      <c r="O23" s="366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5">
        <v>44901</v>
      </c>
      <c r="C24" s="280"/>
      <c r="D24" s="281" t="s">
        <v>365</v>
      </c>
      <c r="E24" s="282" t="s">
        <v>542</v>
      </c>
      <c r="F24" s="272" t="s">
        <v>967</v>
      </c>
      <c r="G24" s="272">
        <v>545</v>
      </c>
      <c r="H24" s="272"/>
      <c r="I24" s="283" t="s">
        <v>968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5">
        <v>44901</v>
      </c>
      <c r="C25" s="280"/>
      <c r="D25" s="281" t="s">
        <v>446</v>
      </c>
      <c r="E25" s="282" t="s">
        <v>542</v>
      </c>
      <c r="F25" s="272" t="s">
        <v>969</v>
      </c>
      <c r="G25" s="272">
        <v>114.5</v>
      </c>
      <c r="H25" s="272"/>
      <c r="I25" s="283" t="s">
        <v>970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976</v>
      </c>
      <c r="G26" s="272">
        <v>104.5</v>
      </c>
      <c r="H26" s="272"/>
      <c r="I26" s="283" t="s">
        <v>977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959</v>
      </c>
      <c r="E27" s="282" t="s">
        <v>542</v>
      </c>
      <c r="F27" s="272" t="s">
        <v>984</v>
      </c>
      <c r="G27" s="272">
        <v>4270</v>
      </c>
      <c r="H27" s="272"/>
      <c r="I27" s="283" t="s">
        <v>985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992</v>
      </c>
      <c r="G28" s="272">
        <v>310</v>
      </c>
      <c r="H28" s="272"/>
      <c r="I28" s="283" t="s">
        <v>993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6">
        <v>1</v>
      </c>
      <c r="B38" s="331">
        <v>44888</v>
      </c>
      <c r="C38" s="323"/>
      <c r="D38" s="324" t="s">
        <v>767</v>
      </c>
      <c r="E38" s="325" t="s">
        <v>542</v>
      </c>
      <c r="F38" s="326">
        <v>1490</v>
      </c>
      <c r="G38" s="326">
        <v>1440</v>
      </c>
      <c r="H38" s="326">
        <v>1530</v>
      </c>
      <c r="I38" s="327" t="s">
        <v>874</v>
      </c>
      <c r="J38" s="267" t="s">
        <v>583</v>
      </c>
      <c r="K38" s="267">
        <f t="shared" ref="K38:K39" si="27">H38-F38</f>
        <v>40</v>
      </c>
      <c r="L38" s="328">
        <f t="shared" ref="L38:L39" si="28">(F38*-0.7)/100</f>
        <v>-10.43</v>
      </c>
      <c r="M38" s="329">
        <f t="shared" ref="M38:M39" si="29">(K38+L38)/F38</f>
        <v>1.9845637583892618E-2</v>
      </c>
      <c r="N38" s="267" t="s">
        <v>540</v>
      </c>
      <c r="O38" s="330">
        <v>44900</v>
      </c>
      <c r="P38" s="336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9">
        <v>2</v>
      </c>
      <c r="B39" s="345">
        <v>44888</v>
      </c>
      <c r="C39" s="360"/>
      <c r="D39" s="361" t="s">
        <v>64</v>
      </c>
      <c r="E39" s="362" t="s">
        <v>542</v>
      </c>
      <c r="F39" s="359">
        <v>1645</v>
      </c>
      <c r="G39" s="359">
        <v>1595</v>
      </c>
      <c r="H39" s="359">
        <v>1595</v>
      </c>
      <c r="I39" s="363" t="s">
        <v>893</v>
      </c>
      <c r="J39" s="301" t="s">
        <v>990</v>
      </c>
      <c r="K39" s="301">
        <f t="shared" si="27"/>
        <v>-50</v>
      </c>
      <c r="L39" s="364">
        <f t="shared" si="28"/>
        <v>-11.515000000000001</v>
      </c>
      <c r="M39" s="365">
        <f t="shared" si="29"/>
        <v>-3.7395136778115505E-2</v>
      </c>
      <c r="N39" s="301" t="s">
        <v>552</v>
      </c>
      <c r="O39" s="366">
        <v>44904</v>
      </c>
      <c r="P39" s="336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272">
        <v>3</v>
      </c>
      <c r="B40" s="271">
        <v>44888</v>
      </c>
      <c r="C40" s="280"/>
      <c r="D40" s="281" t="s">
        <v>71</v>
      </c>
      <c r="E40" s="282" t="s">
        <v>542</v>
      </c>
      <c r="F40" s="272" t="s">
        <v>894</v>
      </c>
      <c r="G40" s="272">
        <v>103.5</v>
      </c>
      <c r="H40" s="272"/>
      <c r="I40" s="283" t="s">
        <v>895</v>
      </c>
      <c r="J40" s="273" t="s">
        <v>543</v>
      </c>
      <c r="K40" s="273"/>
      <c r="L40" s="274"/>
      <c r="M40" s="275"/>
      <c r="N40" s="273"/>
      <c r="O40" s="276"/>
      <c r="P40" s="336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6">
        <v>4</v>
      </c>
      <c r="B41" s="331">
        <v>44897</v>
      </c>
      <c r="C41" s="323"/>
      <c r="D41" s="324" t="s">
        <v>208</v>
      </c>
      <c r="E41" s="325" t="s">
        <v>542</v>
      </c>
      <c r="F41" s="326">
        <v>773</v>
      </c>
      <c r="G41" s="326">
        <v>748</v>
      </c>
      <c r="H41" s="326">
        <v>795.5</v>
      </c>
      <c r="I41" s="327" t="s">
        <v>928</v>
      </c>
      <c r="J41" s="267" t="s">
        <v>953</v>
      </c>
      <c r="K41" s="267">
        <f t="shared" ref="K41" si="30">H41-F41</f>
        <v>22.5</v>
      </c>
      <c r="L41" s="328">
        <f t="shared" ref="L41" si="31">(F41*-0.7)/100</f>
        <v>-5.4109999999999987</v>
      </c>
      <c r="M41" s="329">
        <f t="shared" ref="M41" si="32">(K41+L41)/F41</f>
        <v>2.2107373868046575E-2</v>
      </c>
      <c r="N41" s="267" t="s">
        <v>540</v>
      </c>
      <c r="O41" s="330">
        <v>44900</v>
      </c>
      <c r="P41" s="336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6">
        <v>5</v>
      </c>
      <c r="B42" s="331">
        <v>44900</v>
      </c>
      <c r="C42" s="323"/>
      <c r="D42" s="324" t="s">
        <v>300</v>
      </c>
      <c r="E42" s="325" t="s">
        <v>542</v>
      </c>
      <c r="F42" s="326">
        <v>2035</v>
      </c>
      <c r="G42" s="326">
        <v>1960</v>
      </c>
      <c r="H42" s="326">
        <v>2090</v>
      </c>
      <c r="I42" s="327" t="s">
        <v>954</v>
      </c>
      <c r="J42" s="267" t="s">
        <v>678</v>
      </c>
      <c r="K42" s="267">
        <f t="shared" ref="K42" si="33">H42-F42</f>
        <v>55</v>
      </c>
      <c r="L42" s="328">
        <f t="shared" ref="L42" si="34">(F42*-0.7)/100</f>
        <v>-14.244999999999999</v>
      </c>
      <c r="M42" s="329">
        <f t="shared" ref="M42" si="35">(K42+L42)/F42</f>
        <v>2.0027027027027029E-2</v>
      </c>
      <c r="N42" s="267" t="s">
        <v>540</v>
      </c>
      <c r="O42" s="330">
        <v>44904</v>
      </c>
      <c r="P42" s="336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6">
        <v>6</v>
      </c>
      <c r="B43" s="331">
        <v>44904</v>
      </c>
      <c r="C43" s="323"/>
      <c r="D43" s="324" t="s">
        <v>240</v>
      </c>
      <c r="E43" s="325" t="s">
        <v>998</v>
      </c>
      <c r="F43" s="326">
        <v>157.5</v>
      </c>
      <c r="G43" s="326">
        <v>162.5</v>
      </c>
      <c r="H43" s="326">
        <v>154.75</v>
      </c>
      <c r="I43" s="327" t="s">
        <v>1001</v>
      </c>
      <c r="J43" s="267" t="s">
        <v>1002</v>
      </c>
      <c r="K43" s="267">
        <f>F43-H43</f>
        <v>2.75</v>
      </c>
      <c r="L43" s="328">
        <f>(F43*-0.07)/100</f>
        <v>-0.11025</v>
      </c>
      <c r="M43" s="329">
        <f t="shared" ref="M43:M44" si="36">(K43+L43)/F43</f>
        <v>1.6760317460317458E-2</v>
      </c>
      <c r="N43" s="267" t="s">
        <v>540</v>
      </c>
      <c r="O43" s="330">
        <v>44904</v>
      </c>
      <c r="P43" s="336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71" customFormat="1" ht="13.5" customHeight="1">
      <c r="A44" s="326">
        <v>7</v>
      </c>
      <c r="B44" s="331">
        <v>44907</v>
      </c>
      <c r="C44" s="323"/>
      <c r="D44" s="324" t="s">
        <v>147</v>
      </c>
      <c r="E44" s="325" t="s">
        <v>542</v>
      </c>
      <c r="F44" s="326">
        <v>3900</v>
      </c>
      <c r="G44" s="326">
        <v>3780</v>
      </c>
      <c r="H44" s="326">
        <v>4012.5</v>
      </c>
      <c r="I44" s="327" t="s">
        <v>1023</v>
      </c>
      <c r="J44" s="267" t="s">
        <v>1072</v>
      </c>
      <c r="K44" s="267">
        <f t="shared" ref="K44" si="37">H44-F44</f>
        <v>112.5</v>
      </c>
      <c r="L44" s="328">
        <f t="shared" ref="L44" si="38">(F44*-0.7)/100</f>
        <v>-27.3</v>
      </c>
      <c r="M44" s="329">
        <f t="shared" si="36"/>
        <v>2.1846153846153848E-2</v>
      </c>
      <c r="N44" s="267" t="s">
        <v>540</v>
      </c>
      <c r="O44" s="330">
        <v>44904</v>
      </c>
      <c r="P44" s="336"/>
      <c r="Q44" s="207"/>
      <c r="R44" s="237"/>
      <c r="S44" s="206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9"/>
      <c r="AJ44" s="370"/>
      <c r="AK44" s="370"/>
      <c r="AL44" s="370"/>
    </row>
    <row r="45" spans="1:38" s="371" customFormat="1" ht="13.5" customHeight="1">
      <c r="A45" s="272">
        <v>8</v>
      </c>
      <c r="B45" s="271">
        <v>44907</v>
      </c>
      <c r="C45" s="280"/>
      <c r="D45" s="281" t="s">
        <v>1024</v>
      </c>
      <c r="E45" s="282" t="s">
        <v>542</v>
      </c>
      <c r="F45" s="272" t="s">
        <v>1025</v>
      </c>
      <c r="G45" s="272">
        <v>1460</v>
      </c>
      <c r="H45" s="272"/>
      <c r="I45" s="283" t="s">
        <v>1026</v>
      </c>
      <c r="J45" s="273" t="s">
        <v>543</v>
      </c>
      <c r="K45" s="273"/>
      <c r="L45" s="274"/>
      <c r="M45" s="275"/>
      <c r="N45" s="273"/>
      <c r="O45" s="276"/>
      <c r="P45" s="336"/>
      <c r="Q45" s="207"/>
      <c r="R45" s="237"/>
      <c r="S45" s="206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9"/>
      <c r="AJ45" s="370"/>
      <c r="AK45" s="370"/>
      <c r="AL45" s="370"/>
    </row>
    <row r="46" spans="1:38" s="371" customFormat="1" ht="13.5" customHeight="1">
      <c r="A46" s="326">
        <v>9</v>
      </c>
      <c r="B46" s="331">
        <v>44907</v>
      </c>
      <c r="C46" s="323"/>
      <c r="D46" s="324" t="s">
        <v>300</v>
      </c>
      <c r="E46" s="325" t="s">
        <v>542</v>
      </c>
      <c r="F46" s="326">
        <v>2030</v>
      </c>
      <c r="G46" s="326">
        <v>1960</v>
      </c>
      <c r="H46" s="326">
        <v>2120</v>
      </c>
      <c r="I46" s="327" t="s">
        <v>954</v>
      </c>
      <c r="J46" s="267" t="s">
        <v>1048</v>
      </c>
      <c r="K46" s="267">
        <f t="shared" ref="K46" si="39">H46-F46</f>
        <v>90</v>
      </c>
      <c r="L46" s="328">
        <f t="shared" ref="L46" si="40">(F46*-0.7)/100</f>
        <v>-14.21</v>
      </c>
      <c r="M46" s="329">
        <f t="shared" ref="M46" si="41">(K46+L46)/F46</f>
        <v>3.7334975369458123E-2</v>
      </c>
      <c r="N46" s="267" t="s">
        <v>540</v>
      </c>
      <c r="O46" s="330">
        <v>44908</v>
      </c>
      <c r="P46" s="336"/>
      <c r="Q46" s="207"/>
      <c r="R46" s="237"/>
      <c r="S46" s="206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9"/>
      <c r="AJ46" s="370"/>
      <c r="AK46" s="370"/>
      <c r="AL46" s="370"/>
    </row>
    <row r="47" spans="1:38" s="371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1045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6"/>
      <c r="Q47" s="207"/>
      <c r="R47" s="237"/>
      <c r="S47" s="206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9"/>
      <c r="AJ47" s="370"/>
      <c r="AK47" s="370"/>
      <c r="AL47" s="370"/>
    </row>
    <row r="48" spans="1:38" s="279" customFormat="1" ht="15" customHeight="1">
      <c r="A48" s="272"/>
      <c r="B48" s="271"/>
      <c r="C48" s="280"/>
      <c r="D48" s="281"/>
      <c r="E48" s="282"/>
      <c r="F48" s="272"/>
      <c r="G48" s="272"/>
      <c r="H48" s="272"/>
      <c r="I48" s="283"/>
      <c r="J48" s="273"/>
      <c r="K48" s="273"/>
      <c r="L48" s="274"/>
      <c r="M48" s="275"/>
      <c r="N48" s="273"/>
      <c r="O48" s="276"/>
      <c r="P48" s="336"/>
      <c r="Q48" s="207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77"/>
      <c r="AJ48" s="278"/>
      <c r="AK48" s="278"/>
      <c r="AL48" s="278"/>
    </row>
    <row r="49" spans="1:38" ht="15" customHeight="1">
      <c r="A49" s="239"/>
      <c r="B49" s="240"/>
      <c r="C49" s="241"/>
      <c r="D49" s="242"/>
      <c r="E49" s="243"/>
      <c r="F49" s="243"/>
      <c r="G49" s="243"/>
      <c r="H49" s="243"/>
      <c r="I49" s="243"/>
      <c r="J49" s="244"/>
      <c r="K49" s="244"/>
      <c r="L49" s="245"/>
      <c r="M49" s="246"/>
      <c r="N49" s="244"/>
      <c r="O49" s="247"/>
      <c r="P49" s="41"/>
      <c r="Q49" s="207"/>
      <c r="R49" s="237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1"/>
      <c r="AI49" s="1"/>
      <c r="AJ49" s="1"/>
      <c r="AK49" s="1"/>
      <c r="AL49" s="1"/>
    </row>
    <row r="50" spans="1:38" ht="44.25" customHeight="1">
      <c r="A50" s="109" t="s">
        <v>544</v>
      </c>
      <c r="B50" s="130"/>
      <c r="C50" s="130"/>
      <c r="D50" s="1"/>
      <c r="E50" s="6"/>
      <c r="F50" s="6"/>
      <c r="G50" s="6"/>
      <c r="H50" s="6" t="s">
        <v>556</v>
      </c>
      <c r="I50" s="6"/>
      <c r="J50" s="6"/>
      <c r="K50" s="105"/>
      <c r="L50" s="132"/>
      <c r="M50" s="105"/>
      <c r="N50" s="106"/>
      <c r="O50" s="105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15" t="s">
        <v>545</v>
      </c>
      <c r="B51" s="109"/>
      <c r="C51" s="109"/>
      <c r="D51" s="109"/>
      <c r="E51" s="41"/>
      <c r="F51" s="116" t="s">
        <v>546</v>
      </c>
      <c r="G51" s="54"/>
      <c r="H51" s="41"/>
      <c r="I51" s="54"/>
      <c r="J51" s="6"/>
      <c r="K51" s="133"/>
      <c r="L51" s="134"/>
      <c r="M51" s="6"/>
      <c r="N51" s="99"/>
      <c r="O51" s="135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5"/>
      <c r="B52" s="109"/>
      <c r="C52" s="109"/>
      <c r="D52" s="109"/>
      <c r="E52" s="6"/>
      <c r="F52" s="116" t="s">
        <v>548</v>
      </c>
      <c r="G52" s="54"/>
      <c r="H52" s="41"/>
      <c r="I52" s="54"/>
      <c r="J52" s="6"/>
      <c r="K52" s="133"/>
      <c r="L52" s="134"/>
      <c r="M52" s="6"/>
      <c r="N52" s="99"/>
      <c r="O52" s="135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09"/>
      <c r="B53" s="109"/>
      <c r="C53" s="109"/>
      <c r="D53" s="109"/>
      <c r="E53" s="6"/>
      <c r="F53" s="6"/>
      <c r="G53" s="6"/>
      <c r="H53" s="6"/>
      <c r="I53" s="6"/>
      <c r="J53" s="121"/>
      <c r="K53" s="118"/>
      <c r="L53" s="119"/>
      <c r="M53" s="6"/>
      <c r="N53" s="122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36" t="s">
        <v>557</v>
      </c>
      <c r="B54" s="136"/>
      <c r="C54" s="136"/>
      <c r="D54" s="136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4" t="s">
        <v>16</v>
      </c>
      <c r="B55" s="94" t="s">
        <v>517</v>
      </c>
      <c r="C55" s="94"/>
      <c r="D55" s="95" t="s">
        <v>528</v>
      </c>
      <c r="E55" s="94" t="s">
        <v>529</v>
      </c>
      <c r="F55" s="94" t="s">
        <v>530</v>
      </c>
      <c r="G55" s="94" t="s">
        <v>550</v>
      </c>
      <c r="H55" s="94" t="s">
        <v>532</v>
      </c>
      <c r="I55" s="94" t="s">
        <v>533</v>
      </c>
      <c r="J55" s="93" t="s">
        <v>534</v>
      </c>
      <c r="K55" s="137" t="s">
        <v>558</v>
      </c>
      <c r="L55" s="96" t="s">
        <v>536</v>
      </c>
      <c r="M55" s="137" t="s">
        <v>559</v>
      </c>
      <c r="N55" s="94" t="s">
        <v>560</v>
      </c>
      <c r="O55" s="93" t="s">
        <v>538</v>
      </c>
      <c r="P55" s="95" t="s">
        <v>539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07" customFormat="1" ht="12.75" customHeight="1">
      <c r="A56" s="300">
        <v>1</v>
      </c>
      <c r="B56" s="305">
        <v>44888</v>
      </c>
      <c r="C56" s="347"/>
      <c r="D56" s="347" t="s">
        <v>891</v>
      </c>
      <c r="E56" s="300" t="s">
        <v>542</v>
      </c>
      <c r="F56" s="300">
        <v>1960</v>
      </c>
      <c r="G56" s="300">
        <v>1920</v>
      </c>
      <c r="H56" s="348">
        <v>1925</v>
      </c>
      <c r="I56" s="348" t="s">
        <v>892</v>
      </c>
      <c r="J56" s="301" t="s">
        <v>989</v>
      </c>
      <c r="K56" s="302">
        <f t="shared" ref="K56" si="42">H56-F56</f>
        <v>-35</v>
      </c>
      <c r="L56" s="303">
        <f t="shared" ref="L56" si="43">(H56*N56)*0.07%</f>
        <v>539.00000000000011</v>
      </c>
      <c r="M56" s="304">
        <f t="shared" ref="M56" si="44">(K56*N56)-L56</f>
        <v>-14539</v>
      </c>
      <c r="N56" s="302">
        <v>400</v>
      </c>
      <c r="O56" s="301" t="s">
        <v>552</v>
      </c>
      <c r="P56" s="305">
        <v>44902</v>
      </c>
      <c r="Q56" s="209"/>
      <c r="R56" s="212" t="s">
        <v>541</v>
      </c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43"/>
      <c r="AG56" s="240"/>
      <c r="AH56" s="209"/>
      <c r="AI56" s="209"/>
      <c r="AJ56" s="243"/>
      <c r="AK56" s="243"/>
      <c r="AL56" s="243"/>
    </row>
    <row r="57" spans="1:38" s="207" customFormat="1" ht="12.75" customHeight="1">
      <c r="A57" s="287">
        <v>2</v>
      </c>
      <c r="B57" s="331">
        <v>44890</v>
      </c>
      <c r="C57" s="293"/>
      <c r="D57" s="293" t="s">
        <v>898</v>
      </c>
      <c r="E57" s="287" t="s">
        <v>542</v>
      </c>
      <c r="F57" s="287">
        <v>2088</v>
      </c>
      <c r="G57" s="287">
        <v>2045</v>
      </c>
      <c r="H57" s="288">
        <v>2121</v>
      </c>
      <c r="I57" s="288" t="s">
        <v>899</v>
      </c>
      <c r="J57" s="267" t="s">
        <v>904</v>
      </c>
      <c r="K57" s="266">
        <f t="shared" ref="K57:K58" si="45">H57-F57</f>
        <v>33</v>
      </c>
      <c r="L57" s="268">
        <f t="shared" ref="L57:L58" si="46">(H57*N57)*0.07%</f>
        <v>445.41000000000008</v>
      </c>
      <c r="M57" s="269">
        <f t="shared" ref="M57:M58" si="47">(K57*N57)-L57</f>
        <v>9454.59</v>
      </c>
      <c r="N57" s="266">
        <v>300</v>
      </c>
      <c r="O57" s="267" t="s">
        <v>540</v>
      </c>
      <c r="P57" s="265">
        <v>44896</v>
      </c>
      <c r="Q57" s="209"/>
      <c r="R57" s="212" t="s">
        <v>806</v>
      </c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43"/>
      <c r="AG57" s="240"/>
      <c r="AH57" s="209"/>
      <c r="AI57" s="209"/>
      <c r="AJ57" s="243"/>
      <c r="AK57" s="243"/>
      <c r="AL57" s="243"/>
    </row>
    <row r="58" spans="1:38" s="207" customFormat="1" ht="12.75" customHeight="1">
      <c r="A58" s="287">
        <v>3</v>
      </c>
      <c r="B58" s="331">
        <v>44895</v>
      </c>
      <c r="C58" s="293"/>
      <c r="D58" s="293" t="s">
        <v>906</v>
      </c>
      <c r="E58" s="287" t="s">
        <v>542</v>
      </c>
      <c r="F58" s="287">
        <v>741.5</v>
      </c>
      <c r="G58" s="287">
        <v>730</v>
      </c>
      <c r="H58" s="288">
        <v>754</v>
      </c>
      <c r="I58" s="288" t="s">
        <v>907</v>
      </c>
      <c r="J58" s="267" t="s">
        <v>922</v>
      </c>
      <c r="K58" s="266">
        <f t="shared" si="45"/>
        <v>12.5</v>
      </c>
      <c r="L58" s="268">
        <f t="shared" si="46"/>
        <v>712.53000000000009</v>
      </c>
      <c r="M58" s="269">
        <f t="shared" si="47"/>
        <v>16162.47</v>
      </c>
      <c r="N58" s="266">
        <v>1350</v>
      </c>
      <c r="O58" s="267" t="s">
        <v>540</v>
      </c>
      <c r="P58" s="265">
        <v>44896</v>
      </c>
      <c r="Q58" s="209"/>
      <c r="R58" s="212" t="s">
        <v>806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4</v>
      </c>
      <c r="B59" s="322">
        <v>44896</v>
      </c>
      <c r="C59" s="293"/>
      <c r="D59" s="293" t="s">
        <v>913</v>
      </c>
      <c r="E59" s="287" t="s">
        <v>542</v>
      </c>
      <c r="F59" s="287">
        <v>1631</v>
      </c>
      <c r="G59" s="287">
        <v>1595</v>
      </c>
      <c r="H59" s="288">
        <v>1649</v>
      </c>
      <c r="I59" s="288" t="s">
        <v>981</v>
      </c>
      <c r="J59" s="267" t="s">
        <v>982</v>
      </c>
      <c r="K59" s="266">
        <f t="shared" ref="K59:K60" si="48">H59-F59</f>
        <v>18</v>
      </c>
      <c r="L59" s="268">
        <f t="shared" ref="L59:L60" si="49">(H59*N59)*0.07%</f>
        <v>404.00500000000005</v>
      </c>
      <c r="M59" s="269">
        <f t="shared" ref="M59:M60" si="50">(K59*N59)-L59</f>
        <v>5895.9949999999999</v>
      </c>
      <c r="N59" s="266">
        <v>350</v>
      </c>
      <c r="O59" s="267" t="s">
        <v>540</v>
      </c>
      <c r="P59" s="265">
        <v>44903</v>
      </c>
      <c r="Q59" s="209"/>
      <c r="R59" s="212" t="s">
        <v>541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5</v>
      </c>
      <c r="B60" s="331">
        <v>44897</v>
      </c>
      <c r="C60" s="293"/>
      <c r="D60" s="293" t="s">
        <v>938</v>
      </c>
      <c r="E60" s="287" t="s">
        <v>542</v>
      </c>
      <c r="F60" s="287">
        <v>943</v>
      </c>
      <c r="G60" s="287">
        <v>922</v>
      </c>
      <c r="H60" s="288">
        <v>955</v>
      </c>
      <c r="I60" s="288" t="s">
        <v>939</v>
      </c>
      <c r="J60" s="267" t="s">
        <v>943</v>
      </c>
      <c r="K60" s="266">
        <f t="shared" si="48"/>
        <v>12</v>
      </c>
      <c r="L60" s="268">
        <f t="shared" si="49"/>
        <v>417.81250000000006</v>
      </c>
      <c r="M60" s="269">
        <f t="shared" si="50"/>
        <v>7082.1875</v>
      </c>
      <c r="N60" s="266">
        <v>625</v>
      </c>
      <c r="O60" s="267" t="s">
        <v>540</v>
      </c>
      <c r="P60" s="265">
        <v>44904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6</v>
      </c>
      <c r="B61" s="331">
        <v>44897</v>
      </c>
      <c r="C61" s="293"/>
      <c r="D61" s="293" t="s">
        <v>940</v>
      </c>
      <c r="E61" s="287" t="s">
        <v>542</v>
      </c>
      <c r="F61" s="287">
        <v>803.5</v>
      </c>
      <c r="G61" s="287">
        <v>788</v>
      </c>
      <c r="H61" s="288">
        <v>814</v>
      </c>
      <c r="I61" s="288" t="s">
        <v>941</v>
      </c>
      <c r="J61" s="267" t="s">
        <v>943</v>
      </c>
      <c r="K61" s="266">
        <f t="shared" ref="K61" si="51">H61-F61</f>
        <v>10.5</v>
      </c>
      <c r="L61" s="268">
        <f t="shared" ref="L61" si="52">(H61*N61)*0.07%</f>
        <v>541.31000000000006</v>
      </c>
      <c r="M61" s="269">
        <f t="shared" ref="M61" si="53">(K61*N61)-L61</f>
        <v>9433.69</v>
      </c>
      <c r="N61" s="266">
        <v>950</v>
      </c>
      <c r="O61" s="267" t="s">
        <v>540</v>
      </c>
      <c r="P61" s="265">
        <v>44904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7</v>
      </c>
      <c r="B62" s="331">
        <v>44900</v>
      </c>
      <c r="C62" s="293"/>
      <c r="D62" s="293" t="s">
        <v>950</v>
      </c>
      <c r="E62" s="287" t="s">
        <v>542</v>
      </c>
      <c r="F62" s="287">
        <v>18735</v>
      </c>
      <c r="G62" s="287">
        <v>18590</v>
      </c>
      <c r="H62" s="288">
        <v>18850</v>
      </c>
      <c r="I62" s="288" t="s">
        <v>951</v>
      </c>
      <c r="J62" s="267" t="s">
        <v>952</v>
      </c>
      <c r="K62" s="266">
        <f t="shared" ref="K62" si="54">H62-F62</f>
        <v>115</v>
      </c>
      <c r="L62" s="268">
        <f t="shared" ref="L62" si="55">(H62*N62)*0.07%</f>
        <v>659.75000000000011</v>
      </c>
      <c r="M62" s="269">
        <f t="shared" ref="M62" si="56">(K62*N62)-L62</f>
        <v>5090.25</v>
      </c>
      <c r="N62" s="266">
        <v>50</v>
      </c>
      <c r="O62" s="267" t="s">
        <v>540</v>
      </c>
      <c r="P62" s="265">
        <v>44900</v>
      </c>
      <c r="Q62" s="209"/>
      <c r="R62" s="212" t="s">
        <v>541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300">
        <v>8</v>
      </c>
      <c r="B63" s="346">
        <v>44901</v>
      </c>
      <c r="C63" s="347"/>
      <c r="D63" s="347" t="s">
        <v>963</v>
      </c>
      <c r="E63" s="300" t="s">
        <v>542</v>
      </c>
      <c r="F63" s="300">
        <v>6770</v>
      </c>
      <c r="G63" s="300">
        <v>6650</v>
      </c>
      <c r="H63" s="348">
        <v>6660</v>
      </c>
      <c r="I63" s="348" t="s">
        <v>964</v>
      </c>
      <c r="J63" s="301" t="s">
        <v>971</v>
      </c>
      <c r="K63" s="302">
        <f t="shared" ref="K63" si="57">H63-F63</f>
        <v>-110</v>
      </c>
      <c r="L63" s="303">
        <f t="shared" ref="L63" si="58">(H63*N63)*0.07%</f>
        <v>582.75000000000011</v>
      </c>
      <c r="M63" s="304">
        <f t="shared" ref="M63" si="59">(K63*N63)-L63</f>
        <v>-14332.75</v>
      </c>
      <c r="N63" s="302">
        <v>125</v>
      </c>
      <c r="O63" s="301" t="s">
        <v>552</v>
      </c>
      <c r="P63" s="305">
        <v>44902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300">
        <v>9</v>
      </c>
      <c r="B64" s="346">
        <v>44901</v>
      </c>
      <c r="C64" s="347"/>
      <c r="D64" s="347" t="s">
        <v>965</v>
      </c>
      <c r="E64" s="300" t="s">
        <v>542</v>
      </c>
      <c r="F64" s="300">
        <v>1730</v>
      </c>
      <c r="G64" s="300">
        <v>1679</v>
      </c>
      <c r="H64" s="348">
        <v>1679</v>
      </c>
      <c r="I64" s="348" t="s">
        <v>966</v>
      </c>
      <c r="J64" s="301" t="s">
        <v>1022</v>
      </c>
      <c r="K64" s="302">
        <f t="shared" ref="K64" si="60">H64-F64</f>
        <v>-51</v>
      </c>
      <c r="L64" s="303">
        <f t="shared" ref="L64" si="61">(H64*N64)*0.07%</f>
        <v>323.20750000000004</v>
      </c>
      <c r="M64" s="304">
        <f t="shared" ref="M64" si="62">(K64*N64)-L64</f>
        <v>-14348.2075</v>
      </c>
      <c r="N64" s="302">
        <v>275</v>
      </c>
      <c r="O64" s="301" t="s">
        <v>552</v>
      </c>
      <c r="P64" s="305">
        <v>44907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10</v>
      </c>
      <c r="B65" s="331">
        <v>44902</v>
      </c>
      <c r="C65" s="293"/>
      <c r="D65" s="293" t="s">
        <v>950</v>
      </c>
      <c r="E65" s="287" t="s">
        <v>542</v>
      </c>
      <c r="F65" s="287">
        <v>18680</v>
      </c>
      <c r="G65" s="287">
        <v>18490</v>
      </c>
      <c r="H65" s="288">
        <v>18730</v>
      </c>
      <c r="I65" s="288" t="s">
        <v>951</v>
      </c>
      <c r="J65" s="267" t="s">
        <v>983</v>
      </c>
      <c r="K65" s="266">
        <f t="shared" ref="K65" si="63">H65-F65</f>
        <v>50</v>
      </c>
      <c r="L65" s="268">
        <f t="shared" ref="L65" si="64">(H65*N65)*0.07%</f>
        <v>655.55000000000007</v>
      </c>
      <c r="M65" s="269">
        <f t="shared" ref="M65" si="65">(K65*N65)-L65</f>
        <v>1844.4499999999998</v>
      </c>
      <c r="N65" s="266">
        <v>50</v>
      </c>
      <c r="O65" s="267" t="s">
        <v>540</v>
      </c>
      <c r="P65" s="265">
        <v>44903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61">
        <v>11</v>
      </c>
      <c r="B66" s="271">
        <v>44904</v>
      </c>
      <c r="C66" s="307"/>
      <c r="D66" s="307" t="s">
        <v>994</v>
      </c>
      <c r="E66" s="261" t="s">
        <v>542</v>
      </c>
      <c r="F66" s="261" t="s">
        <v>995</v>
      </c>
      <c r="G66" s="261">
        <v>4645</v>
      </c>
      <c r="H66" s="308"/>
      <c r="I66" s="308" t="s">
        <v>996</v>
      </c>
      <c r="J66" s="236" t="s">
        <v>543</v>
      </c>
      <c r="K66" s="211"/>
      <c r="L66" s="228"/>
      <c r="M66" s="229"/>
      <c r="N66" s="211"/>
      <c r="O66" s="236"/>
      <c r="P66" s="208"/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12</v>
      </c>
      <c r="B67" s="331">
        <v>44904</v>
      </c>
      <c r="C67" s="293"/>
      <c r="D67" s="293" t="s">
        <v>1006</v>
      </c>
      <c r="E67" s="287" t="s">
        <v>542</v>
      </c>
      <c r="F67" s="287">
        <v>341.5</v>
      </c>
      <c r="G67" s="287">
        <v>334</v>
      </c>
      <c r="H67" s="288">
        <v>347.5</v>
      </c>
      <c r="I67" s="288" t="s">
        <v>1007</v>
      </c>
      <c r="J67" s="267" t="s">
        <v>948</v>
      </c>
      <c r="K67" s="266">
        <f t="shared" ref="K67" si="66">H67-F67</f>
        <v>6</v>
      </c>
      <c r="L67" s="268">
        <f t="shared" ref="L67" si="67">(H67*N67)*0.07%</f>
        <v>389.20000000000005</v>
      </c>
      <c r="M67" s="269">
        <f t="shared" ref="M67" si="68">(K67*N67)-L67</f>
        <v>9210.7999999999993</v>
      </c>
      <c r="N67" s="266">
        <v>1600</v>
      </c>
      <c r="O67" s="267" t="s">
        <v>540</v>
      </c>
      <c r="P67" s="265">
        <v>44908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287">
        <v>13</v>
      </c>
      <c r="B68" s="331">
        <v>44904</v>
      </c>
      <c r="C68" s="293"/>
      <c r="D68" s="293" t="s">
        <v>1008</v>
      </c>
      <c r="E68" s="287" t="s">
        <v>542</v>
      </c>
      <c r="F68" s="287">
        <v>722</v>
      </c>
      <c r="G68" s="287">
        <v>707</v>
      </c>
      <c r="H68" s="288">
        <v>732.5</v>
      </c>
      <c r="I68" s="288" t="s">
        <v>1009</v>
      </c>
      <c r="J68" s="267" t="s">
        <v>943</v>
      </c>
      <c r="K68" s="266">
        <f t="shared" ref="K68" si="69">H68-F68</f>
        <v>10.5</v>
      </c>
      <c r="L68" s="268">
        <f t="shared" ref="L68" si="70">(H68*N68)*0.07%</f>
        <v>461.47500000000008</v>
      </c>
      <c r="M68" s="269">
        <f t="shared" ref="M68" si="71">(K68*N68)-L68</f>
        <v>8988.5249999999996</v>
      </c>
      <c r="N68" s="266">
        <v>900</v>
      </c>
      <c r="O68" s="267" t="s">
        <v>540</v>
      </c>
      <c r="P68" s="265">
        <v>44909</v>
      </c>
      <c r="Q68" s="209"/>
      <c r="R68" s="212" t="s">
        <v>806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61">
        <v>14</v>
      </c>
      <c r="B69" s="271">
        <v>44904</v>
      </c>
      <c r="C69" s="307"/>
      <c r="D69" s="307" t="s">
        <v>938</v>
      </c>
      <c r="E69" s="261" t="s">
        <v>542</v>
      </c>
      <c r="F69" s="261" t="s">
        <v>1010</v>
      </c>
      <c r="G69" s="261">
        <v>917</v>
      </c>
      <c r="H69" s="308"/>
      <c r="I69" s="308" t="s">
        <v>1011</v>
      </c>
      <c r="J69" s="236" t="s">
        <v>543</v>
      </c>
      <c r="K69" s="211"/>
      <c r="L69" s="228"/>
      <c r="M69" s="229"/>
      <c r="N69" s="211"/>
      <c r="O69" s="236"/>
      <c r="P69" s="208"/>
      <c r="Q69" s="209"/>
      <c r="R69" s="212" t="s">
        <v>806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300">
        <v>15</v>
      </c>
      <c r="B70" s="345">
        <v>44907</v>
      </c>
      <c r="C70" s="347"/>
      <c r="D70" s="347" t="s">
        <v>1019</v>
      </c>
      <c r="E70" s="300" t="s">
        <v>542</v>
      </c>
      <c r="F70" s="300">
        <v>926</v>
      </c>
      <c r="G70" s="300">
        <v>914</v>
      </c>
      <c r="H70" s="348">
        <v>914</v>
      </c>
      <c r="I70" s="348" t="s">
        <v>1020</v>
      </c>
      <c r="J70" s="301" t="s">
        <v>1021</v>
      </c>
      <c r="K70" s="302">
        <f t="shared" ref="K70" si="72">H70-F70</f>
        <v>-12</v>
      </c>
      <c r="L70" s="303">
        <f t="shared" ref="L70" si="73">(H70*N70)*0.07%</f>
        <v>639.80000000000007</v>
      </c>
      <c r="M70" s="304">
        <f t="shared" ref="M70" si="74">(K70*N70)-L70</f>
        <v>-12639.8</v>
      </c>
      <c r="N70" s="302">
        <v>1000</v>
      </c>
      <c r="O70" s="301" t="s">
        <v>552</v>
      </c>
      <c r="P70" s="305">
        <v>44907</v>
      </c>
      <c r="Q70" s="209"/>
      <c r="R70" s="212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261">
        <v>16</v>
      </c>
      <c r="B71" s="271">
        <v>44907</v>
      </c>
      <c r="C71" s="307"/>
      <c r="D71" s="281" t="s">
        <v>1027</v>
      </c>
      <c r="E71" s="282" t="s">
        <v>542</v>
      </c>
      <c r="F71" s="272" t="s">
        <v>1028</v>
      </c>
      <c r="G71" s="272">
        <v>2584</v>
      </c>
      <c r="H71" s="272"/>
      <c r="I71" s="283" t="s">
        <v>1029</v>
      </c>
      <c r="J71" s="273" t="s">
        <v>543</v>
      </c>
      <c r="K71" s="211"/>
      <c r="L71" s="228"/>
      <c r="M71" s="229"/>
      <c r="N71" s="211"/>
      <c r="O71" s="236"/>
      <c r="P71" s="208"/>
      <c r="Q71" s="209"/>
      <c r="R71" s="212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61">
        <v>17</v>
      </c>
      <c r="B72" s="271">
        <v>44907</v>
      </c>
      <c r="C72" s="307"/>
      <c r="D72" s="307" t="s">
        <v>1030</v>
      </c>
      <c r="E72" s="261" t="s">
        <v>542</v>
      </c>
      <c r="F72" s="261" t="s">
        <v>1031</v>
      </c>
      <c r="G72" s="261">
        <v>1019</v>
      </c>
      <c r="H72" s="308"/>
      <c r="I72" s="308" t="s">
        <v>1032</v>
      </c>
      <c r="J72" s="236" t="s">
        <v>543</v>
      </c>
      <c r="K72" s="211"/>
      <c r="L72" s="228"/>
      <c r="M72" s="229"/>
      <c r="N72" s="211"/>
      <c r="O72" s="236"/>
      <c r="P72" s="208"/>
      <c r="Q72" s="209"/>
      <c r="R72" s="212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261">
        <v>18</v>
      </c>
      <c r="B73" s="271">
        <v>44908</v>
      </c>
      <c r="C73" s="307"/>
      <c r="D73" s="307" t="s">
        <v>1049</v>
      </c>
      <c r="E73" s="261" t="s">
        <v>542</v>
      </c>
      <c r="F73" s="261" t="s">
        <v>1050</v>
      </c>
      <c r="G73" s="261">
        <v>2965</v>
      </c>
      <c r="H73" s="308"/>
      <c r="I73" s="308" t="s">
        <v>1051</v>
      </c>
      <c r="J73" s="236" t="s">
        <v>543</v>
      </c>
      <c r="K73" s="211"/>
      <c r="L73" s="228"/>
      <c r="M73" s="229"/>
      <c r="N73" s="211"/>
      <c r="O73" s="236"/>
      <c r="P73" s="208"/>
      <c r="Q73" s="209"/>
      <c r="R73" s="212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261">
        <v>19</v>
      </c>
      <c r="B74" s="271">
        <v>44909</v>
      </c>
      <c r="C74" s="307"/>
      <c r="D74" s="307" t="s">
        <v>913</v>
      </c>
      <c r="E74" s="261" t="s">
        <v>542</v>
      </c>
      <c r="F74" s="261" t="s">
        <v>1074</v>
      </c>
      <c r="G74" s="261">
        <v>1570</v>
      </c>
      <c r="H74" s="308"/>
      <c r="I74" s="308" t="s">
        <v>1075</v>
      </c>
      <c r="J74" s="236" t="s">
        <v>543</v>
      </c>
      <c r="K74" s="211"/>
      <c r="L74" s="228"/>
      <c r="M74" s="229"/>
      <c r="N74" s="211"/>
      <c r="O74" s="236"/>
      <c r="P74" s="208"/>
      <c r="Q74" s="209"/>
      <c r="R74" s="212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210"/>
      <c r="B75" s="208"/>
      <c r="C75" s="252"/>
      <c r="D75" s="252"/>
      <c r="E75" s="210"/>
      <c r="F75" s="210"/>
      <c r="G75" s="210"/>
      <c r="H75" s="211"/>
      <c r="I75" s="211"/>
      <c r="J75" s="236"/>
      <c r="K75" s="252"/>
      <c r="L75" s="210"/>
      <c r="M75" s="210"/>
      <c r="N75" s="210"/>
      <c r="O75" s="211"/>
      <c r="P75" s="211"/>
      <c r="Q75" s="209"/>
      <c r="R75" s="212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ht="13.5" customHeight="1">
      <c r="A76" s="243"/>
      <c r="B76" s="240"/>
      <c r="C76" s="209"/>
      <c r="D76" s="209"/>
      <c r="E76" s="243"/>
      <c r="F76" s="243"/>
      <c r="G76" s="243"/>
      <c r="H76" s="244"/>
      <c r="I76" s="244"/>
      <c r="J76" s="262"/>
      <c r="K76" s="244"/>
      <c r="L76" s="245"/>
      <c r="M76" s="263"/>
      <c r="N76" s="244"/>
      <c r="O76" s="264"/>
      <c r="P76" s="247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97"/>
      <c r="B77" s="98"/>
      <c r="C77" s="130"/>
      <c r="D77" s="138"/>
      <c r="E77" s="139"/>
      <c r="F77" s="97"/>
      <c r="G77" s="97"/>
      <c r="H77" s="97"/>
      <c r="I77" s="131"/>
      <c r="J77" s="131"/>
      <c r="K77" s="131"/>
      <c r="L77" s="131"/>
      <c r="M77" s="131"/>
      <c r="N77" s="131"/>
      <c r="O77" s="131"/>
      <c r="P77" s="13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12.75" customHeight="1">
      <c r="A78" s="140"/>
      <c r="B78" s="98"/>
      <c r="C78" s="99"/>
      <c r="D78" s="141"/>
      <c r="E78" s="102"/>
      <c r="F78" s="102"/>
      <c r="G78" s="102"/>
      <c r="H78" s="102"/>
      <c r="I78" s="102"/>
      <c r="J78" s="6"/>
      <c r="K78" s="102"/>
      <c r="L78" s="102"/>
      <c r="M78" s="6"/>
      <c r="N78" s="1"/>
      <c r="O78" s="99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38.25" customHeight="1">
      <c r="A79" s="142" t="s">
        <v>562</v>
      </c>
      <c r="B79" s="142"/>
      <c r="C79" s="142"/>
      <c r="D79" s="142"/>
      <c r="E79" s="143"/>
      <c r="F79" s="102"/>
      <c r="G79" s="102"/>
      <c r="H79" s="102"/>
      <c r="I79" s="102"/>
      <c r="J79" s="1"/>
      <c r="K79" s="6"/>
      <c r="L79" s="6"/>
      <c r="M79" s="6"/>
      <c r="N79" s="1"/>
      <c r="O79" s="1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38.25">
      <c r="A80" s="94" t="s">
        <v>16</v>
      </c>
      <c r="B80" s="94" t="s">
        <v>517</v>
      </c>
      <c r="C80" s="94"/>
      <c r="D80" s="95" t="s">
        <v>528</v>
      </c>
      <c r="E80" s="94" t="s">
        <v>529</v>
      </c>
      <c r="F80" s="94" t="s">
        <v>530</v>
      </c>
      <c r="G80" s="94" t="s">
        <v>550</v>
      </c>
      <c r="H80" s="94" t="s">
        <v>532</v>
      </c>
      <c r="I80" s="94" t="s">
        <v>533</v>
      </c>
      <c r="J80" s="93" t="s">
        <v>534</v>
      </c>
      <c r="K80" s="93" t="s">
        <v>563</v>
      </c>
      <c r="L80" s="96" t="s">
        <v>536</v>
      </c>
      <c r="M80" s="137" t="s">
        <v>559</v>
      </c>
      <c r="N80" s="94" t="s">
        <v>560</v>
      </c>
      <c r="O80" s="94" t="s">
        <v>538</v>
      </c>
      <c r="P80" s="95" t="s">
        <v>539</v>
      </c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s="207" customFormat="1" ht="15.6" customHeight="1">
      <c r="A81" s="300">
        <v>1</v>
      </c>
      <c r="B81" s="305">
        <v>44895</v>
      </c>
      <c r="C81" s="306"/>
      <c r="D81" s="306" t="s">
        <v>905</v>
      </c>
      <c r="E81" s="309" t="s">
        <v>542</v>
      </c>
      <c r="F81" s="309">
        <v>48</v>
      </c>
      <c r="G81" s="309">
        <v>10</v>
      </c>
      <c r="H81" s="302">
        <v>10</v>
      </c>
      <c r="I81" s="302" t="s">
        <v>879</v>
      </c>
      <c r="J81" s="301" t="s">
        <v>957</v>
      </c>
      <c r="K81" s="302">
        <f t="shared" ref="K81:K82" si="75">H81-F81</f>
        <v>-38</v>
      </c>
      <c r="L81" s="303">
        <v>100</v>
      </c>
      <c r="M81" s="304">
        <f t="shared" ref="M81:M82" si="76">(K81*N81)-L81</f>
        <v>-2000</v>
      </c>
      <c r="N81" s="302">
        <v>50</v>
      </c>
      <c r="O81" s="301" t="s">
        <v>552</v>
      </c>
      <c r="P81" s="305">
        <v>44896</v>
      </c>
      <c r="Q81" s="206"/>
      <c r="R81" s="212" t="s">
        <v>541</v>
      </c>
      <c r="S81" s="206"/>
      <c r="T81" s="206"/>
      <c r="U81" s="206"/>
      <c r="V81" s="206"/>
      <c r="W81" s="206"/>
      <c r="X81" s="212"/>
      <c r="Y81" s="206"/>
      <c r="Z81" s="206"/>
      <c r="AA81" s="206"/>
      <c r="AB81" s="206"/>
      <c r="AC81" s="206"/>
      <c r="AD81" s="212"/>
      <c r="AE81" s="206"/>
      <c r="AF81" s="206"/>
      <c r="AG81" s="206"/>
      <c r="AH81" s="206"/>
      <c r="AI81" s="206"/>
      <c r="AJ81" s="212"/>
      <c r="AK81" s="206"/>
      <c r="AL81" s="206"/>
    </row>
    <row r="82" spans="1:38" s="207" customFormat="1" ht="15.6" customHeight="1">
      <c r="A82" s="287">
        <v>2</v>
      </c>
      <c r="B82" s="344">
        <v>44896</v>
      </c>
      <c r="C82" s="332"/>
      <c r="D82" s="332" t="s">
        <v>914</v>
      </c>
      <c r="E82" s="333" t="s">
        <v>542</v>
      </c>
      <c r="F82" s="333">
        <v>78</v>
      </c>
      <c r="G82" s="333">
        <v>40</v>
      </c>
      <c r="H82" s="266">
        <v>99</v>
      </c>
      <c r="I82" s="266" t="s">
        <v>915</v>
      </c>
      <c r="J82" s="267" t="s">
        <v>553</v>
      </c>
      <c r="K82" s="266">
        <f t="shared" si="75"/>
        <v>21</v>
      </c>
      <c r="L82" s="268">
        <v>100</v>
      </c>
      <c r="M82" s="269">
        <f t="shared" si="76"/>
        <v>950</v>
      </c>
      <c r="N82" s="266">
        <v>50</v>
      </c>
      <c r="O82" s="267" t="s">
        <v>540</v>
      </c>
      <c r="P82" s="265">
        <v>44896</v>
      </c>
      <c r="Q82" s="206"/>
      <c r="R82" s="212" t="s">
        <v>541</v>
      </c>
      <c r="S82" s="206"/>
      <c r="T82" s="206"/>
      <c r="U82" s="206"/>
      <c r="V82" s="206"/>
      <c r="W82" s="206"/>
      <c r="X82" s="212"/>
      <c r="Y82" s="206"/>
      <c r="Z82" s="206"/>
      <c r="AA82" s="206"/>
      <c r="AB82" s="206"/>
      <c r="AC82" s="206"/>
      <c r="AD82" s="212"/>
      <c r="AE82" s="206"/>
      <c r="AF82" s="206"/>
      <c r="AG82" s="206"/>
      <c r="AH82" s="206"/>
      <c r="AI82" s="206"/>
      <c r="AJ82" s="212"/>
      <c r="AK82" s="206"/>
      <c r="AL82" s="206"/>
    </row>
    <row r="83" spans="1:38" s="207" customFormat="1" ht="15.6" customHeight="1">
      <c r="A83" s="300">
        <v>3</v>
      </c>
      <c r="B83" s="343">
        <v>44896</v>
      </c>
      <c r="C83" s="306"/>
      <c r="D83" s="306" t="s">
        <v>916</v>
      </c>
      <c r="E83" s="309" t="s">
        <v>542</v>
      </c>
      <c r="F83" s="309">
        <v>11</v>
      </c>
      <c r="G83" s="309">
        <v>0</v>
      </c>
      <c r="H83" s="302">
        <v>0</v>
      </c>
      <c r="I83" s="302" t="s">
        <v>917</v>
      </c>
      <c r="J83" s="301" t="s">
        <v>923</v>
      </c>
      <c r="K83" s="302">
        <f t="shared" ref="K83:K84" si="77">H83-F83</f>
        <v>-11</v>
      </c>
      <c r="L83" s="303">
        <v>100</v>
      </c>
      <c r="M83" s="304">
        <f t="shared" ref="M83:M84" si="78">(K83*N83)-L83</f>
        <v>-650</v>
      </c>
      <c r="N83" s="302">
        <v>50</v>
      </c>
      <c r="O83" s="301" t="s">
        <v>552</v>
      </c>
      <c r="P83" s="305">
        <v>44896</v>
      </c>
      <c r="Q83" s="206"/>
      <c r="R83" s="212" t="s">
        <v>806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4</v>
      </c>
      <c r="B84" s="322">
        <v>44896</v>
      </c>
      <c r="C84" s="332"/>
      <c r="D84" s="332" t="s">
        <v>918</v>
      </c>
      <c r="E84" s="333" t="s">
        <v>542</v>
      </c>
      <c r="F84" s="333">
        <v>70</v>
      </c>
      <c r="G84" s="333">
        <v>49</v>
      </c>
      <c r="H84" s="266">
        <v>81</v>
      </c>
      <c r="I84" s="266" t="s">
        <v>919</v>
      </c>
      <c r="J84" s="267" t="s">
        <v>942</v>
      </c>
      <c r="K84" s="266">
        <f t="shared" si="77"/>
        <v>11</v>
      </c>
      <c r="L84" s="268">
        <v>100</v>
      </c>
      <c r="M84" s="269">
        <f t="shared" si="78"/>
        <v>2650</v>
      </c>
      <c r="N84" s="266">
        <v>250</v>
      </c>
      <c r="O84" s="267" t="s">
        <v>540</v>
      </c>
      <c r="P84" s="265">
        <v>44897</v>
      </c>
      <c r="Q84" s="206"/>
      <c r="R84" s="212" t="s">
        <v>806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287">
        <v>5</v>
      </c>
      <c r="B85" s="322">
        <v>44896</v>
      </c>
      <c r="C85" s="332"/>
      <c r="D85" s="332" t="s">
        <v>920</v>
      </c>
      <c r="E85" s="333" t="s">
        <v>542</v>
      </c>
      <c r="F85" s="333">
        <v>15.5</v>
      </c>
      <c r="G85" s="333">
        <v>11.5</v>
      </c>
      <c r="H85" s="266">
        <v>18.3</v>
      </c>
      <c r="I85" s="266" t="s">
        <v>921</v>
      </c>
      <c r="J85" s="267" t="s">
        <v>925</v>
      </c>
      <c r="K85" s="266">
        <f t="shared" ref="K85:K86" si="79">H85-F85</f>
        <v>2.8000000000000007</v>
      </c>
      <c r="L85" s="268">
        <v>100</v>
      </c>
      <c r="M85" s="269">
        <f t="shared" ref="M85:M86" si="80">(K85*N85)-L85</f>
        <v>3680.0000000000009</v>
      </c>
      <c r="N85" s="266">
        <v>1350</v>
      </c>
      <c r="O85" s="267" t="s">
        <v>540</v>
      </c>
      <c r="P85" s="265">
        <v>44897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300">
        <v>6</v>
      </c>
      <c r="B86" s="345">
        <v>44897</v>
      </c>
      <c r="C86" s="306"/>
      <c r="D86" s="306" t="s">
        <v>926</v>
      </c>
      <c r="E86" s="309" t="s">
        <v>542</v>
      </c>
      <c r="F86" s="309">
        <v>47</v>
      </c>
      <c r="G86" s="309">
        <v>17</v>
      </c>
      <c r="H86" s="302">
        <v>17</v>
      </c>
      <c r="I86" s="302" t="s">
        <v>927</v>
      </c>
      <c r="J86" s="301" t="s">
        <v>1013</v>
      </c>
      <c r="K86" s="302">
        <f t="shared" si="79"/>
        <v>-30</v>
      </c>
      <c r="L86" s="303">
        <v>100</v>
      </c>
      <c r="M86" s="304">
        <f t="shared" si="80"/>
        <v>-4600</v>
      </c>
      <c r="N86" s="302">
        <v>150</v>
      </c>
      <c r="O86" s="301" t="s">
        <v>552</v>
      </c>
      <c r="P86" s="305">
        <v>44904</v>
      </c>
      <c r="Q86" s="206"/>
      <c r="R86" s="212" t="s">
        <v>541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7</v>
      </c>
      <c r="B87" s="331">
        <v>44897</v>
      </c>
      <c r="C87" s="332"/>
      <c r="D87" s="332" t="s">
        <v>920</v>
      </c>
      <c r="E87" s="333" t="s">
        <v>542</v>
      </c>
      <c r="F87" s="333">
        <v>15.5</v>
      </c>
      <c r="G87" s="333">
        <v>11.5</v>
      </c>
      <c r="H87" s="266">
        <v>21.5</v>
      </c>
      <c r="I87" s="266" t="s">
        <v>921</v>
      </c>
      <c r="J87" s="267" t="s">
        <v>948</v>
      </c>
      <c r="K87" s="266">
        <f t="shared" ref="K87:K88" si="81">H87-F87</f>
        <v>6</v>
      </c>
      <c r="L87" s="268">
        <v>100</v>
      </c>
      <c r="M87" s="269">
        <f t="shared" ref="M87:M88" si="82">(K87*N87)-L87</f>
        <v>8000</v>
      </c>
      <c r="N87" s="266">
        <v>1350</v>
      </c>
      <c r="O87" s="267" t="s">
        <v>540</v>
      </c>
      <c r="P87" s="265">
        <v>44900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8</v>
      </c>
      <c r="B88" s="345">
        <v>44897</v>
      </c>
      <c r="C88" s="306"/>
      <c r="D88" s="306" t="s">
        <v>929</v>
      </c>
      <c r="E88" s="309" t="s">
        <v>542</v>
      </c>
      <c r="F88" s="309">
        <v>27</v>
      </c>
      <c r="G88" s="309">
        <v>17</v>
      </c>
      <c r="H88" s="302">
        <v>17</v>
      </c>
      <c r="I88" s="302" t="s">
        <v>917</v>
      </c>
      <c r="J88" s="301" t="s">
        <v>988</v>
      </c>
      <c r="K88" s="302">
        <f t="shared" si="81"/>
        <v>-10</v>
      </c>
      <c r="L88" s="303">
        <v>100</v>
      </c>
      <c r="M88" s="304">
        <f t="shared" si="82"/>
        <v>-4100</v>
      </c>
      <c r="N88" s="302">
        <v>400</v>
      </c>
      <c r="O88" s="301" t="s">
        <v>552</v>
      </c>
      <c r="P88" s="305">
        <v>44903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300">
        <v>9</v>
      </c>
      <c r="B89" s="345">
        <v>44897</v>
      </c>
      <c r="C89" s="306"/>
      <c r="D89" s="306" t="s">
        <v>931</v>
      </c>
      <c r="E89" s="309" t="s">
        <v>542</v>
      </c>
      <c r="F89" s="309">
        <v>77</v>
      </c>
      <c r="G89" s="309">
        <v>37</v>
      </c>
      <c r="H89" s="302">
        <v>37</v>
      </c>
      <c r="I89" s="302" t="s">
        <v>930</v>
      </c>
      <c r="J89" s="301" t="s">
        <v>961</v>
      </c>
      <c r="K89" s="302">
        <f t="shared" ref="K89" si="83">H89-F89</f>
        <v>-40</v>
      </c>
      <c r="L89" s="303">
        <v>100</v>
      </c>
      <c r="M89" s="304">
        <f t="shared" ref="M89" si="84">(K89*N89)-L89</f>
        <v>-2100</v>
      </c>
      <c r="N89" s="302">
        <v>50</v>
      </c>
      <c r="O89" s="301" t="s">
        <v>552</v>
      </c>
      <c r="P89" s="305">
        <v>44901</v>
      </c>
      <c r="Q89" s="206"/>
      <c r="R89" s="212" t="s">
        <v>541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10</v>
      </c>
      <c r="B90" s="331">
        <v>44897</v>
      </c>
      <c r="C90" s="332"/>
      <c r="D90" s="332" t="s">
        <v>932</v>
      </c>
      <c r="E90" s="333" t="s">
        <v>542</v>
      </c>
      <c r="F90" s="333">
        <v>56.5</v>
      </c>
      <c r="G90" s="333">
        <v>38</v>
      </c>
      <c r="H90" s="266">
        <v>67</v>
      </c>
      <c r="I90" s="266" t="s">
        <v>933</v>
      </c>
      <c r="J90" s="267" t="s">
        <v>943</v>
      </c>
      <c r="K90" s="266">
        <f t="shared" ref="K90" si="85">H90-F90</f>
        <v>10.5</v>
      </c>
      <c r="L90" s="268">
        <v>100</v>
      </c>
      <c r="M90" s="269">
        <f t="shared" ref="M90" si="86">(K90*N90)-L90</f>
        <v>2525</v>
      </c>
      <c r="N90" s="266">
        <v>250</v>
      </c>
      <c r="O90" s="267" t="s">
        <v>540</v>
      </c>
      <c r="P90" s="265">
        <v>44897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287">
        <v>11</v>
      </c>
      <c r="B91" s="331">
        <v>44897</v>
      </c>
      <c r="C91" s="332"/>
      <c r="D91" s="332" t="s">
        <v>934</v>
      </c>
      <c r="E91" s="333" t="s">
        <v>542</v>
      </c>
      <c r="F91" s="333">
        <v>45</v>
      </c>
      <c r="G91" s="333">
        <v>27</v>
      </c>
      <c r="H91" s="266">
        <v>53.5</v>
      </c>
      <c r="I91" s="266" t="s">
        <v>937</v>
      </c>
      <c r="J91" s="267" t="s">
        <v>944</v>
      </c>
      <c r="K91" s="266">
        <f t="shared" ref="K91" si="87">H91-F91</f>
        <v>8.5</v>
      </c>
      <c r="L91" s="268">
        <v>100</v>
      </c>
      <c r="M91" s="269">
        <f t="shared" ref="M91" si="88">(K91*N91)-L91</f>
        <v>2450</v>
      </c>
      <c r="N91" s="266">
        <v>300</v>
      </c>
      <c r="O91" s="267" t="s">
        <v>540</v>
      </c>
      <c r="P91" s="265">
        <v>44901</v>
      </c>
      <c r="Q91" s="206"/>
      <c r="R91" s="212" t="s">
        <v>806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12</v>
      </c>
      <c r="B92" s="331">
        <v>44897</v>
      </c>
      <c r="C92" s="332"/>
      <c r="D92" s="332" t="s">
        <v>935</v>
      </c>
      <c r="E92" s="333" t="s">
        <v>542</v>
      </c>
      <c r="F92" s="333">
        <v>49</v>
      </c>
      <c r="G92" s="333">
        <v>33</v>
      </c>
      <c r="H92" s="266">
        <v>57.5</v>
      </c>
      <c r="I92" s="266" t="s">
        <v>936</v>
      </c>
      <c r="J92" s="267" t="s">
        <v>944</v>
      </c>
      <c r="K92" s="266">
        <f t="shared" ref="K92:K95" si="89">H92-F92</f>
        <v>8.5</v>
      </c>
      <c r="L92" s="268">
        <v>100</v>
      </c>
      <c r="M92" s="269">
        <f t="shared" ref="M92:M95" si="90">(K92*N92)-L92</f>
        <v>2450</v>
      </c>
      <c r="N92" s="266">
        <v>300</v>
      </c>
      <c r="O92" s="267" t="s">
        <v>540</v>
      </c>
      <c r="P92" s="265">
        <v>44897</v>
      </c>
      <c r="Q92" s="206"/>
      <c r="R92" s="212" t="s">
        <v>806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13</v>
      </c>
      <c r="B93" s="331">
        <v>44900</v>
      </c>
      <c r="C93" s="332"/>
      <c r="D93" s="332" t="s">
        <v>955</v>
      </c>
      <c r="E93" s="333" t="s">
        <v>542</v>
      </c>
      <c r="F93" s="333">
        <v>42</v>
      </c>
      <c r="G93" s="333">
        <v>25</v>
      </c>
      <c r="H93" s="266">
        <v>50.5</v>
      </c>
      <c r="I93" s="266" t="s">
        <v>956</v>
      </c>
      <c r="J93" s="267" t="s">
        <v>944</v>
      </c>
      <c r="K93" s="266">
        <f t="shared" si="89"/>
        <v>8.5</v>
      </c>
      <c r="L93" s="268">
        <v>100</v>
      </c>
      <c r="M93" s="269">
        <f t="shared" si="90"/>
        <v>2450</v>
      </c>
      <c r="N93" s="266">
        <v>300</v>
      </c>
      <c r="O93" s="267" t="s">
        <v>540</v>
      </c>
      <c r="P93" s="265">
        <v>44901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300">
        <v>14</v>
      </c>
      <c r="B94" s="346">
        <v>44901</v>
      </c>
      <c r="C94" s="306"/>
      <c r="D94" s="306" t="s">
        <v>962</v>
      </c>
      <c r="E94" s="309" t="s">
        <v>542</v>
      </c>
      <c r="F94" s="309">
        <v>49</v>
      </c>
      <c r="G94" s="309">
        <v>32</v>
      </c>
      <c r="H94" s="302">
        <v>32</v>
      </c>
      <c r="I94" s="302" t="s">
        <v>936</v>
      </c>
      <c r="J94" s="301" t="s">
        <v>972</v>
      </c>
      <c r="K94" s="302">
        <f t="shared" si="89"/>
        <v>-17</v>
      </c>
      <c r="L94" s="303">
        <v>100</v>
      </c>
      <c r="M94" s="304">
        <f t="shared" si="90"/>
        <v>-5200</v>
      </c>
      <c r="N94" s="302">
        <v>300</v>
      </c>
      <c r="O94" s="301" t="s">
        <v>552</v>
      </c>
      <c r="P94" s="305">
        <v>44902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300">
        <v>15</v>
      </c>
      <c r="B95" s="346">
        <v>44901</v>
      </c>
      <c r="C95" s="306"/>
      <c r="D95" s="306" t="s">
        <v>920</v>
      </c>
      <c r="E95" s="309" t="s">
        <v>542</v>
      </c>
      <c r="F95" s="309">
        <v>14.75</v>
      </c>
      <c r="G95" s="309">
        <v>11</v>
      </c>
      <c r="H95" s="302">
        <v>11</v>
      </c>
      <c r="I95" s="302" t="s">
        <v>921</v>
      </c>
      <c r="J95" s="301" t="s">
        <v>987</v>
      </c>
      <c r="K95" s="302">
        <f t="shared" si="89"/>
        <v>-3.75</v>
      </c>
      <c r="L95" s="303">
        <v>100</v>
      </c>
      <c r="M95" s="304">
        <f t="shared" si="90"/>
        <v>-5162.5</v>
      </c>
      <c r="N95" s="302">
        <v>1350</v>
      </c>
      <c r="O95" s="301" t="s">
        <v>552</v>
      </c>
      <c r="P95" s="305">
        <v>44903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7">
        <v>16</v>
      </c>
      <c r="B96" s="331">
        <v>44902</v>
      </c>
      <c r="C96" s="332"/>
      <c r="D96" s="332" t="s">
        <v>973</v>
      </c>
      <c r="E96" s="333" t="s">
        <v>542</v>
      </c>
      <c r="F96" s="333">
        <v>59</v>
      </c>
      <c r="G96" s="333">
        <v>39</v>
      </c>
      <c r="H96" s="266">
        <v>71</v>
      </c>
      <c r="I96" s="266" t="s">
        <v>974</v>
      </c>
      <c r="J96" s="267" t="s">
        <v>978</v>
      </c>
      <c r="K96" s="266">
        <f t="shared" ref="K96" si="91">H96-F96</f>
        <v>12</v>
      </c>
      <c r="L96" s="268">
        <v>100</v>
      </c>
      <c r="M96" s="269">
        <f t="shared" ref="M96" si="92">(K96*N96)-L96</f>
        <v>2900</v>
      </c>
      <c r="N96" s="266">
        <v>250</v>
      </c>
      <c r="O96" s="267" t="s">
        <v>540</v>
      </c>
      <c r="P96" s="265">
        <v>44902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87">
        <v>17</v>
      </c>
      <c r="B97" s="331">
        <v>44902</v>
      </c>
      <c r="C97" s="332"/>
      <c r="D97" s="332" t="s">
        <v>975</v>
      </c>
      <c r="E97" s="333" t="s">
        <v>542</v>
      </c>
      <c r="F97" s="333">
        <v>56</v>
      </c>
      <c r="G97" s="333">
        <v>40</v>
      </c>
      <c r="H97" s="266">
        <v>62</v>
      </c>
      <c r="I97" s="266" t="s">
        <v>936</v>
      </c>
      <c r="J97" s="267" t="s">
        <v>948</v>
      </c>
      <c r="K97" s="266">
        <f t="shared" ref="K97" si="93">H97-F97</f>
        <v>6</v>
      </c>
      <c r="L97" s="268">
        <v>100</v>
      </c>
      <c r="M97" s="269">
        <f t="shared" ref="M97" si="94">(K97*N97)-L97</f>
        <v>1700</v>
      </c>
      <c r="N97" s="266">
        <v>300</v>
      </c>
      <c r="O97" s="267" t="s">
        <v>540</v>
      </c>
      <c r="P97" s="265">
        <v>44907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18</v>
      </c>
      <c r="B98" s="331">
        <v>44904</v>
      </c>
      <c r="C98" s="332"/>
      <c r="D98" s="332" t="s">
        <v>997</v>
      </c>
      <c r="E98" s="333" t="s">
        <v>998</v>
      </c>
      <c r="F98" s="333">
        <v>132.5</v>
      </c>
      <c r="G98" s="333">
        <v>185</v>
      </c>
      <c r="H98" s="266">
        <v>105</v>
      </c>
      <c r="I98" s="266" t="s">
        <v>999</v>
      </c>
      <c r="J98" s="267" t="s">
        <v>1000</v>
      </c>
      <c r="K98" s="266">
        <f>F98-H98</f>
        <v>27.5</v>
      </c>
      <c r="L98" s="268">
        <v>100</v>
      </c>
      <c r="M98" s="269">
        <f t="shared" ref="M98:M100" si="95">(K98*N98)-L98</f>
        <v>1275</v>
      </c>
      <c r="N98" s="266">
        <v>50</v>
      </c>
      <c r="O98" s="267" t="s">
        <v>540</v>
      </c>
      <c r="P98" s="265">
        <v>44904</v>
      </c>
      <c r="Q98" s="206"/>
      <c r="R98" s="212" t="s">
        <v>541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19</v>
      </c>
      <c r="B99" s="331">
        <v>44904</v>
      </c>
      <c r="C99" s="332"/>
      <c r="D99" s="332" t="s">
        <v>1003</v>
      </c>
      <c r="E99" s="333" t="s">
        <v>542</v>
      </c>
      <c r="F99" s="333">
        <v>68</v>
      </c>
      <c r="G99" s="333">
        <v>35</v>
      </c>
      <c r="H99" s="266">
        <v>104</v>
      </c>
      <c r="I99" s="266" t="s">
        <v>1004</v>
      </c>
      <c r="J99" s="267" t="s">
        <v>1005</v>
      </c>
      <c r="K99" s="266">
        <f t="shared" ref="K99:K100" si="96">H99-F99</f>
        <v>36</v>
      </c>
      <c r="L99" s="268">
        <v>100</v>
      </c>
      <c r="M99" s="269">
        <f t="shared" si="95"/>
        <v>1700</v>
      </c>
      <c r="N99" s="266">
        <v>50</v>
      </c>
      <c r="O99" s="267" t="s">
        <v>540</v>
      </c>
      <c r="P99" s="265">
        <v>44904</v>
      </c>
      <c r="Q99" s="206"/>
      <c r="R99" s="212" t="s">
        <v>541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300">
        <v>20</v>
      </c>
      <c r="B100" s="345">
        <v>44904</v>
      </c>
      <c r="C100" s="306"/>
      <c r="D100" s="306" t="s">
        <v>932</v>
      </c>
      <c r="E100" s="309" t="s">
        <v>542</v>
      </c>
      <c r="F100" s="309">
        <v>61</v>
      </c>
      <c r="G100" s="309">
        <v>39</v>
      </c>
      <c r="H100" s="302">
        <v>39</v>
      </c>
      <c r="I100" s="302" t="s">
        <v>1012</v>
      </c>
      <c r="J100" s="301" t="s">
        <v>1018</v>
      </c>
      <c r="K100" s="302">
        <f t="shared" si="96"/>
        <v>-22</v>
      </c>
      <c r="L100" s="303">
        <v>100</v>
      </c>
      <c r="M100" s="304">
        <f t="shared" si="95"/>
        <v>-5600</v>
      </c>
      <c r="N100" s="302">
        <v>250</v>
      </c>
      <c r="O100" s="301" t="s">
        <v>552</v>
      </c>
      <c r="P100" s="305">
        <v>44907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300">
        <v>21</v>
      </c>
      <c r="B101" s="345">
        <v>44907</v>
      </c>
      <c r="C101" s="306"/>
      <c r="D101" s="306" t="s">
        <v>1033</v>
      </c>
      <c r="E101" s="309" t="s">
        <v>542</v>
      </c>
      <c r="F101" s="309">
        <v>40</v>
      </c>
      <c r="G101" s="309">
        <v>22</v>
      </c>
      <c r="H101" s="302">
        <v>22</v>
      </c>
      <c r="I101" s="302" t="s">
        <v>1034</v>
      </c>
      <c r="J101" s="301" t="s">
        <v>1073</v>
      </c>
      <c r="K101" s="302">
        <f t="shared" ref="K101" si="97">H101-F101</f>
        <v>-18</v>
      </c>
      <c r="L101" s="303">
        <v>100</v>
      </c>
      <c r="M101" s="304">
        <f t="shared" ref="M101" si="98">(K101*N101)-L101</f>
        <v>-5500</v>
      </c>
      <c r="N101" s="302">
        <v>300</v>
      </c>
      <c r="O101" s="301" t="s">
        <v>552</v>
      </c>
      <c r="P101" s="305">
        <v>44909</v>
      </c>
      <c r="Q101" s="206"/>
      <c r="R101" s="212"/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61"/>
      <c r="B102" s="271"/>
      <c r="C102" s="252"/>
      <c r="D102" s="252"/>
      <c r="E102" s="210"/>
      <c r="F102" s="210"/>
      <c r="G102" s="210"/>
      <c r="H102" s="211"/>
      <c r="I102" s="211"/>
      <c r="J102" s="236"/>
      <c r="K102" s="211"/>
      <c r="L102" s="228"/>
      <c r="M102" s="229"/>
      <c r="N102" s="211"/>
      <c r="O102" s="236"/>
      <c r="P102" s="208"/>
      <c r="Q102" s="206"/>
      <c r="R102" s="212"/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61"/>
      <c r="B103" s="271"/>
      <c r="C103" s="252"/>
      <c r="D103" s="252"/>
      <c r="E103" s="210"/>
      <c r="F103" s="210"/>
      <c r="G103" s="210"/>
      <c r="H103" s="211"/>
      <c r="I103" s="211"/>
      <c r="J103" s="236"/>
      <c r="K103" s="211"/>
      <c r="L103" s="228"/>
      <c r="M103" s="229"/>
      <c r="N103" s="211"/>
      <c r="O103" s="236"/>
      <c r="P103" s="208"/>
      <c r="Q103" s="206"/>
      <c r="R103" s="212"/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61"/>
      <c r="B104" s="271"/>
      <c r="C104" s="252"/>
      <c r="D104" s="252"/>
      <c r="E104" s="210"/>
      <c r="F104" s="210"/>
      <c r="G104" s="210"/>
      <c r="H104" s="211"/>
      <c r="I104" s="211"/>
      <c r="J104" s="236"/>
      <c r="K104" s="211"/>
      <c r="L104" s="228"/>
      <c r="M104" s="229"/>
      <c r="N104" s="211"/>
      <c r="O104" s="236"/>
      <c r="P104" s="208"/>
      <c r="Q104" s="206"/>
      <c r="R104" s="212"/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261"/>
      <c r="B105" s="271"/>
      <c r="C105" s="252"/>
      <c r="D105" s="252"/>
      <c r="E105" s="210"/>
      <c r="F105" s="210"/>
      <c r="G105" s="210"/>
      <c r="H105" s="211"/>
      <c r="I105" s="211"/>
      <c r="J105" s="236"/>
      <c r="K105" s="211"/>
      <c r="L105" s="228"/>
      <c r="M105" s="229"/>
      <c r="N105" s="211"/>
      <c r="O105" s="236"/>
      <c r="P105" s="208"/>
      <c r="Q105" s="206"/>
      <c r="R105" s="212"/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ht="15" customHeight="1">
      <c r="A106" s="334"/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1"/>
    </row>
    <row r="107" spans="1:38" ht="15" customHeight="1">
      <c r="A107" s="334"/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1"/>
    </row>
    <row r="108" spans="1:38" ht="12.75" customHeight="1">
      <c r="A108" s="139"/>
      <c r="B108" s="144"/>
      <c r="C108" s="144"/>
      <c r="D108" s="145"/>
      <c r="E108" s="139"/>
      <c r="F108" s="146"/>
      <c r="G108" s="139"/>
      <c r="H108" s="139"/>
      <c r="I108" s="139"/>
      <c r="J108" s="144"/>
      <c r="K108" s="147"/>
      <c r="L108" s="139"/>
      <c r="M108" s="139"/>
      <c r="N108" s="139"/>
      <c r="O108" s="144"/>
      <c r="P108" s="1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</row>
    <row r="109" spans="1:38" ht="38.25" customHeight="1">
      <c r="A109" s="92" t="s">
        <v>564</v>
      </c>
      <c r="B109" s="148"/>
      <c r="C109" s="148"/>
      <c r="D109" s="149"/>
      <c r="E109" s="124"/>
      <c r="F109" s="6"/>
      <c r="G109" s="6"/>
      <c r="H109" s="125"/>
      <c r="I109" s="150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207" customFormat="1" ht="38.25">
      <c r="A110" s="93" t="s">
        <v>16</v>
      </c>
      <c r="B110" s="94" t="s">
        <v>517</v>
      </c>
      <c r="C110" s="94"/>
      <c r="D110" s="95" t="s">
        <v>528</v>
      </c>
      <c r="E110" s="94" t="s">
        <v>529</v>
      </c>
      <c r="F110" s="94" t="s">
        <v>530</v>
      </c>
      <c r="G110" s="94" t="s">
        <v>531</v>
      </c>
      <c r="H110" s="94" t="s">
        <v>532</v>
      </c>
      <c r="I110" s="94" t="s">
        <v>533</v>
      </c>
      <c r="J110" s="93" t="s">
        <v>534</v>
      </c>
      <c r="K110" s="128" t="s">
        <v>551</v>
      </c>
      <c r="L110" s="129" t="s">
        <v>536</v>
      </c>
      <c r="M110" s="96" t="s">
        <v>537</v>
      </c>
      <c r="N110" s="94" t="s">
        <v>538</v>
      </c>
      <c r="O110" s="95" t="s">
        <v>539</v>
      </c>
      <c r="P110" s="94" t="s">
        <v>768</v>
      </c>
      <c r="Q110" s="206"/>
      <c r="R110" s="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</row>
    <row r="111" spans="1:38" s="207" customFormat="1" ht="12.75" customHeight="1">
      <c r="A111" s="337">
        <v>1</v>
      </c>
      <c r="B111" s="338">
        <v>44840</v>
      </c>
      <c r="C111" s="339"/>
      <c r="D111" s="340" t="s">
        <v>116</v>
      </c>
      <c r="E111" s="341" t="s">
        <v>542</v>
      </c>
      <c r="F111" s="341">
        <v>1405</v>
      </c>
      <c r="G111" s="341">
        <v>1240</v>
      </c>
      <c r="H111" s="341">
        <v>1625</v>
      </c>
      <c r="I111" s="341" t="s">
        <v>846</v>
      </c>
      <c r="J111" s="317" t="s">
        <v>882</v>
      </c>
      <c r="K111" s="317">
        <f t="shared" ref="K111" si="99">H111-F111</f>
        <v>220</v>
      </c>
      <c r="L111" s="318">
        <f t="shared" ref="L111" si="100">(F111*-0.7)/100</f>
        <v>-9.8349999999999991</v>
      </c>
      <c r="M111" s="319">
        <f t="shared" ref="M111" si="101">(K111+L111)/F111</f>
        <v>0.14958362989323842</v>
      </c>
      <c r="N111" s="317" t="s">
        <v>540</v>
      </c>
      <c r="O111" s="320">
        <v>44879</v>
      </c>
      <c r="P111" s="317"/>
      <c r="Q111" s="206"/>
      <c r="R111" s="1" t="s">
        <v>541</v>
      </c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</row>
    <row r="112" spans="1:38" ht="14.25" customHeight="1">
      <c r="A112" s="289">
        <v>2</v>
      </c>
      <c r="B112" s="290">
        <v>44840</v>
      </c>
      <c r="C112" s="285"/>
      <c r="D112" s="285" t="s">
        <v>845</v>
      </c>
      <c r="E112" s="286" t="s">
        <v>542</v>
      </c>
      <c r="F112" s="286" t="s">
        <v>847</v>
      </c>
      <c r="G112" s="286">
        <v>1220</v>
      </c>
      <c r="H112" s="286"/>
      <c r="I112" s="286" t="s">
        <v>848</v>
      </c>
      <c r="J112" s="236" t="s">
        <v>543</v>
      </c>
      <c r="K112" s="211"/>
      <c r="L112" s="228"/>
      <c r="M112" s="229"/>
      <c r="N112" s="211"/>
      <c r="O112" s="236"/>
      <c r="P112" s="208"/>
      <c r="Q112" s="206"/>
      <c r="R112" s="206" t="s">
        <v>541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26" ht="12.75" customHeight="1">
      <c r="A113" s="286"/>
      <c r="B113" s="284"/>
      <c r="C113" s="285"/>
      <c r="D113" s="285"/>
      <c r="E113" s="286"/>
      <c r="F113" s="286"/>
      <c r="G113" s="286"/>
      <c r="H113" s="286"/>
      <c r="I113" s="286"/>
      <c r="J113" s="236"/>
      <c r="K113" s="211"/>
      <c r="L113" s="228"/>
      <c r="M113" s="229"/>
      <c r="N113" s="211"/>
      <c r="O113" s="236"/>
      <c r="P113" s="208"/>
      <c r="R113" s="6"/>
      <c r="S113" s="1"/>
      <c r="T113" s="1"/>
      <c r="U113" s="1"/>
      <c r="V113" s="1"/>
      <c r="W113" s="1"/>
      <c r="X113" s="1"/>
      <c r="Y113" s="1"/>
    </row>
    <row r="114" spans="1:26" ht="12.75" customHeight="1">
      <c r="A114" s="109" t="s">
        <v>544</v>
      </c>
      <c r="B114" s="109"/>
      <c r="C114" s="109"/>
      <c r="D114" s="109"/>
      <c r="E114" s="41"/>
      <c r="F114" s="116" t="s">
        <v>546</v>
      </c>
      <c r="G114" s="54"/>
      <c r="H114" s="54"/>
      <c r="I114" s="54"/>
      <c r="J114" s="6"/>
      <c r="K114" s="133"/>
      <c r="L114" s="134"/>
      <c r="M114" s="6"/>
      <c r="N114" s="99"/>
      <c r="O114" s="15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 t="s">
        <v>545</v>
      </c>
      <c r="B115" s="109"/>
      <c r="C115" s="109"/>
      <c r="D115" s="109"/>
      <c r="E115" s="6"/>
      <c r="F115" s="116" t="s">
        <v>548</v>
      </c>
      <c r="G115" s="6"/>
      <c r="H115" s="6" t="s">
        <v>764</v>
      </c>
      <c r="I115" s="6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15"/>
      <c r="B116" s="109"/>
      <c r="C116" s="109"/>
      <c r="D116" s="109"/>
      <c r="E116" s="6"/>
      <c r="F116" s="116"/>
      <c r="G116" s="6"/>
      <c r="H116" s="6"/>
      <c r="I116" s="6"/>
      <c r="J116" s="1"/>
      <c r="K116" s="6"/>
      <c r="L116" s="6"/>
      <c r="M116" s="6"/>
      <c r="N116" s="1"/>
      <c r="O116" s="1"/>
      <c r="Q116" s="1"/>
      <c r="R116" s="54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15"/>
      <c r="B117" s="109"/>
      <c r="C117" s="109"/>
      <c r="D117" s="109"/>
      <c r="E117" s="6"/>
      <c r="F117" s="116"/>
      <c r="G117" s="54"/>
      <c r="H117" s="41"/>
      <c r="I117" s="54"/>
      <c r="J117" s="6"/>
      <c r="K117" s="133"/>
      <c r="L117" s="134"/>
      <c r="M117" s="6"/>
      <c r="N117" s="99"/>
      <c r="O117" s="13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54"/>
      <c r="B118" s="98"/>
      <c r="C118" s="98"/>
      <c r="D118" s="41"/>
      <c r="E118" s="54"/>
      <c r="F118" s="54"/>
      <c r="G118" s="54"/>
      <c r="H118" s="41"/>
      <c r="I118" s="54"/>
      <c r="J118" s="6"/>
      <c r="K118" s="133"/>
      <c r="L118" s="134"/>
      <c r="M118" s="6"/>
      <c r="N118" s="99"/>
      <c r="O118" s="135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38.25" customHeight="1">
      <c r="A119" s="41"/>
      <c r="B119" s="152" t="s">
        <v>565</v>
      </c>
      <c r="C119" s="152"/>
      <c r="D119" s="152"/>
      <c r="E119" s="152"/>
      <c r="F119" s="6"/>
      <c r="G119" s="6"/>
      <c r="H119" s="126"/>
      <c r="I119" s="6"/>
      <c r="J119" s="126"/>
      <c r="K119" s="127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93" t="s">
        <v>16</v>
      </c>
      <c r="B120" s="94" t="s">
        <v>517</v>
      </c>
      <c r="C120" s="94"/>
      <c r="D120" s="95" t="s">
        <v>528</v>
      </c>
      <c r="E120" s="94" t="s">
        <v>529</v>
      </c>
      <c r="F120" s="94" t="s">
        <v>530</v>
      </c>
      <c r="G120" s="94" t="s">
        <v>566</v>
      </c>
      <c r="H120" s="94" t="s">
        <v>567</v>
      </c>
      <c r="I120" s="94" t="s">
        <v>533</v>
      </c>
      <c r="J120" s="153" t="s">
        <v>534</v>
      </c>
      <c r="K120" s="94" t="s">
        <v>535</v>
      </c>
      <c r="L120" s="94" t="s">
        <v>568</v>
      </c>
      <c r="M120" s="94" t="s">
        <v>538</v>
      </c>
      <c r="N120" s="95" t="s">
        <v>539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4">
        <v>1</v>
      </c>
      <c r="B121" s="155">
        <v>41579</v>
      </c>
      <c r="C121" s="155"/>
      <c r="D121" s="156" t="s">
        <v>569</v>
      </c>
      <c r="E121" s="157" t="s">
        <v>570</v>
      </c>
      <c r="F121" s="158">
        <v>82</v>
      </c>
      <c r="G121" s="157" t="s">
        <v>571</v>
      </c>
      <c r="H121" s="157">
        <v>100</v>
      </c>
      <c r="I121" s="159">
        <v>100</v>
      </c>
      <c r="J121" s="160" t="s">
        <v>572</v>
      </c>
      <c r="K121" s="161">
        <f t="shared" ref="K121:K173" si="102">H121-F121</f>
        <v>18</v>
      </c>
      <c r="L121" s="162">
        <f t="shared" ref="L121:L173" si="103">K121/F121</f>
        <v>0.21951219512195122</v>
      </c>
      <c r="M121" s="157" t="s">
        <v>540</v>
      </c>
      <c r="N121" s="163">
        <v>42657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4">
        <v>2</v>
      </c>
      <c r="B122" s="155">
        <v>41794</v>
      </c>
      <c r="C122" s="155"/>
      <c r="D122" s="156" t="s">
        <v>573</v>
      </c>
      <c r="E122" s="157" t="s">
        <v>542</v>
      </c>
      <c r="F122" s="158">
        <v>257</v>
      </c>
      <c r="G122" s="157" t="s">
        <v>571</v>
      </c>
      <c r="H122" s="157">
        <v>300</v>
      </c>
      <c r="I122" s="159">
        <v>300</v>
      </c>
      <c r="J122" s="160" t="s">
        <v>572</v>
      </c>
      <c r="K122" s="161">
        <f t="shared" si="102"/>
        <v>43</v>
      </c>
      <c r="L122" s="162">
        <f t="shared" si="103"/>
        <v>0.16731517509727625</v>
      </c>
      <c r="M122" s="157" t="s">
        <v>540</v>
      </c>
      <c r="N122" s="163">
        <v>41822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4">
        <v>3</v>
      </c>
      <c r="B123" s="155">
        <v>41828</v>
      </c>
      <c r="C123" s="155"/>
      <c r="D123" s="156" t="s">
        <v>574</v>
      </c>
      <c r="E123" s="157" t="s">
        <v>542</v>
      </c>
      <c r="F123" s="158">
        <v>393</v>
      </c>
      <c r="G123" s="157" t="s">
        <v>571</v>
      </c>
      <c r="H123" s="157">
        <v>468</v>
      </c>
      <c r="I123" s="159">
        <v>468</v>
      </c>
      <c r="J123" s="160" t="s">
        <v>572</v>
      </c>
      <c r="K123" s="161">
        <f t="shared" si="102"/>
        <v>75</v>
      </c>
      <c r="L123" s="162">
        <f t="shared" si="103"/>
        <v>0.19083969465648856</v>
      </c>
      <c r="M123" s="157" t="s">
        <v>540</v>
      </c>
      <c r="N123" s="163">
        <v>41863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4">
        <v>4</v>
      </c>
      <c r="B124" s="155">
        <v>41857</v>
      </c>
      <c r="C124" s="155"/>
      <c r="D124" s="156" t="s">
        <v>575</v>
      </c>
      <c r="E124" s="157" t="s">
        <v>542</v>
      </c>
      <c r="F124" s="158">
        <v>205</v>
      </c>
      <c r="G124" s="157" t="s">
        <v>571</v>
      </c>
      <c r="H124" s="157">
        <v>275</v>
      </c>
      <c r="I124" s="159">
        <v>250</v>
      </c>
      <c r="J124" s="160" t="s">
        <v>572</v>
      </c>
      <c r="K124" s="161">
        <f t="shared" si="102"/>
        <v>70</v>
      </c>
      <c r="L124" s="162">
        <f t="shared" si="103"/>
        <v>0.34146341463414637</v>
      </c>
      <c r="M124" s="157" t="s">
        <v>540</v>
      </c>
      <c r="N124" s="163">
        <v>41962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4">
        <v>5</v>
      </c>
      <c r="B125" s="155">
        <v>41886</v>
      </c>
      <c r="C125" s="155"/>
      <c r="D125" s="156" t="s">
        <v>576</v>
      </c>
      <c r="E125" s="157" t="s">
        <v>542</v>
      </c>
      <c r="F125" s="158">
        <v>162</v>
      </c>
      <c r="G125" s="157" t="s">
        <v>571</v>
      </c>
      <c r="H125" s="157">
        <v>190</v>
      </c>
      <c r="I125" s="159">
        <v>190</v>
      </c>
      <c r="J125" s="160" t="s">
        <v>572</v>
      </c>
      <c r="K125" s="161">
        <f t="shared" si="102"/>
        <v>28</v>
      </c>
      <c r="L125" s="162">
        <f t="shared" si="103"/>
        <v>0.1728395061728395</v>
      </c>
      <c r="M125" s="157" t="s">
        <v>540</v>
      </c>
      <c r="N125" s="163">
        <v>42006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4">
        <v>6</v>
      </c>
      <c r="B126" s="155">
        <v>41886</v>
      </c>
      <c r="C126" s="155"/>
      <c r="D126" s="156" t="s">
        <v>577</v>
      </c>
      <c r="E126" s="157" t="s">
        <v>542</v>
      </c>
      <c r="F126" s="158">
        <v>75</v>
      </c>
      <c r="G126" s="157" t="s">
        <v>571</v>
      </c>
      <c r="H126" s="157">
        <v>91.5</v>
      </c>
      <c r="I126" s="159" t="s">
        <v>578</v>
      </c>
      <c r="J126" s="160" t="s">
        <v>579</v>
      </c>
      <c r="K126" s="161">
        <f t="shared" si="102"/>
        <v>16.5</v>
      </c>
      <c r="L126" s="162">
        <f t="shared" si="103"/>
        <v>0.22</v>
      </c>
      <c r="M126" s="157" t="s">
        <v>540</v>
      </c>
      <c r="N126" s="163">
        <v>41954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4">
        <v>7</v>
      </c>
      <c r="B127" s="155">
        <v>41913</v>
      </c>
      <c r="C127" s="155"/>
      <c r="D127" s="156" t="s">
        <v>580</v>
      </c>
      <c r="E127" s="157" t="s">
        <v>542</v>
      </c>
      <c r="F127" s="158">
        <v>850</v>
      </c>
      <c r="G127" s="157" t="s">
        <v>571</v>
      </c>
      <c r="H127" s="157">
        <v>982.5</v>
      </c>
      <c r="I127" s="159">
        <v>1050</v>
      </c>
      <c r="J127" s="160" t="s">
        <v>581</v>
      </c>
      <c r="K127" s="161">
        <f t="shared" si="102"/>
        <v>132.5</v>
      </c>
      <c r="L127" s="162">
        <f t="shared" si="103"/>
        <v>0.15588235294117647</v>
      </c>
      <c r="M127" s="157" t="s">
        <v>540</v>
      </c>
      <c r="N127" s="163">
        <v>42039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4">
        <v>8</v>
      </c>
      <c r="B128" s="155">
        <v>41913</v>
      </c>
      <c r="C128" s="155"/>
      <c r="D128" s="156" t="s">
        <v>582</v>
      </c>
      <c r="E128" s="157" t="s">
        <v>542</v>
      </c>
      <c r="F128" s="158">
        <v>475</v>
      </c>
      <c r="G128" s="157" t="s">
        <v>571</v>
      </c>
      <c r="H128" s="157">
        <v>515</v>
      </c>
      <c r="I128" s="159">
        <v>600</v>
      </c>
      <c r="J128" s="160" t="s">
        <v>583</v>
      </c>
      <c r="K128" s="161">
        <f t="shared" si="102"/>
        <v>40</v>
      </c>
      <c r="L128" s="162">
        <f t="shared" si="103"/>
        <v>8.4210526315789472E-2</v>
      </c>
      <c r="M128" s="157" t="s">
        <v>540</v>
      </c>
      <c r="N128" s="163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9</v>
      </c>
      <c r="B129" s="155">
        <v>41913</v>
      </c>
      <c r="C129" s="155"/>
      <c r="D129" s="156" t="s">
        <v>584</v>
      </c>
      <c r="E129" s="157" t="s">
        <v>542</v>
      </c>
      <c r="F129" s="158">
        <v>86</v>
      </c>
      <c r="G129" s="157" t="s">
        <v>571</v>
      </c>
      <c r="H129" s="157">
        <v>99</v>
      </c>
      <c r="I129" s="159">
        <v>140</v>
      </c>
      <c r="J129" s="160" t="s">
        <v>585</v>
      </c>
      <c r="K129" s="161">
        <f t="shared" si="102"/>
        <v>13</v>
      </c>
      <c r="L129" s="162">
        <f t="shared" si="103"/>
        <v>0.15116279069767441</v>
      </c>
      <c r="M129" s="157" t="s">
        <v>540</v>
      </c>
      <c r="N129" s="163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10</v>
      </c>
      <c r="B130" s="155">
        <v>41926</v>
      </c>
      <c r="C130" s="155"/>
      <c r="D130" s="156" t="s">
        <v>586</v>
      </c>
      <c r="E130" s="157" t="s">
        <v>542</v>
      </c>
      <c r="F130" s="158">
        <v>496.6</v>
      </c>
      <c r="G130" s="157" t="s">
        <v>571</v>
      </c>
      <c r="H130" s="157">
        <v>621</v>
      </c>
      <c r="I130" s="159">
        <v>580</v>
      </c>
      <c r="J130" s="160" t="s">
        <v>572</v>
      </c>
      <c r="K130" s="161">
        <f t="shared" si="102"/>
        <v>124.39999999999998</v>
      </c>
      <c r="L130" s="162">
        <f t="shared" si="103"/>
        <v>0.25050342327829234</v>
      </c>
      <c r="M130" s="157" t="s">
        <v>540</v>
      </c>
      <c r="N130" s="163">
        <v>42605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11</v>
      </c>
      <c r="B131" s="155">
        <v>41926</v>
      </c>
      <c r="C131" s="155"/>
      <c r="D131" s="156" t="s">
        <v>587</v>
      </c>
      <c r="E131" s="157" t="s">
        <v>542</v>
      </c>
      <c r="F131" s="158">
        <v>2481.9</v>
      </c>
      <c r="G131" s="157" t="s">
        <v>571</v>
      </c>
      <c r="H131" s="157">
        <v>2840</v>
      </c>
      <c r="I131" s="159">
        <v>2870</v>
      </c>
      <c r="J131" s="160" t="s">
        <v>588</v>
      </c>
      <c r="K131" s="161">
        <f t="shared" si="102"/>
        <v>358.09999999999991</v>
      </c>
      <c r="L131" s="162">
        <f t="shared" si="103"/>
        <v>0.14428462065353154</v>
      </c>
      <c r="M131" s="157" t="s">
        <v>540</v>
      </c>
      <c r="N131" s="163">
        <v>42017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12</v>
      </c>
      <c r="B132" s="155">
        <v>41928</v>
      </c>
      <c r="C132" s="155"/>
      <c r="D132" s="156" t="s">
        <v>589</v>
      </c>
      <c r="E132" s="157" t="s">
        <v>542</v>
      </c>
      <c r="F132" s="158">
        <v>84.5</v>
      </c>
      <c r="G132" s="157" t="s">
        <v>571</v>
      </c>
      <c r="H132" s="157">
        <v>93</v>
      </c>
      <c r="I132" s="159">
        <v>110</v>
      </c>
      <c r="J132" s="160" t="s">
        <v>590</v>
      </c>
      <c r="K132" s="161">
        <f t="shared" si="102"/>
        <v>8.5</v>
      </c>
      <c r="L132" s="162">
        <f t="shared" si="103"/>
        <v>0.10059171597633136</v>
      </c>
      <c r="M132" s="157" t="s">
        <v>540</v>
      </c>
      <c r="N132" s="16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13</v>
      </c>
      <c r="B133" s="155">
        <v>41928</v>
      </c>
      <c r="C133" s="155"/>
      <c r="D133" s="156" t="s">
        <v>591</v>
      </c>
      <c r="E133" s="157" t="s">
        <v>542</v>
      </c>
      <c r="F133" s="158">
        <v>401</v>
      </c>
      <c r="G133" s="157" t="s">
        <v>571</v>
      </c>
      <c r="H133" s="157">
        <v>428</v>
      </c>
      <c r="I133" s="159">
        <v>450</v>
      </c>
      <c r="J133" s="160" t="s">
        <v>592</v>
      </c>
      <c r="K133" s="161">
        <f t="shared" si="102"/>
        <v>27</v>
      </c>
      <c r="L133" s="162">
        <f t="shared" si="103"/>
        <v>6.7331670822942641E-2</v>
      </c>
      <c r="M133" s="157" t="s">
        <v>540</v>
      </c>
      <c r="N133" s="163">
        <v>42020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14</v>
      </c>
      <c r="B134" s="155">
        <v>41928</v>
      </c>
      <c r="C134" s="155"/>
      <c r="D134" s="156" t="s">
        <v>593</v>
      </c>
      <c r="E134" s="157" t="s">
        <v>542</v>
      </c>
      <c r="F134" s="158">
        <v>101</v>
      </c>
      <c r="G134" s="157" t="s">
        <v>571</v>
      </c>
      <c r="H134" s="157">
        <v>112</v>
      </c>
      <c r="I134" s="159">
        <v>120</v>
      </c>
      <c r="J134" s="160" t="s">
        <v>594</v>
      </c>
      <c r="K134" s="161">
        <f t="shared" si="102"/>
        <v>11</v>
      </c>
      <c r="L134" s="162">
        <f t="shared" si="103"/>
        <v>0.10891089108910891</v>
      </c>
      <c r="M134" s="157" t="s">
        <v>540</v>
      </c>
      <c r="N134" s="163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15</v>
      </c>
      <c r="B135" s="155">
        <v>41954</v>
      </c>
      <c r="C135" s="155"/>
      <c r="D135" s="156" t="s">
        <v>595</v>
      </c>
      <c r="E135" s="157" t="s">
        <v>542</v>
      </c>
      <c r="F135" s="158">
        <v>59</v>
      </c>
      <c r="G135" s="157" t="s">
        <v>571</v>
      </c>
      <c r="H135" s="157">
        <v>76</v>
      </c>
      <c r="I135" s="159">
        <v>76</v>
      </c>
      <c r="J135" s="160" t="s">
        <v>572</v>
      </c>
      <c r="K135" s="161">
        <f t="shared" si="102"/>
        <v>17</v>
      </c>
      <c r="L135" s="162">
        <f t="shared" si="103"/>
        <v>0.28813559322033899</v>
      </c>
      <c r="M135" s="157" t="s">
        <v>540</v>
      </c>
      <c r="N135" s="163">
        <v>43032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16</v>
      </c>
      <c r="B136" s="155">
        <v>41954</v>
      </c>
      <c r="C136" s="155"/>
      <c r="D136" s="156" t="s">
        <v>584</v>
      </c>
      <c r="E136" s="157" t="s">
        <v>542</v>
      </c>
      <c r="F136" s="158">
        <v>99</v>
      </c>
      <c r="G136" s="157" t="s">
        <v>571</v>
      </c>
      <c r="H136" s="157">
        <v>120</v>
      </c>
      <c r="I136" s="159">
        <v>120</v>
      </c>
      <c r="J136" s="160" t="s">
        <v>553</v>
      </c>
      <c r="K136" s="161">
        <f t="shared" si="102"/>
        <v>21</v>
      </c>
      <c r="L136" s="162">
        <f t="shared" si="103"/>
        <v>0.21212121212121213</v>
      </c>
      <c r="M136" s="157" t="s">
        <v>540</v>
      </c>
      <c r="N136" s="163">
        <v>41960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17</v>
      </c>
      <c r="B137" s="155">
        <v>41956</v>
      </c>
      <c r="C137" s="155"/>
      <c r="D137" s="156" t="s">
        <v>596</v>
      </c>
      <c r="E137" s="157" t="s">
        <v>542</v>
      </c>
      <c r="F137" s="158">
        <v>22</v>
      </c>
      <c r="G137" s="157" t="s">
        <v>571</v>
      </c>
      <c r="H137" s="157">
        <v>33.549999999999997</v>
      </c>
      <c r="I137" s="159">
        <v>32</v>
      </c>
      <c r="J137" s="160" t="s">
        <v>597</v>
      </c>
      <c r="K137" s="161">
        <f t="shared" si="102"/>
        <v>11.549999999999997</v>
      </c>
      <c r="L137" s="162">
        <f t="shared" si="103"/>
        <v>0.52499999999999991</v>
      </c>
      <c r="M137" s="157" t="s">
        <v>540</v>
      </c>
      <c r="N137" s="163">
        <v>42188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18</v>
      </c>
      <c r="B138" s="155">
        <v>41976</v>
      </c>
      <c r="C138" s="155"/>
      <c r="D138" s="156" t="s">
        <v>598</v>
      </c>
      <c r="E138" s="157" t="s">
        <v>542</v>
      </c>
      <c r="F138" s="158">
        <v>440</v>
      </c>
      <c r="G138" s="157" t="s">
        <v>571</v>
      </c>
      <c r="H138" s="157">
        <v>520</v>
      </c>
      <c r="I138" s="159">
        <v>520</v>
      </c>
      <c r="J138" s="160" t="s">
        <v>599</v>
      </c>
      <c r="K138" s="161">
        <f t="shared" si="102"/>
        <v>80</v>
      </c>
      <c r="L138" s="162">
        <f t="shared" si="103"/>
        <v>0.18181818181818182</v>
      </c>
      <c r="M138" s="157" t="s">
        <v>540</v>
      </c>
      <c r="N138" s="163">
        <v>42208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19</v>
      </c>
      <c r="B139" s="155">
        <v>41976</v>
      </c>
      <c r="C139" s="155"/>
      <c r="D139" s="156" t="s">
        <v>600</v>
      </c>
      <c r="E139" s="157" t="s">
        <v>542</v>
      </c>
      <c r="F139" s="158">
        <v>360</v>
      </c>
      <c r="G139" s="157" t="s">
        <v>571</v>
      </c>
      <c r="H139" s="157">
        <v>427</v>
      </c>
      <c r="I139" s="159">
        <v>425</v>
      </c>
      <c r="J139" s="160" t="s">
        <v>601</v>
      </c>
      <c r="K139" s="161">
        <f t="shared" si="102"/>
        <v>67</v>
      </c>
      <c r="L139" s="162">
        <f t="shared" si="103"/>
        <v>0.18611111111111112</v>
      </c>
      <c r="M139" s="157" t="s">
        <v>540</v>
      </c>
      <c r="N139" s="163">
        <v>42058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20</v>
      </c>
      <c r="B140" s="155">
        <v>42012</v>
      </c>
      <c r="C140" s="155"/>
      <c r="D140" s="156" t="s">
        <v>602</v>
      </c>
      <c r="E140" s="157" t="s">
        <v>542</v>
      </c>
      <c r="F140" s="158">
        <v>360</v>
      </c>
      <c r="G140" s="157" t="s">
        <v>571</v>
      </c>
      <c r="H140" s="157">
        <v>455</v>
      </c>
      <c r="I140" s="159">
        <v>420</v>
      </c>
      <c r="J140" s="160" t="s">
        <v>603</v>
      </c>
      <c r="K140" s="161">
        <f t="shared" si="102"/>
        <v>95</v>
      </c>
      <c r="L140" s="162">
        <f t="shared" si="103"/>
        <v>0.2638888888888889</v>
      </c>
      <c r="M140" s="157" t="s">
        <v>540</v>
      </c>
      <c r="N140" s="163">
        <v>42024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21</v>
      </c>
      <c r="B141" s="155">
        <v>42012</v>
      </c>
      <c r="C141" s="155"/>
      <c r="D141" s="156" t="s">
        <v>604</v>
      </c>
      <c r="E141" s="157" t="s">
        <v>542</v>
      </c>
      <c r="F141" s="158">
        <v>130</v>
      </c>
      <c r="G141" s="157"/>
      <c r="H141" s="157">
        <v>175.5</v>
      </c>
      <c r="I141" s="159">
        <v>165</v>
      </c>
      <c r="J141" s="160" t="s">
        <v>605</v>
      </c>
      <c r="K141" s="161">
        <f t="shared" si="102"/>
        <v>45.5</v>
      </c>
      <c r="L141" s="162">
        <f t="shared" si="103"/>
        <v>0.35</v>
      </c>
      <c r="M141" s="157" t="s">
        <v>540</v>
      </c>
      <c r="N141" s="163">
        <v>43088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22</v>
      </c>
      <c r="B142" s="155">
        <v>42040</v>
      </c>
      <c r="C142" s="155"/>
      <c r="D142" s="156" t="s">
        <v>367</v>
      </c>
      <c r="E142" s="157" t="s">
        <v>570</v>
      </c>
      <c r="F142" s="158">
        <v>98</v>
      </c>
      <c r="G142" s="157"/>
      <c r="H142" s="157">
        <v>120</v>
      </c>
      <c r="I142" s="159">
        <v>120</v>
      </c>
      <c r="J142" s="160" t="s">
        <v>572</v>
      </c>
      <c r="K142" s="161">
        <f t="shared" si="102"/>
        <v>22</v>
      </c>
      <c r="L142" s="162">
        <f t="shared" si="103"/>
        <v>0.22448979591836735</v>
      </c>
      <c r="M142" s="157" t="s">
        <v>540</v>
      </c>
      <c r="N142" s="163">
        <v>42753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23</v>
      </c>
      <c r="B143" s="155">
        <v>42040</v>
      </c>
      <c r="C143" s="155"/>
      <c r="D143" s="156" t="s">
        <v>606</v>
      </c>
      <c r="E143" s="157" t="s">
        <v>570</v>
      </c>
      <c r="F143" s="158">
        <v>196</v>
      </c>
      <c r="G143" s="157"/>
      <c r="H143" s="157">
        <v>262</v>
      </c>
      <c r="I143" s="159">
        <v>255</v>
      </c>
      <c r="J143" s="160" t="s">
        <v>572</v>
      </c>
      <c r="K143" s="161">
        <f t="shared" si="102"/>
        <v>66</v>
      </c>
      <c r="L143" s="162">
        <f t="shared" si="103"/>
        <v>0.33673469387755101</v>
      </c>
      <c r="M143" s="157" t="s">
        <v>540</v>
      </c>
      <c r="N143" s="163">
        <v>42599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4">
        <v>24</v>
      </c>
      <c r="B144" s="165">
        <v>42067</v>
      </c>
      <c r="C144" s="165"/>
      <c r="D144" s="166" t="s">
        <v>366</v>
      </c>
      <c r="E144" s="167" t="s">
        <v>570</v>
      </c>
      <c r="F144" s="168">
        <v>235</v>
      </c>
      <c r="G144" s="168"/>
      <c r="H144" s="169">
        <v>77</v>
      </c>
      <c r="I144" s="169" t="s">
        <v>607</v>
      </c>
      <c r="J144" s="170" t="s">
        <v>608</v>
      </c>
      <c r="K144" s="171">
        <f t="shared" si="102"/>
        <v>-158</v>
      </c>
      <c r="L144" s="172">
        <f t="shared" si="103"/>
        <v>-0.67234042553191486</v>
      </c>
      <c r="M144" s="168" t="s">
        <v>552</v>
      </c>
      <c r="N144" s="165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25</v>
      </c>
      <c r="B145" s="155">
        <v>42067</v>
      </c>
      <c r="C145" s="155"/>
      <c r="D145" s="156" t="s">
        <v>609</v>
      </c>
      <c r="E145" s="157" t="s">
        <v>570</v>
      </c>
      <c r="F145" s="158">
        <v>185</v>
      </c>
      <c r="G145" s="157"/>
      <c r="H145" s="157">
        <v>224</v>
      </c>
      <c r="I145" s="159" t="s">
        <v>610</v>
      </c>
      <c r="J145" s="160" t="s">
        <v>572</v>
      </c>
      <c r="K145" s="161">
        <f t="shared" si="102"/>
        <v>39</v>
      </c>
      <c r="L145" s="162">
        <f t="shared" si="103"/>
        <v>0.21081081081081082</v>
      </c>
      <c r="M145" s="157" t="s">
        <v>540</v>
      </c>
      <c r="N145" s="163">
        <v>42647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4">
        <v>26</v>
      </c>
      <c r="B146" s="165">
        <v>42090</v>
      </c>
      <c r="C146" s="165"/>
      <c r="D146" s="173" t="s">
        <v>611</v>
      </c>
      <c r="E146" s="168" t="s">
        <v>570</v>
      </c>
      <c r="F146" s="168">
        <v>49.5</v>
      </c>
      <c r="G146" s="169"/>
      <c r="H146" s="169">
        <v>15.85</v>
      </c>
      <c r="I146" s="169">
        <v>67</v>
      </c>
      <c r="J146" s="170" t="s">
        <v>612</v>
      </c>
      <c r="K146" s="169">
        <f t="shared" si="102"/>
        <v>-33.65</v>
      </c>
      <c r="L146" s="174">
        <f t="shared" si="103"/>
        <v>-0.67979797979797973</v>
      </c>
      <c r="M146" s="168" t="s">
        <v>552</v>
      </c>
      <c r="N146" s="175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27</v>
      </c>
      <c r="B147" s="155">
        <v>42093</v>
      </c>
      <c r="C147" s="155"/>
      <c r="D147" s="156" t="s">
        <v>613</v>
      </c>
      <c r="E147" s="157" t="s">
        <v>570</v>
      </c>
      <c r="F147" s="158">
        <v>183.5</v>
      </c>
      <c r="G147" s="157"/>
      <c r="H147" s="157">
        <v>219</v>
      </c>
      <c r="I147" s="159">
        <v>218</v>
      </c>
      <c r="J147" s="160" t="s">
        <v>614</v>
      </c>
      <c r="K147" s="161">
        <f t="shared" si="102"/>
        <v>35.5</v>
      </c>
      <c r="L147" s="162">
        <f t="shared" si="103"/>
        <v>0.19346049046321526</v>
      </c>
      <c r="M147" s="157" t="s">
        <v>540</v>
      </c>
      <c r="N147" s="163">
        <v>42103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28</v>
      </c>
      <c r="B148" s="155">
        <v>42114</v>
      </c>
      <c r="C148" s="155"/>
      <c r="D148" s="156" t="s">
        <v>615</v>
      </c>
      <c r="E148" s="157" t="s">
        <v>570</v>
      </c>
      <c r="F148" s="158">
        <f>(227+237)/2</f>
        <v>232</v>
      </c>
      <c r="G148" s="157"/>
      <c r="H148" s="157">
        <v>298</v>
      </c>
      <c r="I148" s="159">
        <v>298</v>
      </c>
      <c r="J148" s="160" t="s">
        <v>572</v>
      </c>
      <c r="K148" s="161">
        <f t="shared" si="102"/>
        <v>66</v>
      </c>
      <c r="L148" s="162">
        <f t="shared" si="103"/>
        <v>0.28448275862068967</v>
      </c>
      <c r="M148" s="157" t="s">
        <v>540</v>
      </c>
      <c r="N148" s="163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29</v>
      </c>
      <c r="B149" s="155">
        <v>42128</v>
      </c>
      <c r="C149" s="155"/>
      <c r="D149" s="156" t="s">
        <v>616</v>
      </c>
      <c r="E149" s="157" t="s">
        <v>542</v>
      </c>
      <c r="F149" s="158">
        <v>385</v>
      </c>
      <c r="G149" s="157"/>
      <c r="H149" s="157">
        <f>212.5+331</f>
        <v>543.5</v>
      </c>
      <c r="I149" s="159">
        <v>510</v>
      </c>
      <c r="J149" s="160" t="s">
        <v>617</v>
      </c>
      <c r="K149" s="161">
        <f t="shared" si="102"/>
        <v>158.5</v>
      </c>
      <c r="L149" s="162">
        <f t="shared" si="103"/>
        <v>0.41168831168831171</v>
      </c>
      <c r="M149" s="157" t="s">
        <v>540</v>
      </c>
      <c r="N149" s="163">
        <v>42235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30</v>
      </c>
      <c r="B150" s="155">
        <v>42128</v>
      </c>
      <c r="C150" s="155"/>
      <c r="D150" s="156" t="s">
        <v>618</v>
      </c>
      <c r="E150" s="157" t="s">
        <v>542</v>
      </c>
      <c r="F150" s="158">
        <v>115.5</v>
      </c>
      <c r="G150" s="157"/>
      <c r="H150" s="157">
        <v>146</v>
      </c>
      <c r="I150" s="159">
        <v>142</v>
      </c>
      <c r="J150" s="160" t="s">
        <v>619</v>
      </c>
      <c r="K150" s="161">
        <f t="shared" si="102"/>
        <v>30.5</v>
      </c>
      <c r="L150" s="162">
        <f t="shared" si="103"/>
        <v>0.26406926406926406</v>
      </c>
      <c r="M150" s="157" t="s">
        <v>540</v>
      </c>
      <c r="N150" s="163">
        <v>42202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31</v>
      </c>
      <c r="B151" s="155">
        <v>42151</v>
      </c>
      <c r="C151" s="155"/>
      <c r="D151" s="156" t="s">
        <v>620</v>
      </c>
      <c r="E151" s="157" t="s">
        <v>542</v>
      </c>
      <c r="F151" s="158">
        <v>237.5</v>
      </c>
      <c r="G151" s="157"/>
      <c r="H151" s="157">
        <v>279.5</v>
      </c>
      <c r="I151" s="159">
        <v>278</v>
      </c>
      <c r="J151" s="160" t="s">
        <v>572</v>
      </c>
      <c r="K151" s="161">
        <f t="shared" si="102"/>
        <v>42</v>
      </c>
      <c r="L151" s="162">
        <f t="shared" si="103"/>
        <v>0.17684210526315788</v>
      </c>
      <c r="M151" s="157" t="s">
        <v>540</v>
      </c>
      <c r="N151" s="163">
        <v>42222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32</v>
      </c>
      <c r="B152" s="155">
        <v>42174</v>
      </c>
      <c r="C152" s="155"/>
      <c r="D152" s="156" t="s">
        <v>591</v>
      </c>
      <c r="E152" s="157" t="s">
        <v>570</v>
      </c>
      <c r="F152" s="158">
        <v>340</v>
      </c>
      <c r="G152" s="157"/>
      <c r="H152" s="157">
        <v>448</v>
      </c>
      <c r="I152" s="159">
        <v>448</v>
      </c>
      <c r="J152" s="160" t="s">
        <v>572</v>
      </c>
      <c r="K152" s="161">
        <f t="shared" si="102"/>
        <v>108</v>
      </c>
      <c r="L152" s="162">
        <f t="shared" si="103"/>
        <v>0.31764705882352939</v>
      </c>
      <c r="M152" s="157" t="s">
        <v>540</v>
      </c>
      <c r="N152" s="163">
        <v>43018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33</v>
      </c>
      <c r="B153" s="155">
        <v>42191</v>
      </c>
      <c r="C153" s="155"/>
      <c r="D153" s="156" t="s">
        <v>621</v>
      </c>
      <c r="E153" s="157" t="s">
        <v>570</v>
      </c>
      <c r="F153" s="158">
        <v>390</v>
      </c>
      <c r="G153" s="157"/>
      <c r="H153" s="157">
        <v>460</v>
      </c>
      <c r="I153" s="159">
        <v>460</v>
      </c>
      <c r="J153" s="160" t="s">
        <v>572</v>
      </c>
      <c r="K153" s="161">
        <f t="shared" si="102"/>
        <v>70</v>
      </c>
      <c r="L153" s="162">
        <f t="shared" si="103"/>
        <v>0.17948717948717949</v>
      </c>
      <c r="M153" s="157" t="s">
        <v>540</v>
      </c>
      <c r="N153" s="163">
        <v>42478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4">
        <v>34</v>
      </c>
      <c r="B154" s="165">
        <v>42195</v>
      </c>
      <c r="C154" s="165"/>
      <c r="D154" s="166" t="s">
        <v>622</v>
      </c>
      <c r="E154" s="167" t="s">
        <v>570</v>
      </c>
      <c r="F154" s="168">
        <v>122.5</v>
      </c>
      <c r="G154" s="168"/>
      <c r="H154" s="169">
        <v>61</v>
      </c>
      <c r="I154" s="169">
        <v>172</v>
      </c>
      <c r="J154" s="170" t="s">
        <v>623</v>
      </c>
      <c r="K154" s="171">
        <f t="shared" si="102"/>
        <v>-61.5</v>
      </c>
      <c r="L154" s="172">
        <f t="shared" si="103"/>
        <v>-0.50204081632653064</v>
      </c>
      <c r="M154" s="168" t="s">
        <v>552</v>
      </c>
      <c r="N154" s="165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35</v>
      </c>
      <c r="B155" s="155">
        <v>42219</v>
      </c>
      <c r="C155" s="155"/>
      <c r="D155" s="156" t="s">
        <v>624</v>
      </c>
      <c r="E155" s="157" t="s">
        <v>570</v>
      </c>
      <c r="F155" s="158">
        <v>297.5</v>
      </c>
      <c r="G155" s="157"/>
      <c r="H155" s="157">
        <v>350</v>
      </c>
      <c r="I155" s="159">
        <v>360</v>
      </c>
      <c r="J155" s="160" t="s">
        <v>625</v>
      </c>
      <c r="K155" s="161">
        <f t="shared" si="102"/>
        <v>52.5</v>
      </c>
      <c r="L155" s="162">
        <f t="shared" si="103"/>
        <v>0.17647058823529413</v>
      </c>
      <c r="M155" s="157" t="s">
        <v>540</v>
      </c>
      <c r="N155" s="163">
        <v>42232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36</v>
      </c>
      <c r="B156" s="155">
        <v>42219</v>
      </c>
      <c r="C156" s="155"/>
      <c r="D156" s="156" t="s">
        <v>626</v>
      </c>
      <c r="E156" s="157" t="s">
        <v>570</v>
      </c>
      <c r="F156" s="158">
        <v>115.5</v>
      </c>
      <c r="G156" s="157"/>
      <c r="H156" s="157">
        <v>149</v>
      </c>
      <c r="I156" s="159">
        <v>140</v>
      </c>
      <c r="J156" s="160" t="s">
        <v>627</v>
      </c>
      <c r="K156" s="161">
        <f t="shared" si="102"/>
        <v>33.5</v>
      </c>
      <c r="L156" s="162">
        <f t="shared" si="103"/>
        <v>0.29004329004329005</v>
      </c>
      <c r="M156" s="157" t="s">
        <v>540</v>
      </c>
      <c r="N156" s="163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37</v>
      </c>
      <c r="B157" s="155">
        <v>42251</v>
      </c>
      <c r="C157" s="155"/>
      <c r="D157" s="156" t="s">
        <v>620</v>
      </c>
      <c r="E157" s="157" t="s">
        <v>570</v>
      </c>
      <c r="F157" s="158">
        <v>226</v>
      </c>
      <c r="G157" s="157"/>
      <c r="H157" s="157">
        <v>292</v>
      </c>
      <c r="I157" s="159">
        <v>292</v>
      </c>
      <c r="J157" s="160" t="s">
        <v>628</v>
      </c>
      <c r="K157" s="161">
        <f t="shared" si="102"/>
        <v>66</v>
      </c>
      <c r="L157" s="162">
        <f t="shared" si="103"/>
        <v>0.29203539823008851</v>
      </c>
      <c r="M157" s="157" t="s">
        <v>540</v>
      </c>
      <c r="N157" s="163">
        <v>42286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38</v>
      </c>
      <c r="B158" s="155">
        <v>42254</v>
      </c>
      <c r="C158" s="155"/>
      <c r="D158" s="156" t="s">
        <v>615</v>
      </c>
      <c r="E158" s="157" t="s">
        <v>570</v>
      </c>
      <c r="F158" s="158">
        <v>232.5</v>
      </c>
      <c r="G158" s="157"/>
      <c r="H158" s="157">
        <v>312.5</v>
      </c>
      <c r="I158" s="159">
        <v>310</v>
      </c>
      <c r="J158" s="160" t="s">
        <v>572</v>
      </c>
      <c r="K158" s="161">
        <f t="shared" si="102"/>
        <v>80</v>
      </c>
      <c r="L158" s="162">
        <f t="shared" si="103"/>
        <v>0.34408602150537637</v>
      </c>
      <c r="M158" s="157" t="s">
        <v>540</v>
      </c>
      <c r="N158" s="163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39</v>
      </c>
      <c r="B159" s="155">
        <v>42268</v>
      </c>
      <c r="C159" s="155"/>
      <c r="D159" s="156" t="s">
        <v>629</v>
      </c>
      <c r="E159" s="157" t="s">
        <v>570</v>
      </c>
      <c r="F159" s="158">
        <v>196.5</v>
      </c>
      <c r="G159" s="157"/>
      <c r="H159" s="157">
        <v>238</v>
      </c>
      <c r="I159" s="159">
        <v>238</v>
      </c>
      <c r="J159" s="160" t="s">
        <v>628</v>
      </c>
      <c r="K159" s="161">
        <f t="shared" si="102"/>
        <v>41.5</v>
      </c>
      <c r="L159" s="162">
        <f t="shared" si="103"/>
        <v>0.21119592875318066</v>
      </c>
      <c r="M159" s="157" t="s">
        <v>540</v>
      </c>
      <c r="N159" s="163">
        <v>42291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40</v>
      </c>
      <c r="B160" s="155">
        <v>42271</v>
      </c>
      <c r="C160" s="155"/>
      <c r="D160" s="156" t="s">
        <v>569</v>
      </c>
      <c r="E160" s="157" t="s">
        <v>570</v>
      </c>
      <c r="F160" s="158">
        <v>65</v>
      </c>
      <c r="G160" s="157"/>
      <c r="H160" s="157">
        <v>82</v>
      </c>
      <c r="I160" s="159">
        <v>82</v>
      </c>
      <c r="J160" s="160" t="s">
        <v>628</v>
      </c>
      <c r="K160" s="161">
        <f t="shared" si="102"/>
        <v>17</v>
      </c>
      <c r="L160" s="162">
        <f t="shared" si="103"/>
        <v>0.26153846153846155</v>
      </c>
      <c r="M160" s="157" t="s">
        <v>540</v>
      </c>
      <c r="N160" s="163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41</v>
      </c>
      <c r="B161" s="155">
        <v>42291</v>
      </c>
      <c r="C161" s="155"/>
      <c r="D161" s="156" t="s">
        <v>630</v>
      </c>
      <c r="E161" s="157" t="s">
        <v>570</v>
      </c>
      <c r="F161" s="158">
        <v>144</v>
      </c>
      <c r="G161" s="157"/>
      <c r="H161" s="157">
        <v>182.5</v>
      </c>
      <c r="I161" s="159">
        <v>181</v>
      </c>
      <c r="J161" s="160" t="s">
        <v>628</v>
      </c>
      <c r="K161" s="161">
        <f t="shared" si="102"/>
        <v>38.5</v>
      </c>
      <c r="L161" s="162">
        <f t="shared" si="103"/>
        <v>0.2673611111111111</v>
      </c>
      <c r="M161" s="157" t="s">
        <v>540</v>
      </c>
      <c r="N161" s="163">
        <v>42817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42</v>
      </c>
      <c r="B162" s="155">
        <v>42291</v>
      </c>
      <c r="C162" s="155"/>
      <c r="D162" s="156" t="s">
        <v>631</v>
      </c>
      <c r="E162" s="157" t="s">
        <v>570</v>
      </c>
      <c r="F162" s="158">
        <v>264</v>
      </c>
      <c r="G162" s="157"/>
      <c r="H162" s="157">
        <v>311</v>
      </c>
      <c r="I162" s="159">
        <v>311</v>
      </c>
      <c r="J162" s="160" t="s">
        <v>628</v>
      </c>
      <c r="K162" s="161">
        <f t="shared" si="102"/>
        <v>47</v>
      </c>
      <c r="L162" s="162">
        <f t="shared" si="103"/>
        <v>0.17803030303030304</v>
      </c>
      <c r="M162" s="157" t="s">
        <v>540</v>
      </c>
      <c r="N162" s="163">
        <v>42604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43</v>
      </c>
      <c r="B163" s="155">
        <v>42318</v>
      </c>
      <c r="C163" s="155"/>
      <c r="D163" s="156" t="s">
        <v>632</v>
      </c>
      <c r="E163" s="157" t="s">
        <v>542</v>
      </c>
      <c r="F163" s="158">
        <v>549.5</v>
      </c>
      <c r="G163" s="157"/>
      <c r="H163" s="157">
        <v>630</v>
      </c>
      <c r="I163" s="159">
        <v>630</v>
      </c>
      <c r="J163" s="160" t="s">
        <v>628</v>
      </c>
      <c r="K163" s="161">
        <f t="shared" si="102"/>
        <v>80.5</v>
      </c>
      <c r="L163" s="162">
        <f t="shared" si="103"/>
        <v>0.1464968152866242</v>
      </c>
      <c r="M163" s="157" t="s">
        <v>540</v>
      </c>
      <c r="N163" s="163">
        <v>42419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44</v>
      </c>
      <c r="B164" s="155">
        <v>42342</v>
      </c>
      <c r="C164" s="155"/>
      <c r="D164" s="156" t="s">
        <v>633</v>
      </c>
      <c r="E164" s="157" t="s">
        <v>570</v>
      </c>
      <c r="F164" s="158">
        <v>1027.5</v>
      </c>
      <c r="G164" s="157"/>
      <c r="H164" s="157">
        <v>1315</v>
      </c>
      <c r="I164" s="159">
        <v>1250</v>
      </c>
      <c r="J164" s="160" t="s">
        <v>628</v>
      </c>
      <c r="K164" s="161">
        <f t="shared" si="102"/>
        <v>287.5</v>
      </c>
      <c r="L164" s="162">
        <f t="shared" si="103"/>
        <v>0.27980535279805352</v>
      </c>
      <c r="M164" s="157" t="s">
        <v>540</v>
      </c>
      <c r="N164" s="163">
        <v>43244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45</v>
      </c>
      <c r="B165" s="155">
        <v>42367</v>
      </c>
      <c r="C165" s="155"/>
      <c r="D165" s="156" t="s">
        <v>634</v>
      </c>
      <c r="E165" s="157" t="s">
        <v>570</v>
      </c>
      <c r="F165" s="158">
        <v>465</v>
      </c>
      <c r="G165" s="157"/>
      <c r="H165" s="157">
        <v>540</v>
      </c>
      <c r="I165" s="159">
        <v>540</v>
      </c>
      <c r="J165" s="160" t="s">
        <v>628</v>
      </c>
      <c r="K165" s="161">
        <f t="shared" si="102"/>
        <v>75</v>
      </c>
      <c r="L165" s="162">
        <f t="shared" si="103"/>
        <v>0.16129032258064516</v>
      </c>
      <c r="M165" s="157" t="s">
        <v>540</v>
      </c>
      <c r="N165" s="163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46</v>
      </c>
      <c r="B166" s="155">
        <v>42380</v>
      </c>
      <c r="C166" s="155"/>
      <c r="D166" s="156" t="s">
        <v>367</v>
      </c>
      <c r="E166" s="157" t="s">
        <v>542</v>
      </c>
      <c r="F166" s="158">
        <v>81</v>
      </c>
      <c r="G166" s="157"/>
      <c r="H166" s="157">
        <v>110</v>
      </c>
      <c r="I166" s="159">
        <v>110</v>
      </c>
      <c r="J166" s="160" t="s">
        <v>628</v>
      </c>
      <c r="K166" s="161">
        <f t="shared" si="102"/>
        <v>29</v>
      </c>
      <c r="L166" s="162">
        <f t="shared" si="103"/>
        <v>0.35802469135802467</v>
      </c>
      <c r="M166" s="157" t="s">
        <v>540</v>
      </c>
      <c r="N166" s="163">
        <v>42745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47</v>
      </c>
      <c r="B167" s="155">
        <v>42382</v>
      </c>
      <c r="C167" s="155"/>
      <c r="D167" s="156" t="s">
        <v>635</v>
      </c>
      <c r="E167" s="157" t="s">
        <v>542</v>
      </c>
      <c r="F167" s="158">
        <v>417.5</v>
      </c>
      <c r="G167" s="157"/>
      <c r="H167" s="157">
        <v>547</v>
      </c>
      <c r="I167" s="159">
        <v>535</v>
      </c>
      <c r="J167" s="160" t="s">
        <v>628</v>
      </c>
      <c r="K167" s="161">
        <f t="shared" si="102"/>
        <v>129.5</v>
      </c>
      <c r="L167" s="162">
        <f t="shared" si="103"/>
        <v>0.31017964071856285</v>
      </c>
      <c r="M167" s="157" t="s">
        <v>540</v>
      </c>
      <c r="N167" s="163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48</v>
      </c>
      <c r="B168" s="155">
        <v>42408</v>
      </c>
      <c r="C168" s="155"/>
      <c r="D168" s="156" t="s">
        <v>636</v>
      </c>
      <c r="E168" s="157" t="s">
        <v>570</v>
      </c>
      <c r="F168" s="158">
        <v>650</v>
      </c>
      <c r="G168" s="157"/>
      <c r="H168" s="157">
        <v>800</v>
      </c>
      <c r="I168" s="159">
        <v>800</v>
      </c>
      <c r="J168" s="160" t="s">
        <v>628</v>
      </c>
      <c r="K168" s="161">
        <f t="shared" si="102"/>
        <v>150</v>
      </c>
      <c r="L168" s="162">
        <f t="shared" si="103"/>
        <v>0.23076923076923078</v>
      </c>
      <c r="M168" s="157" t="s">
        <v>540</v>
      </c>
      <c r="N168" s="163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49</v>
      </c>
      <c r="B169" s="155">
        <v>42433</v>
      </c>
      <c r="C169" s="155"/>
      <c r="D169" s="156" t="s">
        <v>208</v>
      </c>
      <c r="E169" s="157" t="s">
        <v>570</v>
      </c>
      <c r="F169" s="158">
        <v>437.5</v>
      </c>
      <c r="G169" s="157"/>
      <c r="H169" s="157">
        <v>504.5</v>
      </c>
      <c r="I169" s="159">
        <v>522</v>
      </c>
      <c r="J169" s="160" t="s">
        <v>637</v>
      </c>
      <c r="K169" s="161">
        <f t="shared" si="102"/>
        <v>67</v>
      </c>
      <c r="L169" s="162">
        <f t="shared" si="103"/>
        <v>0.15314285714285714</v>
      </c>
      <c r="M169" s="157" t="s">
        <v>540</v>
      </c>
      <c r="N169" s="163">
        <v>42480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50</v>
      </c>
      <c r="B170" s="155">
        <v>42438</v>
      </c>
      <c r="C170" s="155"/>
      <c r="D170" s="156" t="s">
        <v>638</v>
      </c>
      <c r="E170" s="157" t="s">
        <v>570</v>
      </c>
      <c r="F170" s="158">
        <v>189.5</v>
      </c>
      <c r="G170" s="157"/>
      <c r="H170" s="157">
        <v>218</v>
      </c>
      <c r="I170" s="159">
        <v>218</v>
      </c>
      <c r="J170" s="160" t="s">
        <v>628</v>
      </c>
      <c r="K170" s="161">
        <f t="shared" si="102"/>
        <v>28.5</v>
      </c>
      <c r="L170" s="162">
        <f t="shared" si="103"/>
        <v>0.15039577836411611</v>
      </c>
      <c r="M170" s="157" t="s">
        <v>540</v>
      </c>
      <c r="N170" s="163">
        <v>43034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4">
        <v>51</v>
      </c>
      <c r="B171" s="165">
        <v>42471</v>
      </c>
      <c r="C171" s="165"/>
      <c r="D171" s="173" t="s">
        <v>639</v>
      </c>
      <c r="E171" s="168" t="s">
        <v>570</v>
      </c>
      <c r="F171" s="168">
        <v>36.5</v>
      </c>
      <c r="G171" s="169"/>
      <c r="H171" s="169">
        <v>15.85</v>
      </c>
      <c r="I171" s="169">
        <v>60</v>
      </c>
      <c r="J171" s="170" t="s">
        <v>640</v>
      </c>
      <c r="K171" s="171">
        <f t="shared" si="102"/>
        <v>-20.65</v>
      </c>
      <c r="L171" s="172">
        <f t="shared" si="103"/>
        <v>-0.5657534246575342</v>
      </c>
      <c r="M171" s="168" t="s">
        <v>552</v>
      </c>
      <c r="N171" s="176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52</v>
      </c>
      <c r="B172" s="155">
        <v>42472</v>
      </c>
      <c r="C172" s="155"/>
      <c r="D172" s="156" t="s">
        <v>641</v>
      </c>
      <c r="E172" s="157" t="s">
        <v>570</v>
      </c>
      <c r="F172" s="158">
        <v>93</v>
      </c>
      <c r="G172" s="157"/>
      <c r="H172" s="157">
        <v>149</v>
      </c>
      <c r="I172" s="159">
        <v>140</v>
      </c>
      <c r="J172" s="160" t="s">
        <v>642</v>
      </c>
      <c r="K172" s="161">
        <f t="shared" si="102"/>
        <v>56</v>
      </c>
      <c r="L172" s="162">
        <f t="shared" si="103"/>
        <v>0.60215053763440862</v>
      </c>
      <c r="M172" s="157" t="s">
        <v>540</v>
      </c>
      <c r="N172" s="163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53</v>
      </c>
      <c r="B173" s="155">
        <v>42472</v>
      </c>
      <c r="C173" s="155"/>
      <c r="D173" s="156" t="s">
        <v>643</v>
      </c>
      <c r="E173" s="157" t="s">
        <v>570</v>
      </c>
      <c r="F173" s="158">
        <v>130</v>
      </c>
      <c r="G173" s="157"/>
      <c r="H173" s="157">
        <v>150</v>
      </c>
      <c r="I173" s="159" t="s">
        <v>644</v>
      </c>
      <c r="J173" s="160" t="s">
        <v>628</v>
      </c>
      <c r="K173" s="161">
        <f t="shared" si="102"/>
        <v>20</v>
      </c>
      <c r="L173" s="162">
        <f t="shared" si="103"/>
        <v>0.15384615384615385</v>
      </c>
      <c r="M173" s="157" t="s">
        <v>540</v>
      </c>
      <c r="N173" s="163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54</v>
      </c>
      <c r="B174" s="155">
        <v>42473</v>
      </c>
      <c r="C174" s="155"/>
      <c r="D174" s="156" t="s">
        <v>645</v>
      </c>
      <c r="E174" s="157" t="s">
        <v>570</v>
      </c>
      <c r="F174" s="158">
        <v>196</v>
      </c>
      <c r="G174" s="157"/>
      <c r="H174" s="157">
        <v>299</v>
      </c>
      <c r="I174" s="159">
        <v>299</v>
      </c>
      <c r="J174" s="160" t="s">
        <v>628</v>
      </c>
      <c r="K174" s="161">
        <v>103</v>
      </c>
      <c r="L174" s="162">
        <v>0.52551020408163296</v>
      </c>
      <c r="M174" s="157" t="s">
        <v>540</v>
      </c>
      <c r="N174" s="163">
        <v>42620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55</v>
      </c>
      <c r="B175" s="155">
        <v>42473</v>
      </c>
      <c r="C175" s="155"/>
      <c r="D175" s="156" t="s">
        <v>646</v>
      </c>
      <c r="E175" s="157" t="s">
        <v>570</v>
      </c>
      <c r="F175" s="158">
        <v>88</v>
      </c>
      <c r="G175" s="157"/>
      <c r="H175" s="157">
        <v>103</v>
      </c>
      <c r="I175" s="159">
        <v>103</v>
      </c>
      <c r="J175" s="160" t="s">
        <v>628</v>
      </c>
      <c r="K175" s="161">
        <v>15</v>
      </c>
      <c r="L175" s="162">
        <v>0.170454545454545</v>
      </c>
      <c r="M175" s="157" t="s">
        <v>540</v>
      </c>
      <c r="N175" s="163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56</v>
      </c>
      <c r="B176" s="155">
        <v>42492</v>
      </c>
      <c r="C176" s="155"/>
      <c r="D176" s="156" t="s">
        <v>647</v>
      </c>
      <c r="E176" s="157" t="s">
        <v>570</v>
      </c>
      <c r="F176" s="158">
        <v>127.5</v>
      </c>
      <c r="G176" s="157"/>
      <c r="H176" s="157">
        <v>148</v>
      </c>
      <c r="I176" s="159" t="s">
        <v>648</v>
      </c>
      <c r="J176" s="160" t="s">
        <v>628</v>
      </c>
      <c r="K176" s="161">
        <f>H176-F176</f>
        <v>20.5</v>
      </c>
      <c r="L176" s="162">
        <f>K176/F176</f>
        <v>0.16078431372549021</v>
      </c>
      <c r="M176" s="157" t="s">
        <v>540</v>
      </c>
      <c r="N176" s="163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57</v>
      </c>
      <c r="B177" s="155">
        <v>42493</v>
      </c>
      <c r="C177" s="155"/>
      <c r="D177" s="156" t="s">
        <v>649</v>
      </c>
      <c r="E177" s="157" t="s">
        <v>570</v>
      </c>
      <c r="F177" s="158">
        <v>675</v>
      </c>
      <c r="G177" s="157"/>
      <c r="H177" s="157">
        <v>815</v>
      </c>
      <c r="I177" s="159" t="s">
        <v>650</v>
      </c>
      <c r="J177" s="160" t="s">
        <v>628</v>
      </c>
      <c r="K177" s="161">
        <f>H177-F177</f>
        <v>140</v>
      </c>
      <c r="L177" s="162">
        <f>K177/F177</f>
        <v>0.2074074074074074</v>
      </c>
      <c r="M177" s="157" t="s">
        <v>540</v>
      </c>
      <c r="N177" s="163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4">
        <v>58</v>
      </c>
      <c r="B178" s="165">
        <v>42522</v>
      </c>
      <c r="C178" s="165"/>
      <c r="D178" s="166" t="s">
        <v>651</v>
      </c>
      <c r="E178" s="167" t="s">
        <v>570</v>
      </c>
      <c r="F178" s="168">
        <v>500</v>
      </c>
      <c r="G178" s="168"/>
      <c r="H178" s="169">
        <v>232.5</v>
      </c>
      <c r="I178" s="169" t="s">
        <v>652</v>
      </c>
      <c r="J178" s="170" t="s">
        <v>653</v>
      </c>
      <c r="K178" s="171">
        <f>H178-F178</f>
        <v>-267.5</v>
      </c>
      <c r="L178" s="172">
        <f>K178/F178</f>
        <v>-0.53500000000000003</v>
      </c>
      <c r="M178" s="168" t="s">
        <v>552</v>
      </c>
      <c r="N178" s="165">
        <v>43735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59</v>
      </c>
      <c r="B179" s="155">
        <v>42527</v>
      </c>
      <c r="C179" s="155"/>
      <c r="D179" s="156" t="s">
        <v>498</v>
      </c>
      <c r="E179" s="157" t="s">
        <v>570</v>
      </c>
      <c r="F179" s="158">
        <v>110</v>
      </c>
      <c r="G179" s="157"/>
      <c r="H179" s="157">
        <v>126.5</v>
      </c>
      <c r="I179" s="159">
        <v>125</v>
      </c>
      <c r="J179" s="160" t="s">
        <v>579</v>
      </c>
      <c r="K179" s="161">
        <f>H179-F179</f>
        <v>16.5</v>
      </c>
      <c r="L179" s="162">
        <f>K179/F179</f>
        <v>0.15</v>
      </c>
      <c r="M179" s="157" t="s">
        <v>540</v>
      </c>
      <c r="N179" s="163">
        <v>42552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60</v>
      </c>
      <c r="B180" s="155">
        <v>42538</v>
      </c>
      <c r="C180" s="155"/>
      <c r="D180" s="156" t="s">
        <v>654</v>
      </c>
      <c r="E180" s="157" t="s">
        <v>570</v>
      </c>
      <c r="F180" s="158">
        <v>44</v>
      </c>
      <c r="G180" s="157"/>
      <c r="H180" s="157">
        <v>69.5</v>
      </c>
      <c r="I180" s="159">
        <v>69.5</v>
      </c>
      <c r="J180" s="160" t="s">
        <v>655</v>
      </c>
      <c r="K180" s="161">
        <f>H180-F180</f>
        <v>25.5</v>
      </c>
      <c r="L180" s="162">
        <f>K180/F180</f>
        <v>0.57954545454545459</v>
      </c>
      <c r="M180" s="157" t="s">
        <v>540</v>
      </c>
      <c r="N180" s="163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61</v>
      </c>
      <c r="B181" s="155">
        <v>42549</v>
      </c>
      <c r="C181" s="155"/>
      <c r="D181" s="156" t="s">
        <v>656</v>
      </c>
      <c r="E181" s="157" t="s">
        <v>570</v>
      </c>
      <c r="F181" s="158">
        <v>262.5</v>
      </c>
      <c r="G181" s="157"/>
      <c r="H181" s="157">
        <v>340</v>
      </c>
      <c r="I181" s="159">
        <v>333</v>
      </c>
      <c r="J181" s="160" t="s">
        <v>657</v>
      </c>
      <c r="K181" s="161">
        <v>77.5</v>
      </c>
      <c r="L181" s="162">
        <v>0.29523809523809502</v>
      </c>
      <c r="M181" s="157" t="s">
        <v>540</v>
      </c>
      <c r="N181" s="163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62</v>
      </c>
      <c r="B182" s="155">
        <v>42549</v>
      </c>
      <c r="C182" s="155"/>
      <c r="D182" s="156" t="s">
        <v>658</v>
      </c>
      <c r="E182" s="157" t="s">
        <v>570</v>
      </c>
      <c r="F182" s="158">
        <v>840</v>
      </c>
      <c r="G182" s="157"/>
      <c r="H182" s="157">
        <v>1230</v>
      </c>
      <c r="I182" s="159">
        <v>1230</v>
      </c>
      <c r="J182" s="160" t="s">
        <v>628</v>
      </c>
      <c r="K182" s="161">
        <v>390</v>
      </c>
      <c r="L182" s="162">
        <v>0.46428571428571402</v>
      </c>
      <c r="M182" s="157" t="s">
        <v>540</v>
      </c>
      <c r="N182" s="163">
        <v>42649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7">
        <v>63</v>
      </c>
      <c r="B183" s="178">
        <v>42556</v>
      </c>
      <c r="C183" s="178"/>
      <c r="D183" s="179" t="s">
        <v>659</v>
      </c>
      <c r="E183" s="180" t="s">
        <v>570</v>
      </c>
      <c r="F183" s="180">
        <v>395</v>
      </c>
      <c r="G183" s="181"/>
      <c r="H183" s="181">
        <f>(468.5+342.5)/2</f>
        <v>405.5</v>
      </c>
      <c r="I183" s="181">
        <v>510</v>
      </c>
      <c r="J183" s="182" t="s">
        <v>660</v>
      </c>
      <c r="K183" s="183">
        <f t="shared" ref="K183:K189" si="104">H183-F183</f>
        <v>10.5</v>
      </c>
      <c r="L183" s="184">
        <f t="shared" ref="L183:L189" si="105">K183/F183</f>
        <v>2.6582278481012658E-2</v>
      </c>
      <c r="M183" s="180" t="s">
        <v>661</v>
      </c>
      <c r="N183" s="178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4">
        <v>64</v>
      </c>
      <c r="B184" s="165">
        <v>42584</v>
      </c>
      <c r="C184" s="165"/>
      <c r="D184" s="166" t="s">
        <v>662</v>
      </c>
      <c r="E184" s="167" t="s">
        <v>542</v>
      </c>
      <c r="F184" s="168">
        <f>169.5-12.8</f>
        <v>156.69999999999999</v>
      </c>
      <c r="G184" s="168"/>
      <c r="H184" s="169">
        <v>77</v>
      </c>
      <c r="I184" s="169" t="s">
        <v>663</v>
      </c>
      <c r="J184" s="170" t="s">
        <v>664</v>
      </c>
      <c r="K184" s="171">
        <f t="shared" si="104"/>
        <v>-79.699999999999989</v>
      </c>
      <c r="L184" s="172">
        <f t="shared" si="105"/>
        <v>-0.50861518825781749</v>
      </c>
      <c r="M184" s="168" t="s">
        <v>552</v>
      </c>
      <c r="N184" s="165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4">
        <v>65</v>
      </c>
      <c r="B185" s="165">
        <v>42586</v>
      </c>
      <c r="C185" s="165"/>
      <c r="D185" s="166" t="s">
        <v>665</v>
      </c>
      <c r="E185" s="167" t="s">
        <v>570</v>
      </c>
      <c r="F185" s="168">
        <v>400</v>
      </c>
      <c r="G185" s="168"/>
      <c r="H185" s="169">
        <v>305</v>
      </c>
      <c r="I185" s="169">
        <v>475</v>
      </c>
      <c r="J185" s="170" t="s">
        <v>666</v>
      </c>
      <c r="K185" s="171">
        <f t="shared" si="104"/>
        <v>-95</v>
      </c>
      <c r="L185" s="172">
        <f t="shared" si="105"/>
        <v>-0.23749999999999999</v>
      </c>
      <c r="M185" s="168" t="s">
        <v>552</v>
      </c>
      <c r="N185" s="165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66</v>
      </c>
      <c r="B186" s="155">
        <v>42593</v>
      </c>
      <c r="C186" s="155"/>
      <c r="D186" s="156" t="s">
        <v>667</v>
      </c>
      <c r="E186" s="157" t="s">
        <v>570</v>
      </c>
      <c r="F186" s="158">
        <v>86.5</v>
      </c>
      <c r="G186" s="157"/>
      <c r="H186" s="157">
        <v>130</v>
      </c>
      <c r="I186" s="159">
        <v>130</v>
      </c>
      <c r="J186" s="160" t="s">
        <v>668</v>
      </c>
      <c r="K186" s="161">
        <f t="shared" si="104"/>
        <v>43.5</v>
      </c>
      <c r="L186" s="162">
        <f t="shared" si="105"/>
        <v>0.50289017341040465</v>
      </c>
      <c r="M186" s="157" t="s">
        <v>540</v>
      </c>
      <c r="N186" s="163">
        <v>43091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4">
        <v>67</v>
      </c>
      <c r="B187" s="165">
        <v>42600</v>
      </c>
      <c r="C187" s="165"/>
      <c r="D187" s="166" t="s">
        <v>109</v>
      </c>
      <c r="E187" s="167" t="s">
        <v>570</v>
      </c>
      <c r="F187" s="168">
        <v>133.5</v>
      </c>
      <c r="G187" s="168"/>
      <c r="H187" s="169">
        <v>126.5</v>
      </c>
      <c r="I187" s="169">
        <v>178</v>
      </c>
      <c r="J187" s="170" t="s">
        <v>669</v>
      </c>
      <c r="K187" s="171">
        <f t="shared" si="104"/>
        <v>-7</v>
      </c>
      <c r="L187" s="172">
        <f t="shared" si="105"/>
        <v>-5.2434456928838954E-2</v>
      </c>
      <c r="M187" s="168" t="s">
        <v>552</v>
      </c>
      <c r="N187" s="165">
        <v>42615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68</v>
      </c>
      <c r="B188" s="155">
        <v>42613</v>
      </c>
      <c r="C188" s="155"/>
      <c r="D188" s="156" t="s">
        <v>670</v>
      </c>
      <c r="E188" s="157" t="s">
        <v>570</v>
      </c>
      <c r="F188" s="158">
        <v>560</v>
      </c>
      <c r="G188" s="157"/>
      <c r="H188" s="157">
        <v>725</v>
      </c>
      <c r="I188" s="159">
        <v>725</v>
      </c>
      <c r="J188" s="160" t="s">
        <v>572</v>
      </c>
      <c r="K188" s="161">
        <f t="shared" si="104"/>
        <v>165</v>
      </c>
      <c r="L188" s="162">
        <f t="shared" si="105"/>
        <v>0.29464285714285715</v>
      </c>
      <c r="M188" s="157" t="s">
        <v>540</v>
      </c>
      <c r="N188" s="163">
        <v>42456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69</v>
      </c>
      <c r="B189" s="155">
        <v>42614</v>
      </c>
      <c r="C189" s="155"/>
      <c r="D189" s="156" t="s">
        <v>671</v>
      </c>
      <c r="E189" s="157" t="s">
        <v>570</v>
      </c>
      <c r="F189" s="158">
        <v>160.5</v>
      </c>
      <c r="G189" s="157"/>
      <c r="H189" s="157">
        <v>210</v>
      </c>
      <c r="I189" s="159">
        <v>210</v>
      </c>
      <c r="J189" s="160" t="s">
        <v>572</v>
      </c>
      <c r="K189" s="161">
        <f t="shared" si="104"/>
        <v>49.5</v>
      </c>
      <c r="L189" s="162">
        <f t="shared" si="105"/>
        <v>0.30841121495327101</v>
      </c>
      <c r="M189" s="157" t="s">
        <v>540</v>
      </c>
      <c r="N189" s="163">
        <v>42871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70</v>
      </c>
      <c r="B190" s="155">
        <v>42646</v>
      </c>
      <c r="C190" s="155"/>
      <c r="D190" s="156" t="s">
        <v>380</v>
      </c>
      <c r="E190" s="157" t="s">
        <v>570</v>
      </c>
      <c r="F190" s="158">
        <v>430</v>
      </c>
      <c r="G190" s="157"/>
      <c r="H190" s="157">
        <v>596</v>
      </c>
      <c r="I190" s="159">
        <v>575</v>
      </c>
      <c r="J190" s="160" t="s">
        <v>672</v>
      </c>
      <c r="K190" s="161">
        <v>166</v>
      </c>
      <c r="L190" s="162">
        <v>0.38604651162790699</v>
      </c>
      <c r="M190" s="157" t="s">
        <v>540</v>
      </c>
      <c r="N190" s="163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71</v>
      </c>
      <c r="B191" s="155">
        <v>42657</v>
      </c>
      <c r="C191" s="155"/>
      <c r="D191" s="156" t="s">
        <v>673</v>
      </c>
      <c r="E191" s="157" t="s">
        <v>570</v>
      </c>
      <c r="F191" s="158">
        <v>280</v>
      </c>
      <c r="G191" s="157"/>
      <c r="H191" s="157">
        <v>345</v>
      </c>
      <c r="I191" s="159">
        <v>345</v>
      </c>
      <c r="J191" s="160" t="s">
        <v>572</v>
      </c>
      <c r="K191" s="161">
        <f t="shared" ref="K191:K196" si="106">H191-F191</f>
        <v>65</v>
      </c>
      <c r="L191" s="162">
        <f>K191/F191</f>
        <v>0.23214285714285715</v>
      </c>
      <c r="M191" s="157" t="s">
        <v>540</v>
      </c>
      <c r="N191" s="163">
        <v>42814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72</v>
      </c>
      <c r="B192" s="155">
        <v>42657</v>
      </c>
      <c r="C192" s="155"/>
      <c r="D192" s="156" t="s">
        <v>674</v>
      </c>
      <c r="E192" s="157" t="s">
        <v>570</v>
      </c>
      <c r="F192" s="158">
        <v>245</v>
      </c>
      <c r="G192" s="157"/>
      <c r="H192" s="157">
        <v>325.5</v>
      </c>
      <c r="I192" s="159">
        <v>330</v>
      </c>
      <c r="J192" s="160" t="s">
        <v>675</v>
      </c>
      <c r="K192" s="161">
        <f t="shared" si="106"/>
        <v>80.5</v>
      </c>
      <c r="L192" s="162">
        <f>K192/F192</f>
        <v>0.32857142857142857</v>
      </c>
      <c r="M192" s="157" t="s">
        <v>540</v>
      </c>
      <c r="N192" s="163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73</v>
      </c>
      <c r="B193" s="155">
        <v>42660</v>
      </c>
      <c r="C193" s="155"/>
      <c r="D193" s="156" t="s">
        <v>336</v>
      </c>
      <c r="E193" s="157" t="s">
        <v>570</v>
      </c>
      <c r="F193" s="158">
        <v>125</v>
      </c>
      <c r="G193" s="157"/>
      <c r="H193" s="157">
        <v>160</v>
      </c>
      <c r="I193" s="159">
        <v>160</v>
      </c>
      <c r="J193" s="160" t="s">
        <v>628</v>
      </c>
      <c r="K193" s="161">
        <f t="shared" si="106"/>
        <v>35</v>
      </c>
      <c r="L193" s="162">
        <v>0.28000000000000003</v>
      </c>
      <c r="M193" s="157" t="s">
        <v>540</v>
      </c>
      <c r="N193" s="163">
        <v>42803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74</v>
      </c>
      <c r="B194" s="155">
        <v>42660</v>
      </c>
      <c r="C194" s="155"/>
      <c r="D194" s="156" t="s">
        <v>437</v>
      </c>
      <c r="E194" s="157" t="s">
        <v>570</v>
      </c>
      <c r="F194" s="158">
        <v>114</v>
      </c>
      <c r="G194" s="157"/>
      <c r="H194" s="157">
        <v>145</v>
      </c>
      <c r="I194" s="159">
        <v>145</v>
      </c>
      <c r="J194" s="160" t="s">
        <v>628</v>
      </c>
      <c r="K194" s="161">
        <f t="shared" si="106"/>
        <v>31</v>
      </c>
      <c r="L194" s="162">
        <f>K194/F194</f>
        <v>0.27192982456140352</v>
      </c>
      <c r="M194" s="157" t="s">
        <v>540</v>
      </c>
      <c r="N194" s="163">
        <v>42859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75</v>
      </c>
      <c r="B195" s="155">
        <v>42660</v>
      </c>
      <c r="C195" s="155"/>
      <c r="D195" s="156" t="s">
        <v>676</v>
      </c>
      <c r="E195" s="157" t="s">
        <v>570</v>
      </c>
      <c r="F195" s="158">
        <v>212</v>
      </c>
      <c r="G195" s="157"/>
      <c r="H195" s="157">
        <v>280</v>
      </c>
      <c r="I195" s="159">
        <v>276</v>
      </c>
      <c r="J195" s="160" t="s">
        <v>677</v>
      </c>
      <c r="K195" s="161">
        <f t="shared" si="106"/>
        <v>68</v>
      </c>
      <c r="L195" s="162">
        <f>K195/F195</f>
        <v>0.32075471698113206</v>
      </c>
      <c r="M195" s="157" t="s">
        <v>540</v>
      </c>
      <c r="N195" s="163">
        <v>42858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76</v>
      </c>
      <c r="B196" s="155">
        <v>42678</v>
      </c>
      <c r="C196" s="155"/>
      <c r="D196" s="156" t="s">
        <v>428</v>
      </c>
      <c r="E196" s="157" t="s">
        <v>570</v>
      </c>
      <c r="F196" s="158">
        <v>155</v>
      </c>
      <c r="G196" s="157"/>
      <c r="H196" s="157">
        <v>210</v>
      </c>
      <c r="I196" s="159">
        <v>210</v>
      </c>
      <c r="J196" s="160" t="s">
        <v>678</v>
      </c>
      <c r="K196" s="161">
        <f t="shared" si="106"/>
        <v>55</v>
      </c>
      <c r="L196" s="162">
        <f>K196/F196</f>
        <v>0.35483870967741937</v>
      </c>
      <c r="M196" s="157" t="s">
        <v>540</v>
      </c>
      <c r="N196" s="163">
        <v>42944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4">
        <v>77</v>
      </c>
      <c r="B197" s="165">
        <v>42710</v>
      </c>
      <c r="C197" s="165"/>
      <c r="D197" s="166" t="s">
        <v>679</v>
      </c>
      <c r="E197" s="167" t="s">
        <v>570</v>
      </c>
      <c r="F197" s="168">
        <v>150.5</v>
      </c>
      <c r="G197" s="168"/>
      <c r="H197" s="169">
        <v>72.5</v>
      </c>
      <c r="I197" s="169">
        <v>174</v>
      </c>
      <c r="J197" s="170" t="s">
        <v>680</v>
      </c>
      <c r="K197" s="171">
        <v>-78</v>
      </c>
      <c r="L197" s="172">
        <v>-0.51827242524916906</v>
      </c>
      <c r="M197" s="168" t="s">
        <v>552</v>
      </c>
      <c r="N197" s="165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78</v>
      </c>
      <c r="B198" s="155">
        <v>42712</v>
      </c>
      <c r="C198" s="155"/>
      <c r="D198" s="156" t="s">
        <v>681</v>
      </c>
      <c r="E198" s="157" t="s">
        <v>570</v>
      </c>
      <c r="F198" s="158">
        <v>380</v>
      </c>
      <c r="G198" s="157"/>
      <c r="H198" s="157">
        <v>478</v>
      </c>
      <c r="I198" s="159">
        <v>468</v>
      </c>
      <c r="J198" s="160" t="s">
        <v>628</v>
      </c>
      <c r="K198" s="161">
        <f>H198-F198</f>
        <v>98</v>
      </c>
      <c r="L198" s="162">
        <f>K198/F198</f>
        <v>0.25789473684210529</v>
      </c>
      <c r="M198" s="157" t="s">
        <v>540</v>
      </c>
      <c r="N198" s="163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79</v>
      </c>
      <c r="B199" s="155">
        <v>42734</v>
      </c>
      <c r="C199" s="155"/>
      <c r="D199" s="156" t="s">
        <v>108</v>
      </c>
      <c r="E199" s="157" t="s">
        <v>570</v>
      </c>
      <c r="F199" s="158">
        <v>305</v>
      </c>
      <c r="G199" s="157"/>
      <c r="H199" s="157">
        <v>375</v>
      </c>
      <c r="I199" s="159">
        <v>375</v>
      </c>
      <c r="J199" s="160" t="s">
        <v>628</v>
      </c>
      <c r="K199" s="161">
        <f>H199-F199</f>
        <v>70</v>
      </c>
      <c r="L199" s="162">
        <f>K199/F199</f>
        <v>0.22950819672131148</v>
      </c>
      <c r="M199" s="157" t="s">
        <v>540</v>
      </c>
      <c r="N199" s="163">
        <v>42768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80</v>
      </c>
      <c r="B200" s="155">
        <v>42739</v>
      </c>
      <c r="C200" s="155"/>
      <c r="D200" s="156" t="s">
        <v>94</v>
      </c>
      <c r="E200" s="157" t="s">
        <v>570</v>
      </c>
      <c r="F200" s="158">
        <v>99.5</v>
      </c>
      <c r="G200" s="157"/>
      <c r="H200" s="157">
        <v>158</v>
      </c>
      <c r="I200" s="159">
        <v>158</v>
      </c>
      <c r="J200" s="160" t="s">
        <v>628</v>
      </c>
      <c r="K200" s="161">
        <f>H200-F200</f>
        <v>58.5</v>
      </c>
      <c r="L200" s="162">
        <f>K200/F200</f>
        <v>0.5879396984924623</v>
      </c>
      <c r="M200" s="157" t="s">
        <v>540</v>
      </c>
      <c r="N200" s="163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81</v>
      </c>
      <c r="B201" s="155">
        <v>42739</v>
      </c>
      <c r="C201" s="155"/>
      <c r="D201" s="156" t="s">
        <v>94</v>
      </c>
      <c r="E201" s="157" t="s">
        <v>570</v>
      </c>
      <c r="F201" s="158">
        <v>99.5</v>
      </c>
      <c r="G201" s="157"/>
      <c r="H201" s="157">
        <v>158</v>
      </c>
      <c r="I201" s="159">
        <v>158</v>
      </c>
      <c r="J201" s="160" t="s">
        <v>628</v>
      </c>
      <c r="K201" s="161">
        <v>58.5</v>
      </c>
      <c r="L201" s="162">
        <v>0.58793969849246197</v>
      </c>
      <c r="M201" s="157" t="s">
        <v>540</v>
      </c>
      <c r="N201" s="163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82</v>
      </c>
      <c r="B202" s="155">
        <v>42786</v>
      </c>
      <c r="C202" s="155"/>
      <c r="D202" s="156" t="s">
        <v>183</v>
      </c>
      <c r="E202" s="157" t="s">
        <v>570</v>
      </c>
      <c r="F202" s="158">
        <v>140.5</v>
      </c>
      <c r="G202" s="157"/>
      <c r="H202" s="157">
        <v>220</v>
      </c>
      <c r="I202" s="159">
        <v>220</v>
      </c>
      <c r="J202" s="160" t="s">
        <v>628</v>
      </c>
      <c r="K202" s="161">
        <f>H202-F202</f>
        <v>79.5</v>
      </c>
      <c r="L202" s="162">
        <f>K202/F202</f>
        <v>0.5658362989323843</v>
      </c>
      <c r="M202" s="157" t="s">
        <v>540</v>
      </c>
      <c r="N202" s="163">
        <v>42864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83</v>
      </c>
      <c r="B203" s="155">
        <v>42786</v>
      </c>
      <c r="C203" s="155"/>
      <c r="D203" s="156" t="s">
        <v>682</v>
      </c>
      <c r="E203" s="157" t="s">
        <v>570</v>
      </c>
      <c r="F203" s="158">
        <v>202.5</v>
      </c>
      <c r="G203" s="157"/>
      <c r="H203" s="157">
        <v>234</v>
      </c>
      <c r="I203" s="159">
        <v>234</v>
      </c>
      <c r="J203" s="160" t="s">
        <v>628</v>
      </c>
      <c r="K203" s="161">
        <v>31.5</v>
      </c>
      <c r="L203" s="162">
        <v>0.155555555555556</v>
      </c>
      <c r="M203" s="157" t="s">
        <v>540</v>
      </c>
      <c r="N203" s="163">
        <v>42836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84</v>
      </c>
      <c r="B204" s="155">
        <v>42818</v>
      </c>
      <c r="C204" s="155"/>
      <c r="D204" s="156" t="s">
        <v>683</v>
      </c>
      <c r="E204" s="157" t="s">
        <v>570</v>
      </c>
      <c r="F204" s="158">
        <v>300.5</v>
      </c>
      <c r="G204" s="157"/>
      <c r="H204" s="157">
        <v>417.5</v>
      </c>
      <c r="I204" s="159">
        <v>420</v>
      </c>
      <c r="J204" s="160" t="s">
        <v>684</v>
      </c>
      <c r="K204" s="161">
        <f>H204-F204</f>
        <v>117</v>
      </c>
      <c r="L204" s="162">
        <f>K204/F204</f>
        <v>0.38935108153078202</v>
      </c>
      <c r="M204" s="157" t="s">
        <v>540</v>
      </c>
      <c r="N204" s="163">
        <v>43070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85</v>
      </c>
      <c r="B205" s="155">
        <v>42818</v>
      </c>
      <c r="C205" s="155"/>
      <c r="D205" s="156" t="s">
        <v>658</v>
      </c>
      <c r="E205" s="157" t="s">
        <v>570</v>
      </c>
      <c r="F205" s="158">
        <v>850</v>
      </c>
      <c r="G205" s="157"/>
      <c r="H205" s="157">
        <v>1042.5</v>
      </c>
      <c r="I205" s="159">
        <v>1023</v>
      </c>
      <c r="J205" s="160" t="s">
        <v>685</v>
      </c>
      <c r="K205" s="161">
        <v>192.5</v>
      </c>
      <c r="L205" s="162">
        <v>0.22647058823529401</v>
      </c>
      <c r="M205" s="157" t="s">
        <v>540</v>
      </c>
      <c r="N205" s="163">
        <v>42830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86</v>
      </c>
      <c r="B206" s="155">
        <v>42830</v>
      </c>
      <c r="C206" s="155"/>
      <c r="D206" s="156" t="s">
        <v>456</v>
      </c>
      <c r="E206" s="157" t="s">
        <v>570</v>
      </c>
      <c r="F206" s="158">
        <v>785</v>
      </c>
      <c r="G206" s="157"/>
      <c r="H206" s="157">
        <v>930</v>
      </c>
      <c r="I206" s="159">
        <v>920</v>
      </c>
      <c r="J206" s="160" t="s">
        <v>686</v>
      </c>
      <c r="K206" s="161">
        <f>H206-F206</f>
        <v>145</v>
      </c>
      <c r="L206" s="162">
        <f>K206/F206</f>
        <v>0.18471337579617833</v>
      </c>
      <c r="M206" s="157" t="s">
        <v>540</v>
      </c>
      <c r="N206" s="163">
        <v>42976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4">
        <v>87</v>
      </c>
      <c r="B207" s="165">
        <v>42831</v>
      </c>
      <c r="C207" s="165"/>
      <c r="D207" s="166" t="s">
        <v>687</v>
      </c>
      <c r="E207" s="167" t="s">
        <v>570</v>
      </c>
      <c r="F207" s="168">
        <v>40</v>
      </c>
      <c r="G207" s="168"/>
      <c r="H207" s="169">
        <v>13.1</v>
      </c>
      <c r="I207" s="169">
        <v>60</v>
      </c>
      <c r="J207" s="170" t="s">
        <v>688</v>
      </c>
      <c r="K207" s="171">
        <v>-26.9</v>
      </c>
      <c r="L207" s="172">
        <v>-0.67249999999999999</v>
      </c>
      <c r="M207" s="168" t="s">
        <v>552</v>
      </c>
      <c r="N207" s="165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88</v>
      </c>
      <c r="B208" s="155">
        <v>42837</v>
      </c>
      <c r="C208" s="155"/>
      <c r="D208" s="156" t="s">
        <v>93</v>
      </c>
      <c r="E208" s="157" t="s">
        <v>570</v>
      </c>
      <c r="F208" s="158">
        <v>289.5</v>
      </c>
      <c r="G208" s="157"/>
      <c r="H208" s="157">
        <v>354</v>
      </c>
      <c r="I208" s="159">
        <v>360</v>
      </c>
      <c r="J208" s="160" t="s">
        <v>689</v>
      </c>
      <c r="K208" s="161">
        <f t="shared" ref="K208:K216" si="107">H208-F208</f>
        <v>64.5</v>
      </c>
      <c r="L208" s="162">
        <f t="shared" ref="L208:L216" si="108">K208/F208</f>
        <v>0.22279792746113988</v>
      </c>
      <c r="M208" s="157" t="s">
        <v>540</v>
      </c>
      <c r="N208" s="163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89</v>
      </c>
      <c r="B209" s="155">
        <v>42845</v>
      </c>
      <c r="C209" s="155"/>
      <c r="D209" s="156" t="s">
        <v>404</v>
      </c>
      <c r="E209" s="157" t="s">
        <v>570</v>
      </c>
      <c r="F209" s="158">
        <v>700</v>
      </c>
      <c r="G209" s="157"/>
      <c r="H209" s="157">
        <v>840</v>
      </c>
      <c r="I209" s="159">
        <v>840</v>
      </c>
      <c r="J209" s="160" t="s">
        <v>690</v>
      </c>
      <c r="K209" s="161">
        <f t="shared" si="107"/>
        <v>140</v>
      </c>
      <c r="L209" s="162">
        <f t="shared" si="108"/>
        <v>0.2</v>
      </c>
      <c r="M209" s="157" t="s">
        <v>540</v>
      </c>
      <c r="N209" s="163">
        <v>42893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90</v>
      </c>
      <c r="B210" s="155">
        <v>42887</v>
      </c>
      <c r="C210" s="155"/>
      <c r="D210" s="156" t="s">
        <v>691</v>
      </c>
      <c r="E210" s="157" t="s">
        <v>570</v>
      </c>
      <c r="F210" s="158">
        <v>130</v>
      </c>
      <c r="G210" s="157"/>
      <c r="H210" s="157">
        <v>144.25</v>
      </c>
      <c r="I210" s="159">
        <v>170</v>
      </c>
      <c r="J210" s="160" t="s">
        <v>692</v>
      </c>
      <c r="K210" s="161">
        <f t="shared" si="107"/>
        <v>14.25</v>
      </c>
      <c r="L210" s="162">
        <f t="shared" si="108"/>
        <v>0.10961538461538461</v>
      </c>
      <c r="M210" s="157" t="s">
        <v>540</v>
      </c>
      <c r="N210" s="163">
        <v>43675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91</v>
      </c>
      <c r="B211" s="155">
        <v>42901</v>
      </c>
      <c r="C211" s="155"/>
      <c r="D211" s="156" t="s">
        <v>693</v>
      </c>
      <c r="E211" s="157" t="s">
        <v>570</v>
      </c>
      <c r="F211" s="158">
        <v>214.5</v>
      </c>
      <c r="G211" s="157"/>
      <c r="H211" s="157">
        <v>262</v>
      </c>
      <c r="I211" s="159">
        <v>262</v>
      </c>
      <c r="J211" s="160" t="s">
        <v>694</v>
      </c>
      <c r="K211" s="161">
        <f t="shared" si="107"/>
        <v>47.5</v>
      </c>
      <c r="L211" s="162">
        <f t="shared" si="108"/>
        <v>0.22144522144522144</v>
      </c>
      <c r="M211" s="157" t="s">
        <v>540</v>
      </c>
      <c r="N211" s="163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92</v>
      </c>
      <c r="B212" s="186">
        <v>42933</v>
      </c>
      <c r="C212" s="186"/>
      <c r="D212" s="187" t="s">
        <v>695</v>
      </c>
      <c r="E212" s="188" t="s">
        <v>570</v>
      </c>
      <c r="F212" s="189">
        <v>370</v>
      </c>
      <c r="G212" s="188"/>
      <c r="H212" s="188">
        <v>447.5</v>
      </c>
      <c r="I212" s="190">
        <v>450</v>
      </c>
      <c r="J212" s="191" t="s">
        <v>628</v>
      </c>
      <c r="K212" s="161">
        <f t="shared" si="107"/>
        <v>77.5</v>
      </c>
      <c r="L212" s="192">
        <f t="shared" si="108"/>
        <v>0.20945945945945946</v>
      </c>
      <c r="M212" s="188" t="s">
        <v>540</v>
      </c>
      <c r="N212" s="193">
        <v>43035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93</v>
      </c>
      <c r="B213" s="186">
        <v>42943</v>
      </c>
      <c r="C213" s="186"/>
      <c r="D213" s="187" t="s">
        <v>181</v>
      </c>
      <c r="E213" s="188" t="s">
        <v>570</v>
      </c>
      <c r="F213" s="189">
        <v>657.5</v>
      </c>
      <c r="G213" s="188"/>
      <c r="H213" s="188">
        <v>825</v>
      </c>
      <c r="I213" s="190">
        <v>820</v>
      </c>
      <c r="J213" s="191" t="s">
        <v>628</v>
      </c>
      <c r="K213" s="161">
        <f t="shared" si="107"/>
        <v>167.5</v>
      </c>
      <c r="L213" s="192">
        <f t="shared" si="108"/>
        <v>0.25475285171102663</v>
      </c>
      <c r="M213" s="188" t="s">
        <v>540</v>
      </c>
      <c r="N213" s="193">
        <v>43090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94</v>
      </c>
      <c r="B214" s="155">
        <v>42964</v>
      </c>
      <c r="C214" s="155"/>
      <c r="D214" s="156" t="s">
        <v>349</v>
      </c>
      <c r="E214" s="157" t="s">
        <v>570</v>
      </c>
      <c r="F214" s="158">
        <v>605</v>
      </c>
      <c r="G214" s="157"/>
      <c r="H214" s="157">
        <v>750</v>
      </c>
      <c r="I214" s="159">
        <v>750</v>
      </c>
      <c r="J214" s="160" t="s">
        <v>686</v>
      </c>
      <c r="K214" s="161">
        <f t="shared" si="107"/>
        <v>145</v>
      </c>
      <c r="L214" s="162">
        <f t="shared" si="108"/>
        <v>0.23966942148760331</v>
      </c>
      <c r="M214" s="157" t="s">
        <v>540</v>
      </c>
      <c r="N214" s="163">
        <v>43027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4">
        <v>95</v>
      </c>
      <c r="B215" s="165">
        <v>42979</v>
      </c>
      <c r="C215" s="165"/>
      <c r="D215" s="173" t="s">
        <v>696</v>
      </c>
      <c r="E215" s="168" t="s">
        <v>570</v>
      </c>
      <c r="F215" s="168">
        <v>255</v>
      </c>
      <c r="G215" s="169"/>
      <c r="H215" s="169">
        <v>217.25</v>
      </c>
      <c r="I215" s="169">
        <v>320</v>
      </c>
      <c r="J215" s="170" t="s">
        <v>697</v>
      </c>
      <c r="K215" s="171">
        <f t="shared" si="107"/>
        <v>-37.75</v>
      </c>
      <c r="L215" s="174">
        <f t="shared" si="108"/>
        <v>-0.14803921568627451</v>
      </c>
      <c r="M215" s="168" t="s">
        <v>552</v>
      </c>
      <c r="N215" s="165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96</v>
      </c>
      <c r="B216" s="155">
        <v>42997</v>
      </c>
      <c r="C216" s="155"/>
      <c r="D216" s="156" t="s">
        <v>698</v>
      </c>
      <c r="E216" s="157" t="s">
        <v>570</v>
      </c>
      <c r="F216" s="158">
        <v>215</v>
      </c>
      <c r="G216" s="157"/>
      <c r="H216" s="157">
        <v>258</v>
      </c>
      <c r="I216" s="159">
        <v>258</v>
      </c>
      <c r="J216" s="160" t="s">
        <v>628</v>
      </c>
      <c r="K216" s="161">
        <f t="shared" si="107"/>
        <v>43</v>
      </c>
      <c r="L216" s="162">
        <f t="shared" si="108"/>
        <v>0.2</v>
      </c>
      <c r="M216" s="157" t="s">
        <v>540</v>
      </c>
      <c r="N216" s="163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97</v>
      </c>
      <c r="B217" s="155">
        <v>42997</v>
      </c>
      <c r="C217" s="155"/>
      <c r="D217" s="156" t="s">
        <v>698</v>
      </c>
      <c r="E217" s="157" t="s">
        <v>570</v>
      </c>
      <c r="F217" s="158">
        <v>215</v>
      </c>
      <c r="G217" s="157"/>
      <c r="H217" s="157">
        <v>258</v>
      </c>
      <c r="I217" s="159">
        <v>258</v>
      </c>
      <c r="J217" s="191" t="s">
        <v>628</v>
      </c>
      <c r="K217" s="161">
        <v>43</v>
      </c>
      <c r="L217" s="162">
        <v>0.2</v>
      </c>
      <c r="M217" s="157" t="s">
        <v>540</v>
      </c>
      <c r="N217" s="163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98</v>
      </c>
      <c r="B218" s="186">
        <v>42998</v>
      </c>
      <c r="C218" s="186"/>
      <c r="D218" s="187" t="s">
        <v>699</v>
      </c>
      <c r="E218" s="188" t="s">
        <v>570</v>
      </c>
      <c r="F218" s="158">
        <v>75</v>
      </c>
      <c r="G218" s="188"/>
      <c r="H218" s="188">
        <v>90</v>
      </c>
      <c r="I218" s="190">
        <v>90</v>
      </c>
      <c r="J218" s="160" t="s">
        <v>700</v>
      </c>
      <c r="K218" s="161">
        <f t="shared" ref="K218:K223" si="109">H218-F218</f>
        <v>15</v>
      </c>
      <c r="L218" s="162">
        <f t="shared" ref="L218:L223" si="110">K218/F218</f>
        <v>0.2</v>
      </c>
      <c r="M218" s="157" t="s">
        <v>540</v>
      </c>
      <c r="N218" s="163">
        <v>43019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99</v>
      </c>
      <c r="B219" s="186">
        <v>43011</v>
      </c>
      <c r="C219" s="186"/>
      <c r="D219" s="187" t="s">
        <v>554</v>
      </c>
      <c r="E219" s="188" t="s">
        <v>570</v>
      </c>
      <c r="F219" s="189">
        <v>315</v>
      </c>
      <c r="G219" s="188"/>
      <c r="H219" s="188">
        <v>392</v>
      </c>
      <c r="I219" s="190">
        <v>384</v>
      </c>
      <c r="J219" s="191" t="s">
        <v>701</v>
      </c>
      <c r="K219" s="161">
        <f t="shared" si="109"/>
        <v>77</v>
      </c>
      <c r="L219" s="192">
        <f t="shared" si="110"/>
        <v>0.24444444444444444</v>
      </c>
      <c r="M219" s="188" t="s">
        <v>540</v>
      </c>
      <c r="N219" s="193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100</v>
      </c>
      <c r="B220" s="186">
        <v>43013</v>
      </c>
      <c r="C220" s="186"/>
      <c r="D220" s="187" t="s">
        <v>432</v>
      </c>
      <c r="E220" s="188" t="s">
        <v>570</v>
      </c>
      <c r="F220" s="189">
        <v>145</v>
      </c>
      <c r="G220" s="188"/>
      <c r="H220" s="188">
        <v>179</v>
      </c>
      <c r="I220" s="190">
        <v>180</v>
      </c>
      <c r="J220" s="191" t="s">
        <v>702</v>
      </c>
      <c r="K220" s="161">
        <f t="shared" si="109"/>
        <v>34</v>
      </c>
      <c r="L220" s="192">
        <f t="shared" si="110"/>
        <v>0.23448275862068965</v>
      </c>
      <c r="M220" s="188" t="s">
        <v>540</v>
      </c>
      <c r="N220" s="193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101</v>
      </c>
      <c r="B221" s="186">
        <v>43014</v>
      </c>
      <c r="C221" s="186"/>
      <c r="D221" s="187" t="s">
        <v>326</v>
      </c>
      <c r="E221" s="188" t="s">
        <v>570</v>
      </c>
      <c r="F221" s="189">
        <v>256</v>
      </c>
      <c r="G221" s="188"/>
      <c r="H221" s="188">
        <v>323</v>
      </c>
      <c r="I221" s="190">
        <v>320</v>
      </c>
      <c r="J221" s="191" t="s">
        <v>628</v>
      </c>
      <c r="K221" s="161">
        <f t="shared" si="109"/>
        <v>67</v>
      </c>
      <c r="L221" s="192">
        <f t="shared" si="110"/>
        <v>0.26171875</v>
      </c>
      <c r="M221" s="188" t="s">
        <v>540</v>
      </c>
      <c r="N221" s="193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102</v>
      </c>
      <c r="B222" s="186">
        <v>43017</v>
      </c>
      <c r="C222" s="186"/>
      <c r="D222" s="187" t="s">
        <v>341</v>
      </c>
      <c r="E222" s="188" t="s">
        <v>570</v>
      </c>
      <c r="F222" s="189">
        <v>137.5</v>
      </c>
      <c r="G222" s="188"/>
      <c r="H222" s="188">
        <v>184</v>
      </c>
      <c r="I222" s="190">
        <v>183</v>
      </c>
      <c r="J222" s="191" t="s">
        <v>703</v>
      </c>
      <c r="K222" s="161">
        <f t="shared" si="109"/>
        <v>46.5</v>
      </c>
      <c r="L222" s="192">
        <f t="shared" si="110"/>
        <v>0.33818181818181819</v>
      </c>
      <c r="M222" s="188" t="s">
        <v>540</v>
      </c>
      <c r="N222" s="193">
        <v>43108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103</v>
      </c>
      <c r="B223" s="186">
        <v>43018</v>
      </c>
      <c r="C223" s="186"/>
      <c r="D223" s="187" t="s">
        <v>704</v>
      </c>
      <c r="E223" s="188" t="s">
        <v>570</v>
      </c>
      <c r="F223" s="189">
        <v>125.5</v>
      </c>
      <c r="G223" s="188"/>
      <c r="H223" s="188">
        <v>158</v>
      </c>
      <c r="I223" s="190">
        <v>155</v>
      </c>
      <c r="J223" s="191" t="s">
        <v>705</v>
      </c>
      <c r="K223" s="161">
        <f t="shared" si="109"/>
        <v>32.5</v>
      </c>
      <c r="L223" s="192">
        <f t="shared" si="110"/>
        <v>0.25896414342629481</v>
      </c>
      <c r="M223" s="188" t="s">
        <v>540</v>
      </c>
      <c r="N223" s="193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104</v>
      </c>
      <c r="B224" s="186">
        <v>43018</v>
      </c>
      <c r="C224" s="186"/>
      <c r="D224" s="187" t="s">
        <v>706</v>
      </c>
      <c r="E224" s="188" t="s">
        <v>570</v>
      </c>
      <c r="F224" s="189">
        <v>895</v>
      </c>
      <c r="G224" s="188"/>
      <c r="H224" s="188">
        <v>1122.5</v>
      </c>
      <c r="I224" s="190">
        <v>1078</v>
      </c>
      <c r="J224" s="191" t="s">
        <v>707</v>
      </c>
      <c r="K224" s="161">
        <v>227.5</v>
      </c>
      <c r="L224" s="192">
        <v>0.25418994413407803</v>
      </c>
      <c r="M224" s="188" t="s">
        <v>540</v>
      </c>
      <c r="N224" s="193">
        <v>43117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105</v>
      </c>
      <c r="B225" s="186">
        <v>43020</v>
      </c>
      <c r="C225" s="186"/>
      <c r="D225" s="187" t="s">
        <v>335</v>
      </c>
      <c r="E225" s="188" t="s">
        <v>570</v>
      </c>
      <c r="F225" s="189">
        <v>525</v>
      </c>
      <c r="G225" s="188"/>
      <c r="H225" s="188">
        <v>629</v>
      </c>
      <c r="I225" s="190">
        <v>629</v>
      </c>
      <c r="J225" s="191" t="s">
        <v>628</v>
      </c>
      <c r="K225" s="161">
        <v>104</v>
      </c>
      <c r="L225" s="192">
        <v>0.19809523809523799</v>
      </c>
      <c r="M225" s="188" t="s">
        <v>540</v>
      </c>
      <c r="N225" s="193">
        <v>43119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106</v>
      </c>
      <c r="B226" s="186">
        <v>43046</v>
      </c>
      <c r="C226" s="186"/>
      <c r="D226" s="187" t="s">
        <v>372</v>
      </c>
      <c r="E226" s="188" t="s">
        <v>570</v>
      </c>
      <c r="F226" s="189">
        <v>740</v>
      </c>
      <c r="G226" s="188"/>
      <c r="H226" s="188">
        <v>892.5</v>
      </c>
      <c r="I226" s="190">
        <v>900</v>
      </c>
      <c r="J226" s="191" t="s">
        <v>708</v>
      </c>
      <c r="K226" s="161">
        <f>H226-F226</f>
        <v>152.5</v>
      </c>
      <c r="L226" s="192">
        <f>K226/F226</f>
        <v>0.20608108108108109</v>
      </c>
      <c r="M226" s="188" t="s">
        <v>540</v>
      </c>
      <c r="N226" s="193">
        <v>43052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4">
        <v>107</v>
      </c>
      <c r="B227" s="155">
        <v>43073</v>
      </c>
      <c r="C227" s="155"/>
      <c r="D227" s="156" t="s">
        <v>709</v>
      </c>
      <c r="E227" s="157" t="s">
        <v>570</v>
      </c>
      <c r="F227" s="158">
        <v>118.5</v>
      </c>
      <c r="G227" s="157"/>
      <c r="H227" s="157">
        <v>143.5</v>
      </c>
      <c r="I227" s="159">
        <v>145</v>
      </c>
      <c r="J227" s="160" t="s">
        <v>561</v>
      </c>
      <c r="K227" s="161">
        <f>H227-F227</f>
        <v>25</v>
      </c>
      <c r="L227" s="162">
        <f>K227/F227</f>
        <v>0.2109704641350211</v>
      </c>
      <c r="M227" s="157" t="s">
        <v>540</v>
      </c>
      <c r="N227" s="163">
        <v>43097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4">
        <v>108</v>
      </c>
      <c r="B228" s="165">
        <v>43090</v>
      </c>
      <c r="C228" s="165"/>
      <c r="D228" s="166" t="s">
        <v>409</v>
      </c>
      <c r="E228" s="167" t="s">
        <v>570</v>
      </c>
      <c r="F228" s="168">
        <v>715</v>
      </c>
      <c r="G228" s="168"/>
      <c r="H228" s="169">
        <v>500</v>
      </c>
      <c r="I228" s="169">
        <v>872</v>
      </c>
      <c r="J228" s="170" t="s">
        <v>710</v>
      </c>
      <c r="K228" s="171">
        <f>H228-F228</f>
        <v>-215</v>
      </c>
      <c r="L228" s="172">
        <f>K228/F228</f>
        <v>-0.30069930069930068</v>
      </c>
      <c r="M228" s="168" t="s">
        <v>552</v>
      </c>
      <c r="N228" s="165">
        <v>43670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109</v>
      </c>
      <c r="B229" s="155">
        <v>43098</v>
      </c>
      <c r="C229" s="155"/>
      <c r="D229" s="156" t="s">
        <v>554</v>
      </c>
      <c r="E229" s="157" t="s">
        <v>570</v>
      </c>
      <c r="F229" s="158">
        <v>435</v>
      </c>
      <c r="G229" s="157"/>
      <c r="H229" s="157">
        <v>542.5</v>
      </c>
      <c r="I229" s="159">
        <v>539</v>
      </c>
      <c r="J229" s="160" t="s">
        <v>628</v>
      </c>
      <c r="K229" s="161">
        <v>107.5</v>
      </c>
      <c r="L229" s="162">
        <v>0.247126436781609</v>
      </c>
      <c r="M229" s="157" t="s">
        <v>540</v>
      </c>
      <c r="N229" s="163">
        <v>43206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4">
        <v>110</v>
      </c>
      <c r="B230" s="155">
        <v>43098</v>
      </c>
      <c r="C230" s="155"/>
      <c r="D230" s="156" t="s">
        <v>512</v>
      </c>
      <c r="E230" s="157" t="s">
        <v>570</v>
      </c>
      <c r="F230" s="158">
        <v>885</v>
      </c>
      <c r="G230" s="157"/>
      <c r="H230" s="157">
        <v>1090</v>
      </c>
      <c r="I230" s="159">
        <v>1084</v>
      </c>
      <c r="J230" s="160" t="s">
        <v>628</v>
      </c>
      <c r="K230" s="161">
        <v>205</v>
      </c>
      <c r="L230" s="162">
        <v>0.23163841807909599</v>
      </c>
      <c r="M230" s="157" t="s">
        <v>540</v>
      </c>
      <c r="N230" s="163">
        <v>43213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4">
        <v>111</v>
      </c>
      <c r="B231" s="195">
        <v>43192</v>
      </c>
      <c r="C231" s="195"/>
      <c r="D231" s="173" t="s">
        <v>711</v>
      </c>
      <c r="E231" s="168" t="s">
        <v>570</v>
      </c>
      <c r="F231" s="196">
        <v>478.5</v>
      </c>
      <c r="G231" s="168"/>
      <c r="H231" s="168">
        <v>442</v>
      </c>
      <c r="I231" s="169">
        <v>613</v>
      </c>
      <c r="J231" s="170" t="s">
        <v>712</v>
      </c>
      <c r="K231" s="171">
        <f>H231-F231</f>
        <v>-36.5</v>
      </c>
      <c r="L231" s="172">
        <f>K231/F231</f>
        <v>-7.6280041797283177E-2</v>
      </c>
      <c r="M231" s="168" t="s">
        <v>552</v>
      </c>
      <c r="N231" s="165">
        <v>43762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4">
        <v>112</v>
      </c>
      <c r="B232" s="165">
        <v>43194</v>
      </c>
      <c r="C232" s="165"/>
      <c r="D232" s="166" t="s">
        <v>713</v>
      </c>
      <c r="E232" s="167" t="s">
        <v>570</v>
      </c>
      <c r="F232" s="168">
        <f>141.5-7.3</f>
        <v>134.19999999999999</v>
      </c>
      <c r="G232" s="168"/>
      <c r="H232" s="169">
        <v>77</v>
      </c>
      <c r="I232" s="169">
        <v>180</v>
      </c>
      <c r="J232" s="170" t="s">
        <v>714</v>
      </c>
      <c r="K232" s="171">
        <f>H232-F232</f>
        <v>-57.199999999999989</v>
      </c>
      <c r="L232" s="172">
        <f>K232/F232</f>
        <v>-0.42622950819672129</v>
      </c>
      <c r="M232" s="168" t="s">
        <v>552</v>
      </c>
      <c r="N232" s="165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4">
        <v>113</v>
      </c>
      <c r="B233" s="165">
        <v>43209</v>
      </c>
      <c r="C233" s="165"/>
      <c r="D233" s="166" t="s">
        <v>715</v>
      </c>
      <c r="E233" s="167" t="s">
        <v>570</v>
      </c>
      <c r="F233" s="168">
        <v>430</v>
      </c>
      <c r="G233" s="168"/>
      <c r="H233" s="169">
        <v>220</v>
      </c>
      <c r="I233" s="169">
        <v>537</v>
      </c>
      <c r="J233" s="170" t="s">
        <v>716</v>
      </c>
      <c r="K233" s="171">
        <f>H233-F233</f>
        <v>-210</v>
      </c>
      <c r="L233" s="172">
        <f>K233/F233</f>
        <v>-0.48837209302325579</v>
      </c>
      <c r="M233" s="168" t="s">
        <v>552</v>
      </c>
      <c r="N233" s="165">
        <v>43252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114</v>
      </c>
      <c r="B234" s="186">
        <v>43220</v>
      </c>
      <c r="C234" s="186"/>
      <c r="D234" s="187" t="s">
        <v>373</v>
      </c>
      <c r="E234" s="188" t="s">
        <v>570</v>
      </c>
      <c r="F234" s="188">
        <v>153.5</v>
      </c>
      <c r="G234" s="188"/>
      <c r="H234" s="188">
        <v>196</v>
      </c>
      <c r="I234" s="190">
        <v>196</v>
      </c>
      <c r="J234" s="160" t="s">
        <v>717</v>
      </c>
      <c r="K234" s="161">
        <f>H234-F234</f>
        <v>42.5</v>
      </c>
      <c r="L234" s="162">
        <f>K234/F234</f>
        <v>0.27687296416938112</v>
      </c>
      <c r="M234" s="157" t="s">
        <v>540</v>
      </c>
      <c r="N234" s="163">
        <v>43605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4">
        <v>115</v>
      </c>
      <c r="B235" s="165">
        <v>43306</v>
      </c>
      <c r="C235" s="165"/>
      <c r="D235" s="166" t="s">
        <v>687</v>
      </c>
      <c r="E235" s="167" t="s">
        <v>570</v>
      </c>
      <c r="F235" s="168">
        <v>27.5</v>
      </c>
      <c r="G235" s="168"/>
      <c r="H235" s="169">
        <v>13.1</v>
      </c>
      <c r="I235" s="169">
        <v>60</v>
      </c>
      <c r="J235" s="170" t="s">
        <v>718</v>
      </c>
      <c r="K235" s="171">
        <v>-14.4</v>
      </c>
      <c r="L235" s="172">
        <v>-0.52363636363636401</v>
      </c>
      <c r="M235" s="168" t="s">
        <v>552</v>
      </c>
      <c r="N235" s="165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4">
        <v>116</v>
      </c>
      <c r="B236" s="195">
        <v>43318</v>
      </c>
      <c r="C236" s="195"/>
      <c r="D236" s="173" t="s">
        <v>719</v>
      </c>
      <c r="E236" s="168" t="s">
        <v>570</v>
      </c>
      <c r="F236" s="168">
        <v>148.5</v>
      </c>
      <c r="G236" s="168"/>
      <c r="H236" s="168">
        <v>102</v>
      </c>
      <c r="I236" s="169">
        <v>182</v>
      </c>
      <c r="J236" s="170" t="s">
        <v>720</v>
      </c>
      <c r="K236" s="171">
        <f>H236-F236</f>
        <v>-46.5</v>
      </c>
      <c r="L236" s="172">
        <f>K236/F236</f>
        <v>-0.31313131313131315</v>
      </c>
      <c r="M236" s="168" t="s">
        <v>552</v>
      </c>
      <c r="N236" s="165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117</v>
      </c>
      <c r="B237" s="155">
        <v>43335</v>
      </c>
      <c r="C237" s="155"/>
      <c r="D237" s="156" t="s">
        <v>721</v>
      </c>
      <c r="E237" s="157" t="s">
        <v>570</v>
      </c>
      <c r="F237" s="188">
        <v>285</v>
      </c>
      <c r="G237" s="157"/>
      <c r="H237" s="157">
        <v>355</v>
      </c>
      <c r="I237" s="159">
        <v>364</v>
      </c>
      <c r="J237" s="160" t="s">
        <v>722</v>
      </c>
      <c r="K237" s="161">
        <v>70</v>
      </c>
      <c r="L237" s="162">
        <v>0.24561403508771901</v>
      </c>
      <c r="M237" s="157" t="s">
        <v>540</v>
      </c>
      <c r="N237" s="163">
        <v>43455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4">
        <v>118</v>
      </c>
      <c r="B238" s="155">
        <v>43341</v>
      </c>
      <c r="C238" s="155"/>
      <c r="D238" s="156" t="s">
        <v>361</v>
      </c>
      <c r="E238" s="157" t="s">
        <v>570</v>
      </c>
      <c r="F238" s="188">
        <v>525</v>
      </c>
      <c r="G238" s="157"/>
      <c r="H238" s="157">
        <v>585</v>
      </c>
      <c r="I238" s="159">
        <v>635</v>
      </c>
      <c r="J238" s="160" t="s">
        <v>723</v>
      </c>
      <c r="K238" s="161">
        <f t="shared" ref="K238:K255" si="111">H238-F238</f>
        <v>60</v>
      </c>
      <c r="L238" s="162">
        <f t="shared" ref="L238:L255" si="112">K238/F238</f>
        <v>0.11428571428571428</v>
      </c>
      <c r="M238" s="157" t="s">
        <v>540</v>
      </c>
      <c r="N238" s="163">
        <v>43662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4">
        <v>119</v>
      </c>
      <c r="B239" s="155">
        <v>43395</v>
      </c>
      <c r="C239" s="155"/>
      <c r="D239" s="156" t="s">
        <v>349</v>
      </c>
      <c r="E239" s="157" t="s">
        <v>570</v>
      </c>
      <c r="F239" s="188">
        <v>475</v>
      </c>
      <c r="G239" s="157"/>
      <c r="H239" s="157">
        <v>574</v>
      </c>
      <c r="I239" s="159">
        <v>570</v>
      </c>
      <c r="J239" s="160" t="s">
        <v>628</v>
      </c>
      <c r="K239" s="161">
        <f t="shared" si="111"/>
        <v>99</v>
      </c>
      <c r="L239" s="162">
        <f t="shared" si="112"/>
        <v>0.20842105263157895</v>
      </c>
      <c r="M239" s="157" t="s">
        <v>540</v>
      </c>
      <c r="N239" s="163">
        <v>43403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120</v>
      </c>
      <c r="B240" s="186">
        <v>43397</v>
      </c>
      <c r="C240" s="186"/>
      <c r="D240" s="187" t="s">
        <v>368</v>
      </c>
      <c r="E240" s="188" t="s">
        <v>570</v>
      </c>
      <c r="F240" s="188">
        <v>707.5</v>
      </c>
      <c r="G240" s="188"/>
      <c r="H240" s="188">
        <v>872</v>
      </c>
      <c r="I240" s="190">
        <v>872</v>
      </c>
      <c r="J240" s="191" t="s">
        <v>628</v>
      </c>
      <c r="K240" s="161">
        <f t="shared" si="111"/>
        <v>164.5</v>
      </c>
      <c r="L240" s="192">
        <f t="shared" si="112"/>
        <v>0.23250883392226149</v>
      </c>
      <c r="M240" s="188" t="s">
        <v>540</v>
      </c>
      <c r="N240" s="193">
        <v>43482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121</v>
      </c>
      <c r="B241" s="186">
        <v>43398</v>
      </c>
      <c r="C241" s="186"/>
      <c r="D241" s="187" t="s">
        <v>724</v>
      </c>
      <c r="E241" s="188" t="s">
        <v>570</v>
      </c>
      <c r="F241" s="188">
        <v>162</v>
      </c>
      <c r="G241" s="188"/>
      <c r="H241" s="188">
        <v>204</v>
      </c>
      <c r="I241" s="190">
        <v>209</v>
      </c>
      <c r="J241" s="191" t="s">
        <v>725</v>
      </c>
      <c r="K241" s="161">
        <f t="shared" si="111"/>
        <v>42</v>
      </c>
      <c r="L241" s="192">
        <f t="shared" si="112"/>
        <v>0.25925925925925924</v>
      </c>
      <c r="M241" s="188" t="s">
        <v>540</v>
      </c>
      <c r="N241" s="193">
        <v>43539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122</v>
      </c>
      <c r="B242" s="186">
        <v>43399</v>
      </c>
      <c r="C242" s="186"/>
      <c r="D242" s="187" t="s">
        <v>449</v>
      </c>
      <c r="E242" s="188" t="s">
        <v>570</v>
      </c>
      <c r="F242" s="188">
        <v>240</v>
      </c>
      <c r="G242" s="188"/>
      <c r="H242" s="188">
        <v>297</v>
      </c>
      <c r="I242" s="190">
        <v>297</v>
      </c>
      <c r="J242" s="191" t="s">
        <v>628</v>
      </c>
      <c r="K242" s="197">
        <f t="shared" si="111"/>
        <v>57</v>
      </c>
      <c r="L242" s="192">
        <f t="shared" si="112"/>
        <v>0.23749999999999999</v>
      </c>
      <c r="M242" s="188" t="s">
        <v>540</v>
      </c>
      <c r="N242" s="193">
        <v>43417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4">
        <v>123</v>
      </c>
      <c r="B243" s="155">
        <v>43439</v>
      </c>
      <c r="C243" s="155"/>
      <c r="D243" s="156" t="s">
        <v>726</v>
      </c>
      <c r="E243" s="157" t="s">
        <v>570</v>
      </c>
      <c r="F243" s="157">
        <v>202.5</v>
      </c>
      <c r="G243" s="157"/>
      <c r="H243" s="157">
        <v>255</v>
      </c>
      <c r="I243" s="159">
        <v>252</v>
      </c>
      <c r="J243" s="160" t="s">
        <v>628</v>
      </c>
      <c r="K243" s="161">
        <f t="shared" si="111"/>
        <v>52.5</v>
      </c>
      <c r="L243" s="162">
        <f t="shared" si="112"/>
        <v>0.25925925925925924</v>
      </c>
      <c r="M243" s="157" t="s">
        <v>540</v>
      </c>
      <c r="N243" s="163">
        <v>43542</v>
      </c>
      <c r="O243" s="1"/>
      <c r="P243" s="1"/>
      <c r="Q243" s="1"/>
      <c r="R243" s="6" t="s">
        <v>727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124</v>
      </c>
      <c r="B244" s="186">
        <v>43465</v>
      </c>
      <c r="C244" s="155"/>
      <c r="D244" s="187" t="s">
        <v>396</v>
      </c>
      <c r="E244" s="188" t="s">
        <v>570</v>
      </c>
      <c r="F244" s="188">
        <v>710</v>
      </c>
      <c r="G244" s="188"/>
      <c r="H244" s="188">
        <v>866</v>
      </c>
      <c r="I244" s="190">
        <v>866</v>
      </c>
      <c r="J244" s="191" t="s">
        <v>628</v>
      </c>
      <c r="K244" s="161">
        <f t="shared" si="111"/>
        <v>156</v>
      </c>
      <c r="L244" s="162">
        <f t="shared" si="112"/>
        <v>0.21971830985915494</v>
      </c>
      <c r="M244" s="157" t="s">
        <v>540</v>
      </c>
      <c r="N244" s="163">
        <v>43553</v>
      </c>
      <c r="O244" s="1"/>
      <c r="P244" s="1"/>
      <c r="Q244" s="1"/>
      <c r="R244" s="6" t="s">
        <v>727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125</v>
      </c>
      <c r="B245" s="186">
        <v>43522</v>
      </c>
      <c r="C245" s="186"/>
      <c r="D245" s="187" t="s">
        <v>152</v>
      </c>
      <c r="E245" s="188" t="s">
        <v>570</v>
      </c>
      <c r="F245" s="188">
        <v>337.25</v>
      </c>
      <c r="G245" s="188"/>
      <c r="H245" s="188">
        <v>398.5</v>
      </c>
      <c r="I245" s="190">
        <v>411</v>
      </c>
      <c r="J245" s="160" t="s">
        <v>728</v>
      </c>
      <c r="K245" s="161">
        <f t="shared" si="111"/>
        <v>61.25</v>
      </c>
      <c r="L245" s="162">
        <f t="shared" si="112"/>
        <v>0.1816160118606375</v>
      </c>
      <c r="M245" s="157" t="s">
        <v>540</v>
      </c>
      <c r="N245" s="163">
        <v>43760</v>
      </c>
      <c r="O245" s="1"/>
      <c r="P245" s="1"/>
      <c r="Q245" s="1"/>
      <c r="R245" s="6" t="s">
        <v>727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126</v>
      </c>
      <c r="B246" s="199">
        <v>43559</v>
      </c>
      <c r="C246" s="199"/>
      <c r="D246" s="200" t="s">
        <v>729</v>
      </c>
      <c r="E246" s="201" t="s">
        <v>570</v>
      </c>
      <c r="F246" s="201">
        <v>130</v>
      </c>
      <c r="G246" s="201"/>
      <c r="H246" s="201">
        <v>65</v>
      </c>
      <c r="I246" s="202">
        <v>158</v>
      </c>
      <c r="J246" s="170" t="s">
        <v>730</v>
      </c>
      <c r="K246" s="171">
        <f t="shared" si="111"/>
        <v>-65</v>
      </c>
      <c r="L246" s="172">
        <f t="shared" si="112"/>
        <v>-0.5</v>
      </c>
      <c r="M246" s="168" t="s">
        <v>552</v>
      </c>
      <c r="N246" s="165">
        <v>43726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127</v>
      </c>
      <c r="B247" s="186">
        <v>43017</v>
      </c>
      <c r="C247" s="186"/>
      <c r="D247" s="187" t="s">
        <v>183</v>
      </c>
      <c r="E247" s="188" t="s">
        <v>570</v>
      </c>
      <c r="F247" s="188">
        <v>141.5</v>
      </c>
      <c r="G247" s="188"/>
      <c r="H247" s="188">
        <v>183.5</v>
      </c>
      <c r="I247" s="190">
        <v>210</v>
      </c>
      <c r="J247" s="160" t="s">
        <v>725</v>
      </c>
      <c r="K247" s="161">
        <f t="shared" si="111"/>
        <v>42</v>
      </c>
      <c r="L247" s="162">
        <f t="shared" si="112"/>
        <v>0.29681978798586572</v>
      </c>
      <c r="M247" s="157" t="s">
        <v>540</v>
      </c>
      <c r="N247" s="163">
        <v>43042</v>
      </c>
      <c r="O247" s="1"/>
      <c r="P247" s="1"/>
      <c r="Q247" s="1"/>
      <c r="R247" s="6" t="s">
        <v>731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128</v>
      </c>
      <c r="B248" s="199">
        <v>43074</v>
      </c>
      <c r="C248" s="199"/>
      <c r="D248" s="200" t="s">
        <v>732</v>
      </c>
      <c r="E248" s="201" t="s">
        <v>570</v>
      </c>
      <c r="F248" s="196">
        <v>172</v>
      </c>
      <c r="G248" s="201"/>
      <c r="H248" s="201">
        <v>155.25</v>
      </c>
      <c r="I248" s="202">
        <v>230</v>
      </c>
      <c r="J248" s="170" t="s">
        <v>733</v>
      </c>
      <c r="K248" s="171">
        <f t="shared" si="111"/>
        <v>-16.75</v>
      </c>
      <c r="L248" s="172">
        <f t="shared" si="112"/>
        <v>-9.7383720930232565E-2</v>
      </c>
      <c r="M248" s="168" t="s">
        <v>552</v>
      </c>
      <c r="N248" s="165">
        <v>43787</v>
      </c>
      <c r="O248" s="1"/>
      <c r="P248" s="1"/>
      <c r="Q248" s="1"/>
      <c r="R248" s="6" t="s">
        <v>731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129</v>
      </c>
      <c r="B249" s="186">
        <v>43398</v>
      </c>
      <c r="C249" s="186"/>
      <c r="D249" s="187" t="s">
        <v>107</v>
      </c>
      <c r="E249" s="188" t="s">
        <v>570</v>
      </c>
      <c r="F249" s="188">
        <v>698.5</v>
      </c>
      <c r="G249" s="188"/>
      <c r="H249" s="188">
        <v>890</v>
      </c>
      <c r="I249" s="190">
        <v>890</v>
      </c>
      <c r="J249" s="160" t="s">
        <v>794</v>
      </c>
      <c r="K249" s="161">
        <f t="shared" si="111"/>
        <v>191.5</v>
      </c>
      <c r="L249" s="162">
        <f t="shared" si="112"/>
        <v>0.27415891195418757</v>
      </c>
      <c r="M249" s="157" t="s">
        <v>540</v>
      </c>
      <c r="N249" s="163">
        <v>44328</v>
      </c>
      <c r="O249" s="1"/>
      <c r="P249" s="1"/>
      <c r="Q249" s="1"/>
      <c r="R249" s="6" t="s">
        <v>727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130</v>
      </c>
      <c r="B250" s="186">
        <v>42877</v>
      </c>
      <c r="C250" s="186"/>
      <c r="D250" s="187" t="s">
        <v>360</v>
      </c>
      <c r="E250" s="188" t="s">
        <v>570</v>
      </c>
      <c r="F250" s="188">
        <v>127.6</v>
      </c>
      <c r="G250" s="188"/>
      <c r="H250" s="188">
        <v>138</v>
      </c>
      <c r="I250" s="190">
        <v>190</v>
      </c>
      <c r="J250" s="160" t="s">
        <v>734</v>
      </c>
      <c r="K250" s="161">
        <f t="shared" si="111"/>
        <v>10.400000000000006</v>
      </c>
      <c r="L250" s="162">
        <f t="shared" si="112"/>
        <v>8.1504702194357417E-2</v>
      </c>
      <c r="M250" s="157" t="s">
        <v>540</v>
      </c>
      <c r="N250" s="163">
        <v>43774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131</v>
      </c>
      <c r="B251" s="186">
        <v>43158</v>
      </c>
      <c r="C251" s="186"/>
      <c r="D251" s="187" t="s">
        <v>735</v>
      </c>
      <c r="E251" s="188" t="s">
        <v>570</v>
      </c>
      <c r="F251" s="188">
        <v>317</v>
      </c>
      <c r="G251" s="188"/>
      <c r="H251" s="188">
        <v>382.5</v>
      </c>
      <c r="I251" s="190">
        <v>398</v>
      </c>
      <c r="J251" s="160" t="s">
        <v>736</v>
      </c>
      <c r="K251" s="161">
        <f t="shared" si="111"/>
        <v>65.5</v>
      </c>
      <c r="L251" s="162">
        <f t="shared" si="112"/>
        <v>0.20662460567823343</v>
      </c>
      <c r="M251" s="157" t="s">
        <v>540</v>
      </c>
      <c r="N251" s="163">
        <v>44238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132</v>
      </c>
      <c r="B252" s="199">
        <v>43164</v>
      </c>
      <c r="C252" s="199"/>
      <c r="D252" s="200" t="s">
        <v>144</v>
      </c>
      <c r="E252" s="201" t="s">
        <v>570</v>
      </c>
      <c r="F252" s="196">
        <f>510-14.4</f>
        <v>495.6</v>
      </c>
      <c r="G252" s="201"/>
      <c r="H252" s="201">
        <v>350</v>
      </c>
      <c r="I252" s="202">
        <v>672</v>
      </c>
      <c r="J252" s="170" t="s">
        <v>737</v>
      </c>
      <c r="K252" s="171">
        <f t="shared" si="111"/>
        <v>-145.60000000000002</v>
      </c>
      <c r="L252" s="172">
        <f t="shared" si="112"/>
        <v>-0.29378531073446329</v>
      </c>
      <c r="M252" s="168" t="s">
        <v>552</v>
      </c>
      <c r="N252" s="165">
        <v>43887</v>
      </c>
      <c r="O252" s="1"/>
      <c r="P252" s="1"/>
      <c r="Q252" s="1"/>
      <c r="R252" s="6" t="s">
        <v>727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133</v>
      </c>
      <c r="B253" s="199">
        <v>43237</v>
      </c>
      <c r="C253" s="199"/>
      <c r="D253" s="200" t="s">
        <v>441</v>
      </c>
      <c r="E253" s="201" t="s">
        <v>570</v>
      </c>
      <c r="F253" s="196">
        <v>230.3</v>
      </c>
      <c r="G253" s="201"/>
      <c r="H253" s="201">
        <v>102.5</v>
      </c>
      <c r="I253" s="202">
        <v>348</v>
      </c>
      <c r="J253" s="170" t="s">
        <v>738</v>
      </c>
      <c r="K253" s="171">
        <f t="shared" si="111"/>
        <v>-127.80000000000001</v>
      </c>
      <c r="L253" s="172">
        <f t="shared" si="112"/>
        <v>-0.55492835432045162</v>
      </c>
      <c r="M253" s="168" t="s">
        <v>552</v>
      </c>
      <c r="N253" s="165">
        <v>43896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134</v>
      </c>
      <c r="B254" s="186">
        <v>43258</v>
      </c>
      <c r="C254" s="186"/>
      <c r="D254" s="187" t="s">
        <v>413</v>
      </c>
      <c r="E254" s="188" t="s">
        <v>570</v>
      </c>
      <c r="F254" s="188">
        <f>342.5-5.1</f>
        <v>337.4</v>
      </c>
      <c r="G254" s="188"/>
      <c r="H254" s="188">
        <v>412.5</v>
      </c>
      <c r="I254" s="190">
        <v>439</v>
      </c>
      <c r="J254" s="160" t="s">
        <v>739</v>
      </c>
      <c r="K254" s="161">
        <f t="shared" si="111"/>
        <v>75.100000000000023</v>
      </c>
      <c r="L254" s="162">
        <f t="shared" si="112"/>
        <v>0.22258446947243635</v>
      </c>
      <c r="M254" s="157" t="s">
        <v>540</v>
      </c>
      <c r="N254" s="163">
        <v>44230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9">
        <v>135</v>
      </c>
      <c r="B255" s="178">
        <v>43285</v>
      </c>
      <c r="C255" s="178"/>
      <c r="D255" s="179" t="s">
        <v>55</v>
      </c>
      <c r="E255" s="180" t="s">
        <v>570</v>
      </c>
      <c r="F255" s="180">
        <f>127.5-5.53</f>
        <v>121.97</v>
      </c>
      <c r="G255" s="181"/>
      <c r="H255" s="181">
        <v>122.5</v>
      </c>
      <c r="I255" s="181">
        <v>170</v>
      </c>
      <c r="J255" s="182" t="s">
        <v>766</v>
      </c>
      <c r="K255" s="183">
        <f t="shared" si="111"/>
        <v>0.53000000000000114</v>
      </c>
      <c r="L255" s="184">
        <f t="shared" si="112"/>
        <v>4.3453308190538747E-3</v>
      </c>
      <c r="M255" s="180" t="s">
        <v>661</v>
      </c>
      <c r="N255" s="178">
        <v>44431</v>
      </c>
      <c r="O255" s="1"/>
      <c r="P255" s="1"/>
      <c r="Q255" s="1"/>
      <c r="R255" s="6" t="s">
        <v>727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136</v>
      </c>
      <c r="B256" s="199">
        <v>43294</v>
      </c>
      <c r="C256" s="199"/>
      <c r="D256" s="200" t="s">
        <v>351</v>
      </c>
      <c r="E256" s="201" t="s">
        <v>570</v>
      </c>
      <c r="F256" s="196">
        <v>46.5</v>
      </c>
      <c r="G256" s="201"/>
      <c r="H256" s="201">
        <v>17</v>
      </c>
      <c r="I256" s="202">
        <v>59</v>
      </c>
      <c r="J256" s="170" t="s">
        <v>740</v>
      </c>
      <c r="K256" s="171">
        <f t="shared" ref="K256:K264" si="113">H256-F256</f>
        <v>-29.5</v>
      </c>
      <c r="L256" s="172">
        <f t="shared" ref="L256:L264" si="114">K256/F256</f>
        <v>-0.63440860215053763</v>
      </c>
      <c r="M256" s="168" t="s">
        <v>552</v>
      </c>
      <c r="N256" s="165">
        <v>43887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137</v>
      </c>
      <c r="B257" s="186">
        <v>43396</v>
      </c>
      <c r="C257" s="186"/>
      <c r="D257" s="187" t="s">
        <v>398</v>
      </c>
      <c r="E257" s="188" t="s">
        <v>570</v>
      </c>
      <c r="F257" s="188">
        <v>156.5</v>
      </c>
      <c r="G257" s="188"/>
      <c r="H257" s="188">
        <v>207.5</v>
      </c>
      <c r="I257" s="190">
        <v>191</v>
      </c>
      <c r="J257" s="160" t="s">
        <v>628</v>
      </c>
      <c r="K257" s="161">
        <f t="shared" si="113"/>
        <v>51</v>
      </c>
      <c r="L257" s="162">
        <f t="shared" si="114"/>
        <v>0.32587859424920129</v>
      </c>
      <c r="M257" s="157" t="s">
        <v>540</v>
      </c>
      <c r="N257" s="163">
        <v>44369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138</v>
      </c>
      <c r="B258" s="186">
        <v>43439</v>
      </c>
      <c r="C258" s="186"/>
      <c r="D258" s="187" t="s">
        <v>316</v>
      </c>
      <c r="E258" s="188" t="s">
        <v>570</v>
      </c>
      <c r="F258" s="188">
        <v>259.5</v>
      </c>
      <c r="G258" s="188"/>
      <c r="H258" s="188">
        <v>320</v>
      </c>
      <c r="I258" s="190">
        <v>320</v>
      </c>
      <c r="J258" s="160" t="s">
        <v>628</v>
      </c>
      <c r="K258" s="161">
        <f t="shared" si="113"/>
        <v>60.5</v>
      </c>
      <c r="L258" s="162">
        <f t="shared" si="114"/>
        <v>0.23314065510597304</v>
      </c>
      <c r="M258" s="157" t="s">
        <v>540</v>
      </c>
      <c r="N258" s="163">
        <v>44323</v>
      </c>
      <c r="O258" s="1"/>
      <c r="P258" s="1"/>
      <c r="Q258" s="1"/>
      <c r="R258" s="6" t="s">
        <v>727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98">
        <v>139</v>
      </c>
      <c r="B259" s="199">
        <v>43439</v>
      </c>
      <c r="C259" s="199"/>
      <c r="D259" s="200" t="s">
        <v>741</v>
      </c>
      <c r="E259" s="201" t="s">
        <v>570</v>
      </c>
      <c r="F259" s="201">
        <v>715</v>
      </c>
      <c r="G259" s="201"/>
      <c r="H259" s="201">
        <v>445</v>
      </c>
      <c r="I259" s="202">
        <v>840</v>
      </c>
      <c r="J259" s="170" t="s">
        <v>742</v>
      </c>
      <c r="K259" s="171">
        <f t="shared" si="113"/>
        <v>-270</v>
      </c>
      <c r="L259" s="172">
        <f t="shared" si="114"/>
        <v>-0.3776223776223776</v>
      </c>
      <c r="M259" s="168" t="s">
        <v>552</v>
      </c>
      <c r="N259" s="165">
        <v>43800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140</v>
      </c>
      <c r="B260" s="186">
        <v>43469</v>
      </c>
      <c r="C260" s="186"/>
      <c r="D260" s="187" t="s">
        <v>157</v>
      </c>
      <c r="E260" s="188" t="s">
        <v>570</v>
      </c>
      <c r="F260" s="188">
        <v>875</v>
      </c>
      <c r="G260" s="188"/>
      <c r="H260" s="188">
        <v>1165</v>
      </c>
      <c r="I260" s="190">
        <v>1185</v>
      </c>
      <c r="J260" s="160" t="s">
        <v>743</v>
      </c>
      <c r="K260" s="161">
        <f t="shared" si="113"/>
        <v>290</v>
      </c>
      <c r="L260" s="162">
        <f t="shared" si="114"/>
        <v>0.33142857142857141</v>
      </c>
      <c r="M260" s="157" t="s">
        <v>540</v>
      </c>
      <c r="N260" s="163">
        <v>43847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141</v>
      </c>
      <c r="B261" s="186">
        <v>43559</v>
      </c>
      <c r="C261" s="186"/>
      <c r="D261" s="187" t="s">
        <v>332</v>
      </c>
      <c r="E261" s="188" t="s">
        <v>570</v>
      </c>
      <c r="F261" s="188">
        <f>387-14.63</f>
        <v>372.37</v>
      </c>
      <c r="G261" s="188"/>
      <c r="H261" s="188">
        <v>490</v>
      </c>
      <c r="I261" s="190">
        <v>490</v>
      </c>
      <c r="J261" s="160" t="s">
        <v>628</v>
      </c>
      <c r="K261" s="161">
        <f t="shared" si="113"/>
        <v>117.63</v>
      </c>
      <c r="L261" s="162">
        <f t="shared" si="114"/>
        <v>0.31589548030185027</v>
      </c>
      <c r="M261" s="157" t="s">
        <v>540</v>
      </c>
      <c r="N261" s="163">
        <v>43850</v>
      </c>
      <c r="O261" s="1"/>
      <c r="P261" s="1"/>
      <c r="Q261" s="1"/>
      <c r="R261" s="6" t="s">
        <v>727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142</v>
      </c>
      <c r="B262" s="199">
        <v>43578</v>
      </c>
      <c r="C262" s="199"/>
      <c r="D262" s="200" t="s">
        <v>744</v>
      </c>
      <c r="E262" s="201" t="s">
        <v>542</v>
      </c>
      <c r="F262" s="201">
        <v>220</v>
      </c>
      <c r="G262" s="201"/>
      <c r="H262" s="201">
        <v>127.5</v>
      </c>
      <c r="I262" s="202">
        <v>284</v>
      </c>
      <c r="J262" s="170" t="s">
        <v>745</v>
      </c>
      <c r="K262" s="171">
        <f t="shared" si="113"/>
        <v>-92.5</v>
      </c>
      <c r="L262" s="172">
        <f t="shared" si="114"/>
        <v>-0.42045454545454547</v>
      </c>
      <c r="M262" s="168" t="s">
        <v>552</v>
      </c>
      <c r="N262" s="165">
        <v>43896</v>
      </c>
      <c r="O262" s="1"/>
      <c r="P262" s="1"/>
      <c r="Q262" s="1"/>
      <c r="R262" s="6" t="s">
        <v>727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143</v>
      </c>
      <c r="B263" s="186">
        <v>43622</v>
      </c>
      <c r="C263" s="186"/>
      <c r="D263" s="187" t="s">
        <v>450</v>
      </c>
      <c r="E263" s="188" t="s">
        <v>542</v>
      </c>
      <c r="F263" s="188">
        <v>332.8</v>
      </c>
      <c r="G263" s="188"/>
      <c r="H263" s="188">
        <v>405</v>
      </c>
      <c r="I263" s="190">
        <v>419</v>
      </c>
      <c r="J263" s="160" t="s">
        <v>746</v>
      </c>
      <c r="K263" s="161">
        <f t="shared" si="113"/>
        <v>72.199999999999989</v>
      </c>
      <c r="L263" s="162">
        <f t="shared" si="114"/>
        <v>0.21694711538461534</v>
      </c>
      <c r="M263" s="157" t="s">
        <v>540</v>
      </c>
      <c r="N263" s="163">
        <v>43860</v>
      </c>
      <c r="O263" s="1"/>
      <c r="P263" s="1"/>
      <c r="Q263" s="1"/>
      <c r="R263" s="6" t="s">
        <v>731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9">
        <v>144</v>
      </c>
      <c r="B264" s="178">
        <v>43641</v>
      </c>
      <c r="C264" s="178"/>
      <c r="D264" s="179" t="s">
        <v>150</v>
      </c>
      <c r="E264" s="180" t="s">
        <v>570</v>
      </c>
      <c r="F264" s="180">
        <v>386</v>
      </c>
      <c r="G264" s="181"/>
      <c r="H264" s="181">
        <v>395</v>
      </c>
      <c r="I264" s="181">
        <v>452</v>
      </c>
      <c r="J264" s="182" t="s">
        <v>747</v>
      </c>
      <c r="K264" s="183">
        <f t="shared" si="113"/>
        <v>9</v>
      </c>
      <c r="L264" s="184">
        <f t="shared" si="114"/>
        <v>2.3316062176165803E-2</v>
      </c>
      <c r="M264" s="180" t="s">
        <v>661</v>
      </c>
      <c r="N264" s="178">
        <v>43868</v>
      </c>
      <c r="O264" s="1"/>
      <c r="P264" s="1"/>
      <c r="Q264" s="1"/>
      <c r="R264" s="6" t="s">
        <v>731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9">
        <v>145</v>
      </c>
      <c r="B265" s="178">
        <v>43707</v>
      </c>
      <c r="C265" s="178"/>
      <c r="D265" s="179" t="s">
        <v>130</v>
      </c>
      <c r="E265" s="180" t="s">
        <v>570</v>
      </c>
      <c r="F265" s="180">
        <v>137.5</v>
      </c>
      <c r="G265" s="181"/>
      <c r="H265" s="181">
        <v>138.5</v>
      </c>
      <c r="I265" s="181">
        <v>190</v>
      </c>
      <c r="J265" s="182" t="s">
        <v>765</v>
      </c>
      <c r="K265" s="183">
        <f>H265-F265</f>
        <v>1</v>
      </c>
      <c r="L265" s="184">
        <f>K265/F265</f>
        <v>7.2727272727272727E-3</v>
      </c>
      <c r="M265" s="180" t="s">
        <v>661</v>
      </c>
      <c r="N265" s="178">
        <v>44432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146</v>
      </c>
      <c r="B266" s="186">
        <v>43731</v>
      </c>
      <c r="C266" s="186"/>
      <c r="D266" s="187" t="s">
        <v>406</v>
      </c>
      <c r="E266" s="188" t="s">
        <v>570</v>
      </c>
      <c r="F266" s="188">
        <v>235</v>
      </c>
      <c r="G266" s="188"/>
      <c r="H266" s="188">
        <v>295</v>
      </c>
      <c r="I266" s="190">
        <v>296</v>
      </c>
      <c r="J266" s="160" t="s">
        <v>748</v>
      </c>
      <c r="K266" s="161">
        <f t="shared" ref="K266:K272" si="115">H266-F266</f>
        <v>60</v>
      </c>
      <c r="L266" s="162">
        <f t="shared" ref="L266:L272" si="116">K266/F266</f>
        <v>0.25531914893617019</v>
      </c>
      <c r="M266" s="157" t="s">
        <v>540</v>
      </c>
      <c r="N266" s="163">
        <v>43844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147</v>
      </c>
      <c r="B267" s="186">
        <v>43752</v>
      </c>
      <c r="C267" s="186"/>
      <c r="D267" s="187" t="s">
        <v>749</v>
      </c>
      <c r="E267" s="188" t="s">
        <v>570</v>
      </c>
      <c r="F267" s="188">
        <v>277.5</v>
      </c>
      <c r="G267" s="188"/>
      <c r="H267" s="188">
        <v>333</v>
      </c>
      <c r="I267" s="190">
        <v>333</v>
      </c>
      <c r="J267" s="160" t="s">
        <v>750</v>
      </c>
      <c r="K267" s="161">
        <f t="shared" si="115"/>
        <v>55.5</v>
      </c>
      <c r="L267" s="162">
        <f t="shared" si="116"/>
        <v>0.2</v>
      </c>
      <c r="M267" s="157" t="s">
        <v>540</v>
      </c>
      <c r="N267" s="163">
        <v>43846</v>
      </c>
      <c r="O267" s="1"/>
      <c r="P267" s="1"/>
      <c r="Q267" s="1"/>
      <c r="R267" s="6" t="s">
        <v>727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148</v>
      </c>
      <c r="B268" s="186">
        <v>43752</v>
      </c>
      <c r="C268" s="186"/>
      <c r="D268" s="187" t="s">
        <v>751</v>
      </c>
      <c r="E268" s="188" t="s">
        <v>570</v>
      </c>
      <c r="F268" s="188">
        <v>930</v>
      </c>
      <c r="G268" s="188"/>
      <c r="H268" s="188">
        <v>1165</v>
      </c>
      <c r="I268" s="190">
        <v>1200</v>
      </c>
      <c r="J268" s="160" t="s">
        <v>752</v>
      </c>
      <c r="K268" s="161">
        <f t="shared" si="115"/>
        <v>235</v>
      </c>
      <c r="L268" s="162">
        <f t="shared" si="116"/>
        <v>0.25268817204301075</v>
      </c>
      <c r="M268" s="157" t="s">
        <v>540</v>
      </c>
      <c r="N268" s="163">
        <v>43847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149</v>
      </c>
      <c r="B269" s="186">
        <v>43753</v>
      </c>
      <c r="C269" s="186"/>
      <c r="D269" s="187" t="s">
        <v>753</v>
      </c>
      <c r="E269" s="188" t="s">
        <v>570</v>
      </c>
      <c r="F269" s="158">
        <v>111</v>
      </c>
      <c r="G269" s="188"/>
      <c r="H269" s="188">
        <v>141</v>
      </c>
      <c r="I269" s="190">
        <v>141</v>
      </c>
      <c r="J269" s="160" t="s">
        <v>555</v>
      </c>
      <c r="K269" s="161">
        <f t="shared" si="115"/>
        <v>30</v>
      </c>
      <c r="L269" s="162">
        <f t="shared" si="116"/>
        <v>0.27027027027027029</v>
      </c>
      <c r="M269" s="157" t="s">
        <v>540</v>
      </c>
      <c r="N269" s="163">
        <v>44328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150</v>
      </c>
      <c r="B270" s="186">
        <v>43753</v>
      </c>
      <c r="C270" s="186"/>
      <c r="D270" s="187" t="s">
        <v>754</v>
      </c>
      <c r="E270" s="188" t="s">
        <v>570</v>
      </c>
      <c r="F270" s="158">
        <v>296</v>
      </c>
      <c r="G270" s="188"/>
      <c r="H270" s="188">
        <v>370</v>
      </c>
      <c r="I270" s="190">
        <v>370</v>
      </c>
      <c r="J270" s="160" t="s">
        <v>628</v>
      </c>
      <c r="K270" s="161">
        <f t="shared" si="115"/>
        <v>74</v>
      </c>
      <c r="L270" s="162">
        <f t="shared" si="116"/>
        <v>0.25</v>
      </c>
      <c r="M270" s="157" t="s">
        <v>540</v>
      </c>
      <c r="N270" s="163">
        <v>43853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151</v>
      </c>
      <c r="B271" s="186">
        <v>43754</v>
      </c>
      <c r="C271" s="186"/>
      <c r="D271" s="187" t="s">
        <v>755</v>
      </c>
      <c r="E271" s="188" t="s">
        <v>570</v>
      </c>
      <c r="F271" s="158">
        <v>300</v>
      </c>
      <c r="G271" s="188"/>
      <c r="H271" s="188">
        <v>382.5</v>
      </c>
      <c r="I271" s="190">
        <v>344</v>
      </c>
      <c r="J271" s="160" t="s">
        <v>798</v>
      </c>
      <c r="K271" s="161">
        <f t="shared" si="115"/>
        <v>82.5</v>
      </c>
      <c r="L271" s="162">
        <f t="shared" si="116"/>
        <v>0.27500000000000002</v>
      </c>
      <c r="M271" s="157" t="s">
        <v>540</v>
      </c>
      <c r="N271" s="163">
        <v>44238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152</v>
      </c>
      <c r="B272" s="186">
        <v>43832</v>
      </c>
      <c r="C272" s="186"/>
      <c r="D272" s="187" t="s">
        <v>756</v>
      </c>
      <c r="E272" s="188" t="s">
        <v>570</v>
      </c>
      <c r="F272" s="158">
        <v>495</v>
      </c>
      <c r="G272" s="188"/>
      <c r="H272" s="188">
        <v>595</v>
      </c>
      <c r="I272" s="190">
        <v>590</v>
      </c>
      <c r="J272" s="160" t="s">
        <v>797</v>
      </c>
      <c r="K272" s="161">
        <f t="shared" si="115"/>
        <v>100</v>
      </c>
      <c r="L272" s="162">
        <f t="shared" si="116"/>
        <v>0.20202020202020202</v>
      </c>
      <c r="M272" s="157" t="s">
        <v>540</v>
      </c>
      <c r="N272" s="163">
        <v>44589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153</v>
      </c>
      <c r="B273" s="186">
        <v>43966</v>
      </c>
      <c r="C273" s="186"/>
      <c r="D273" s="187" t="s">
        <v>71</v>
      </c>
      <c r="E273" s="188" t="s">
        <v>570</v>
      </c>
      <c r="F273" s="158">
        <v>67.5</v>
      </c>
      <c r="G273" s="188"/>
      <c r="H273" s="188">
        <v>86</v>
      </c>
      <c r="I273" s="190">
        <v>86</v>
      </c>
      <c r="J273" s="160" t="s">
        <v>757</v>
      </c>
      <c r="K273" s="161">
        <f t="shared" ref="K273:K281" si="117">H273-F273</f>
        <v>18.5</v>
      </c>
      <c r="L273" s="162">
        <f t="shared" ref="L273:L281" si="118">K273/F273</f>
        <v>0.27407407407407408</v>
      </c>
      <c r="M273" s="157" t="s">
        <v>540</v>
      </c>
      <c r="N273" s="163">
        <v>44008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154</v>
      </c>
      <c r="B274" s="186">
        <v>44035</v>
      </c>
      <c r="C274" s="186"/>
      <c r="D274" s="187" t="s">
        <v>449</v>
      </c>
      <c r="E274" s="188" t="s">
        <v>570</v>
      </c>
      <c r="F274" s="158">
        <v>231</v>
      </c>
      <c r="G274" s="188"/>
      <c r="H274" s="188">
        <v>281</v>
      </c>
      <c r="I274" s="190">
        <v>281</v>
      </c>
      <c r="J274" s="160" t="s">
        <v>628</v>
      </c>
      <c r="K274" s="161">
        <f t="shared" si="117"/>
        <v>50</v>
      </c>
      <c r="L274" s="162">
        <f t="shared" si="118"/>
        <v>0.21645021645021645</v>
      </c>
      <c r="M274" s="157" t="s">
        <v>540</v>
      </c>
      <c r="N274" s="163">
        <v>44358</v>
      </c>
      <c r="O274" s="1"/>
      <c r="P274" s="1"/>
      <c r="Q274" s="1"/>
      <c r="R274" s="6" t="s">
        <v>731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155</v>
      </c>
      <c r="B275" s="186">
        <v>44092</v>
      </c>
      <c r="C275" s="186"/>
      <c r="D275" s="187" t="s">
        <v>389</v>
      </c>
      <c r="E275" s="188" t="s">
        <v>570</v>
      </c>
      <c r="F275" s="188">
        <v>206</v>
      </c>
      <c r="G275" s="188"/>
      <c r="H275" s="188">
        <v>248</v>
      </c>
      <c r="I275" s="190">
        <v>248</v>
      </c>
      <c r="J275" s="160" t="s">
        <v>628</v>
      </c>
      <c r="K275" s="161">
        <f t="shared" si="117"/>
        <v>42</v>
      </c>
      <c r="L275" s="162">
        <f t="shared" si="118"/>
        <v>0.20388349514563106</v>
      </c>
      <c r="M275" s="157" t="s">
        <v>540</v>
      </c>
      <c r="N275" s="163">
        <v>44214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156</v>
      </c>
      <c r="B276" s="186">
        <v>44140</v>
      </c>
      <c r="C276" s="186"/>
      <c r="D276" s="187" t="s">
        <v>389</v>
      </c>
      <c r="E276" s="188" t="s">
        <v>570</v>
      </c>
      <c r="F276" s="188">
        <v>182.5</v>
      </c>
      <c r="G276" s="188"/>
      <c r="H276" s="188">
        <v>248</v>
      </c>
      <c r="I276" s="190">
        <v>248</v>
      </c>
      <c r="J276" s="160" t="s">
        <v>628</v>
      </c>
      <c r="K276" s="161">
        <f t="shared" si="117"/>
        <v>65.5</v>
      </c>
      <c r="L276" s="162">
        <f t="shared" si="118"/>
        <v>0.35890410958904112</v>
      </c>
      <c r="M276" s="157" t="s">
        <v>540</v>
      </c>
      <c r="N276" s="163">
        <v>44214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157</v>
      </c>
      <c r="B277" s="186">
        <v>44140</v>
      </c>
      <c r="C277" s="186"/>
      <c r="D277" s="187" t="s">
        <v>316</v>
      </c>
      <c r="E277" s="188" t="s">
        <v>570</v>
      </c>
      <c r="F277" s="188">
        <v>247.5</v>
      </c>
      <c r="G277" s="188"/>
      <c r="H277" s="188">
        <v>320</v>
      </c>
      <c r="I277" s="190">
        <v>320</v>
      </c>
      <c r="J277" s="160" t="s">
        <v>628</v>
      </c>
      <c r="K277" s="161">
        <f t="shared" si="117"/>
        <v>72.5</v>
      </c>
      <c r="L277" s="162">
        <f t="shared" si="118"/>
        <v>0.29292929292929293</v>
      </c>
      <c r="M277" s="157" t="s">
        <v>540</v>
      </c>
      <c r="N277" s="163">
        <v>44323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158</v>
      </c>
      <c r="B278" s="186">
        <v>44140</v>
      </c>
      <c r="C278" s="186"/>
      <c r="D278" s="187" t="s">
        <v>269</v>
      </c>
      <c r="E278" s="188" t="s">
        <v>570</v>
      </c>
      <c r="F278" s="158">
        <v>925</v>
      </c>
      <c r="G278" s="188"/>
      <c r="H278" s="188">
        <v>1095</v>
      </c>
      <c r="I278" s="190">
        <v>1093</v>
      </c>
      <c r="J278" s="160" t="s">
        <v>758</v>
      </c>
      <c r="K278" s="161">
        <f t="shared" si="117"/>
        <v>170</v>
      </c>
      <c r="L278" s="162">
        <f t="shared" si="118"/>
        <v>0.18378378378378379</v>
      </c>
      <c r="M278" s="157" t="s">
        <v>540</v>
      </c>
      <c r="N278" s="163">
        <v>44201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159</v>
      </c>
      <c r="B279" s="186">
        <v>44140</v>
      </c>
      <c r="C279" s="186"/>
      <c r="D279" s="187" t="s">
        <v>332</v>
      </c>
      <c r="E279" s="188" t="s">
        <v>570</v>
      </c>
      <c r="F279" s="158">
        <v>332.5</v>
      </c>
      <c r="G279" s="188"/>
      <c r="H279" s="188">
        <v>393</v>
      </c>
      <c r="I279" s="190">
        <v>406</v>
      </c>
      <c r="J279" s="160" t="s">
        <v>759</v>
      </c>
      <c r="K279" s="161">
        <f t="shared" si="117"/>
        <v>60.5</v>
      </c>
      <c r="L279" s="162">
        <f t="shared" si="118"/>
        <v>0.18195488721804512</v>
      </c>
      <c r="M279" s="157" t="s">
        <v>540</v>
      </c>
      <c r="N279" s="163">
        <v>44256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160</v>
      </c>
      <c r="B280" s="186">
        <v>44141</v>
      </c>
      <c r="C280" s="186"/>
      <c r="D280" s="187" t="s">
        <v>449</v>
      </c>
      <c r="E280" s="188" t="s">
        <v>570</v>
      </c>
      <c r="F280" s="158">
        <v>231</v>
      </c>
      <c r="G280" s="188"/>
      <c r="H280" s="188">
        <v>281</v>
      </c>
      <c r="I280" s="190">
        <v>281</v>
      </c>
      <c r="J280" s="160" t="s">
        <v>628</v>
      </c>
      <c r="K280" s="161">
        <f t="shared" si="117"/>
        <v>50</v>
      </c>
      <c r="L280" s="162">
        <f t="shared" si="118"/>
        <v>0.21645021645021645</v>
      </c>
      <c r="M280" s="157" t="s">
        <v>540</v>
      </c>
      <c r="N280" s="163">
        <v>44358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161</v>
      </c>
      <c r="B281" s="186">
        <v>44187</v>
      </c>
      <c r="C281" s="186"/>
      <c r="D281" s="187" t="s">
        <v>425</v>
      </c>
      <c r="E281" s="188" t="s">
        <v>570</v>
      </c>
      <c r="F281" s="158">
        <v>190</v>
      </c>
      <c r="G281" s="188"/>
      <c r="H281" s="188">
        <v>239</v>
      </c>
      <c r="I281" s="190">
        <v>239</v>
      </c>
      <c r="J281" s="160" t="s">
        <v>851</v>
      </c>
      <c r="K281" s="161">
        <f t="shared" si="117"/>
        <v>49</v>
      </c>
      <c r="L281" s="162">
        <f t="shared" si="118"/>
        <v>0.25789473684210529</v>
      </c>
      <c r="M281" s="157" t="s">
        <v>540</v>
      </c>
      <c r="N281" s="163">
        <v>44844</v>
      </c>
      <c r="O281" s="1"/>
      <c r="P281" s="1"/>
      <c r="Q281" s="1"/>
      <c r="R281" s="6" t="s">
        <v>731</v>
      </c>
    </row>
    <row r="282" spans="1:26" ht="12.75" customHeight="1">
      <c r="A282" s="185">
        <v>162</v>
      </c>
      <c r="B282" s="186">
        <v>44258</v>
      </c>
      <c r="C282" s="186"/>
      <c r="D282" s="187" t="s">
        <v>756</v>
      </c>
      <c r="E282" s="188" t="s">
        <v>570</v>
      </c>
      <c r="F282" s="158">
        <v>495</v>
      </c>
      <c r="G282" s="188"/>
      <c r="H282" s="188">
        <v>595</v>
      </c>
      <c r="I282" s="190">
        <v>590</v>
      </c>
      <c r="J282" s="160" t="s">
        <v>797</v>
      </c>
      <c r="K282" s="161">
        <f t="shared" ref="K282:K289" si="119">H282-F282</f>
        <v>100</v>
      </c>
      <c r="L282" s="162">
        <f t="shared" ref="L282:L289" si="120">K282/F282</f>
        <v>0.20202020202020202</v>
      </c>
      <c r="M282" s="157" t="s">
        <v>540</v>
      </c>
      <c r="N282" s="163">
        <v>44589</v>
      </c>
      <c r="O282" s="1"/>
      <c r="P282" s="1"/>
      <c r="R282" s="6" t="s">
        <v>731</v>
      </c>
    </row>
    <row r="283" spans="1:26" ht="12.75" customHeight="1">
      <c r="A283" s="185">
        <v>163</v>
      </c>
      <c r="B283" s="186">
        <v>44274</v>
      </c>
      <c r="C283" s="186"/>
      <c r="D283" s="187" t="s">
        <v>332</v>
      </c>
      <c r="E283" s="188" t="s">
        <v>570</v>
      </c>
      <c r="F283" s="158">
        <v>355</v>
      </c>
      <c r="G283" s="188"/>
      <c r="H283" s="188">
        <v>422.5</v>
      </c>
      <c r="I283" s="190">
        <v>420</v>
      </c>
      <c r="J283" s="160" t="s">
        <v>760</v>
      </c>
      <c r="K283" s="161">
        <f t="shared" si="119"/>
        <v>67.5</v>
      </c>
      <c r="L283" s="162">
        <f t="shared" si="120"/>
        <v>0.19014084507042253</v>
      </c>
      <c r="M283" s="157" t="s">
        <v>540</v>
      </c>
      <c r="N283" s="163">
        <v>44361</v>
      </c>
      <c r="O283" s="1"/>
      <c r="R283" s="203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164</v>
      </c>
      <c r="B284" s="186">
        <v>44295</v>
      </c>
      <c r="C284" s="186"/>
      <c r="D284" s="187" t="s">
        <v>761</v>
      </c>
      <c r="E284" s="188" t="s">
        <v>570</v>
      </c>
      <c r="F284" s="158">
        <v>555</v>
      </c>
      <c r="G284" s="188"/>
      <c r="H284" s="188">
        <v>663</v>
      </c>
      <c r="I284" s="190">
        <v>663</v>
      </c>
      <c r="J284" s="160" t="s">
        <v>762</v>
      </c>
      <c r="K284" s="161">
        <f t="shared" si="119"/>
        <v>108</v>
      </c>
      <c r="L284" s="162">
        <f t="shared" si="120"/>
        <v>0.19459459459459461</v>
      </c>
      <c r="M284" s="157" t="s">
        <v>540</v>
      </c>
      <c r="N284" s="163">
        <v>44321</v>
      </c>
      <c r="O284" s="1"/>
      <c r="P284" s="1"/>
      <c r="Q284" s="1"/>
      <c r="R284" s="203" t="s">
        <v>731</v>
      </c>
    </row>
    <row r="285" spans="1:26" ht="12.75" customHeight="1">
      <c r="A285" s="185">
        <v>165</v>
      </c>
      <c r="B285" s="186">
        <v>44308</v>
      </c>
      <c r="C285" s="186"/>
      <c r="D285" s="187" t="s">
        <v>360</v>
      </c>
      <c r="E285" s="188" t="s">
        <v>570</v>
      </c>
      <c r="F285" s="158">
        <v>126.5</v>
      </c>
      <c r="G285" s="188"/>
      <c r="H285" s="188">
        <v>155</v>
      </c>
      <c r="I285" s="190">
        <v>155</v>
      </c>
      <c r="J285" s="160" t="s">
        <v>628</v>
      </c>
      <c r="K285" s="161">
        <f t="shared" si="119"/>
        <v>28.5</v>
      </c>
      <c r="L285" s="162">
        <f t="shared" si="120"/>
        <v>0.22529644268774704</v>
      </c>
      <c r="M285" s="157" t="s">
        <v>540</v>
      </c>
      <c r="N285" s="163">
        <v>44362</v>
      </c>
      <c r="O285" s="1"/>
      <c r="R285" s="203" t="s">
        <v>731</v>
      </c>
    </row>
    <row r="286" spans="1:26" ht="12.75" customHeight="1">
      <c r="A286" s="230">
        <v>166</v>
      </c>
      <c r="B286" s="231">
        <v>44368</v>
      </c>
      <c r="C286" s="231"/>
      <c r="D286" s="232" t="s">
        <v>377</v>
      </c>
      <c r="E286" s="233" t="s">
        <v>570</v>
      </c>
      <c r="F286" s="234">
        <v>287.5</v>
      </c>
      <c r="G286" s="233"/>
      <c r="H286" s="233">
        <v>245</v>
      </c>
      <c r="I286" s="235">
        <v>344</v>
      </c>
      <c r="J286" s="170" t="s">
        <v>792</v>
      </c>
      <c r="K286" s="171">
        <f t="shared" si="119"/>
        <v>-42.5</v>
      </c>
      <c r="L286" s="172">
        <f t="shared" si="120"/>
        <v>-0.14782608695652175</v>
      </c>
      <c r="M286" s="168" t="s">
        <v>552</v>
      </c>
      <c r="N286" s="165">
        <v>44508</v>
      </c>
      <c r="O286" s="1"/>
      <c r="R286" s="203" t="s">
        <v>731</v>
      </c>
    </row>
    <row r="287" spans="1:26" ht="12.75" customHeight="1">
      <c r="A287" s="185">
        <v>167</v>
      </c>
      <c r="B287" s="186">
        <v>44368</v>
      </c>
      <c r="C287" s="186"/>
      <c r="D287" s="187" t="s">
        <v>449</v>
      </c>
      <c r="E287" s="188" t="s">
        <v>570</v>
      </c>
      <c r="F287" s="158">
        <v>241</v>
      </c>
      <c r="G287" s="188"/>
      <c r="H287" s="188">
        <v>298</v>
      </c>
      <c r="I287" s="190">
        <v>320</v>
      </c>
      <c r="J287" s="160" t="s">
        <v>628</v>
      </c>
      <c r="K287" s="161">
        <f t="shared" si="119"/>
        <v>57</v>
      </c>
      <c r="L287" s="162">
        <f t="shared" si="120"/>
        <v>0.23651452282157676</v>
      </c>
      <c r="M287" s="157" t="s">
        <v>540</v>
      </c>
      <c r="N287" s="163">
        <v>44802</v>
      </c>
      <c r="O287" s="41"/>
      <c r="R287" s="203" t="s">
        <v>731</v>
      </c>
    </row>
    <row r="288" spans="1:26" ht="12.75" customHeight="1">
      <c r="A288" s="185">
        <v>168</v>
      </c>
      <c r="B288" s="186">
        <v>44406</v>
      </c>
      <c r="C288" s="186"/>
      <c r="D288" s="187" t="s">
        <v>360</v>
      </c>
      <c r="E288" s="188" t="s">
        <v>570</v>
      </c>
      <c r="F288" s="158">
        <v>162.5</v>
      </c>
      <c r="G288" s="188"/>
      <c r="H288" s="188">
        <v>200</v>
      </c>
      <c r="I288" s="190">
        <v>200</v>
      </c>
      <c r="J288" s="160" t="s">
        <v>628</v>
      </c>
      <c r="K288" s="161">
        <f t="shared" si="119"/>
        <v>37.5</v>
      </c>
      <c r="L288" s="162">
        <f t="shared" si="120"/>
        <v>0.23076923076923078</v>
      </c>
      <c r="M288" s="157" t="s">
        <v>540</v>
      </c>
      <c r="N288" s="163">
        <v>44802</v>
      </c>
      <c r="O288" s="1"/>
      <c r="R288" s="203" t="s">
        <v>731</v>
      </c>
    </row>
    <row r="289" spans="1:18" ht="12.75" customHeight="1">
      <c r="A289" s="185">
        <v>169</v>
      </c>
      <c r="B289" s="186">
        <v>44462</v>
      </c>
      <c r="C289" s="186"/>
      <c r="D289" s="187" t="s">
        <v>767</v>
      </c>
      <c r="E289" s="188" t="s">
        <v>570</v>
      </c>
      <c r="F289" s="158">
        <v>1235</v>
      </c>
      <c r="G289" s="188"/>
      <c r="H289" s="188">
        <v>1505</v>
      </c>
      <c r="I289" s="190">
        <v>1500</v>
      </c>
      <c r="J289" s="160" t="s">
        <v>628</v>
      </c>
      <c r="K289" s="161">
        <f t="shared" si="119"/>
        <v>270</v>
      </c>
      <c r="L289" s="162">
        <f t="shared" si="120"/>
        <v>0.21862348178137653</v>
      </c>
      <c r="M289" s="157" t="s">
        <v>540</v>
      </c>
      <c r="N289" s="163">
        <v>44564</v>
      </c>
      <c r="O289" s="1"/>
      <c r="R289" s="203" t="s">
        <v>731</v>
      </c>
    </row>
    <row r="290" spans="1:18" ht="12.75" customHeight="1">
      <c r="A290" s="215">
        <v>170</v>
      </c>
      <c r="B290" s="216">
        <v>44480</v>
      </c>
      <c r="C290" s="216"/>
      <c r="D290" s="217" t="s">
        <v>769</v>
      </c>
      <c r="E290" s="218" t="s">
        <v>570</v>
      </c>
      <c r="F290" s="219" t="s">
        <v>772</v>
      </c>
      <c r="G290" s="218"/>
      <c r="H290" s="218"/>
      <c r="I290" s="218">
        <v>145</v>
      </c>
      <c r="J290" s="220" t="s">
        <v>543</v>
      </c>
      <c r="K290" s="215"/>
      <c r="L290" s="216"/>
      <c r="M290" s="216"/>
      <c r="N290" s="217"/>
      <c r="O290" s="41"/>
      <c r="R290" s="203" t="s">
        <v>731</v>
      </c>
    </row>
    <row r="291" spans="1:18" ht="12.75" customHeight="1">
      <c r="A291" s="221">
        <v>171</v>
      </c>
      <c r="B291" s="222">
        <v>44481</v>
      </c>
      <c r="C291" s="222"/>
      <c r="D291" s="223" t="s">
        <v>258</v>
      </c>
      <c r="E291" s="224" t="s">
        <v>570</v>
      </c>
      <c r="F291" s="225" t="s">
        <v>771</v>
      </c>
      <c r="G291" s="224"/>
      <c r="H291" s="224"/>
      <c r="I291" s="224">
        <v>380</v>
      </c>
      <c r="J291" s="226" t="s">
        <v>543</v>
      </c>
      <c r="K291" s="221"/>
      <c r="L291" s="222"/>
      <c r="M291" s="222"/>
      <c r="N291" s="223"/>
      <c r="O291" s="41"/>
      <c r="R291" s="203" t="s">
        <v>731</v>
      </c>
    </row>
    <row r="292" spans="1:18" ht="12.75" customHeight="1">
      <c r="A292" s="185">
        <v>172</v>
      </c>
      <c r="B292" s="186">
        <v>44481</v>
      </c>
      <c r="C292" s="186"/>
      <c r="D292" s="187" t="s">
        <v>384</v>
      </c>
      <c r="E292" s="188" t="s">
        <v>570</v>
      </c>
      <c r="F292" s="158">
        <v>45.5</v>
      </c>
      <c r="G292" s="188"/>
      <c r="H292" s="188">
        <v>56.5</v>
      </c>
      <c r="I292" s="190">
        <v>56</v>
      </c>
      <c r="J292" s="160" t="s">
        <v>888</v>
      </c>
      <c r="K292" s="161">
        <f>H292-F292</f>
        <v>11</v>
      </c>
      <c r="L292" s="162">
        <f>K292/F292</f>
        <v>0.24175824175824176</v>
      </c>
      <c r="M292" s="157" t="s">
        <v>540</v>
      </c>
      <c r="N292" s="163">
        <v>44881</v>
      </c>
      <c r="O292" s="41"/>
      <c r="R292" s="203"/>
    </row>
    <row r="293" spans="1:18" ht="12.75" customHeight="1">
      <c r="A293" s="185">
        <v>173</v>
      </c>
      <c r="B293" s="186">
        <v>44551</v>
      </c>
      <c r="C293" s="186"/>
      <c r="D293" s="187" t="s">
        <v>118</v>
      </c>
      <c r="E293" s="188" t="s">
        <v>570</v>
      </c>
      <c r="F293" s="158">
        <v>2300</v>
      </c>
      <c r="G293" s="188"/>
      <c r="H293" s="188">
        <f>(2820+2200)/2</f>
        <v>2510</v>
      </c>
      <c r="I293" s="190">
        <v>3000</v>
      </c>
      <c r="J293" s="160" t="s">
        <v>805</v>
      </c>
      <c r="K293" s="161">
        <f>H293-F293</f>
        <v>210</v>
      </c>
      <c r="L293" s="162">
        <f>K293/F293</f>
        <v>9.1304347826086957E-2</v>
      </c>
      <c r="M293" s="157" t="s">
        <v>540</v>
      </c>
      <c r="N293" s="163">
        <v>44649</v>
      </c>
      <c r="O293" s="1"/>
      <c r="R293" s="203"/>
    </row>
    <row r="294" spans="1:18" ht="12.75" customHeight="1">
      <c r="A294" s="227">
        <v>174</v>
      </c>
      <c r="B294" s="222">
        <v>44606</v>
      </c>
      <c r="C294" s="227"/>
      <c r="D294" s="227" t="s">
        <v>404</v>
      </c>
      <c r="E294" s="224" t="s">
        <v>570</v>
      </c>
      <c r="F294" s="224" t="s">
        <v>800</v>
      </c>
      <c r="G294" s="224"/>
      <c r="H294" s="224"/>
      <c r="I294" s="224">
        <v>764</v>
      </c>
      <c r="J294" s="224" t="s">
        <v>543</v>
      </c>
      <c r="K294" s="224"/>
      <c r="L294" s="224"/>
      <c r="M294" s="224"/>
      <c r="N294" s="227"/>
      <c r="O294" s="41"/>
      <c r="R294" s="203"/>
    </row>
    <row r="295" spans="1:18" ht="12.75" customHeight="1">
      <c r="A295" s="185">
        <v>175</v>
      </c>
      <c r="B295" s="186">
        <v>44613</v>
      </c>
      <c r="C295" s="186"/>
      <c r="D295" s="187" t="s">
        <v>767</v>
      </c>
      <c r="E295" s="188" t="s">
        <v>570</v>
      </c>
      <c r="F295" s="158">
        <v>1255</v>
      </c>
      <c r="G295" s="188"/>
      <c r="H295" s="188">
        <v>1515</v>
      </c>
      <c r="I295" s="190">
        <v>1510</v>
      </c>
      <c r="J295" s="160" t="s">
        <v>628</v>
      </c>
      <c r="K295" s="161">
        <f>H295-F295</f>
        <v>260</v>
      </c>
      <c r="L295" s="162">
        <f>K295/F295</f>
        <v>0.20717131474103587</v>
      </c>
      <c r="M295" s="157" t="s">
        <v>540</v>
      </c>
      <c r="N295" s="163">
        <v>44834</v>
      </c>
      <c r="O295" s="41"/>
      <c r="R295" s="203"/>
    </row>
    <row r="296" spans="1:18" ht="12.75" customHeight="1">
      <c r="A296">
        <v>176</v>
      </c>
      <c r="B296" s="222">
        <v>44670</v>
      </c>
      <c r="C296" s="222"/>
      <c r="D296" s="227" t="s">
        <v>505</v>
      </c>
      <c r="E296" s="260" t="s">
        <v>570</v>
      </c>
      <c r="F296" s="224" t="s">
        <v>807</v>
      </c>
      <c r="G296" s="224"/>
      <c r="H296" s="224"/>
      <c r="I296" s="224">
        <v>553</v>
      </c>
      <c r="J296" s="224" t="s">
        <v>543</v>
      </c>
      <c r="K296" s="224"/>
      <c r="L296" s="224"/>
      <c r="M296" s="224"/>
      <c r="N296" s="224"/>
      <c r="O296" s="41"/>
      <c r="R296" s="203"/>
    </row>
    <row r="297" spans="1:18" ht="12.75" customHeight="1">
      <c r="A297" s="185">
        <v>177</v>
      </c>
      <c r="B297" s="186">
        <v>44746</v>
      </c>
      <c r="C297" s="186"/>
      <c r="D297" s="187" t="s">
        <v>841</v>
      </c>
      <c r="E297" s="188" t="s">
        <v>570</v>
      </c>
      <c r="F297" s="158">
        <v>207.5</v>
      </c>
      <c r="G297" s="188"/>
      <c r="H297" s="188">
        <v>254</v>
      </c>
      <c r="I297" s="190">
        <v>254</v>
      </c>
      <c r="J297" s="160" t="s">
        <v>628</v>
      </c>
      <c r="K297" s="161">
        <f>H297-F297</f>
        <v>46.5</v>
      </c>
      <c r="L297" s="162">
        <f>K297/F297</f>
        <v>0.22409638554216868</v>
      </c>
      <c r="M297" s="157" t="s">
        <v>540</v>
      </c>
      <c r="N297" s="163">
        <v>44792</v>
      </c>
      <c r="O297" s="1"/>
      <c r="R297" s="203"/>
    </row>
    <row r="298" spans="1:18" ht="12.75" customHeight="1">
      <c r="A298" s="185">
        <v>178</v>
      </c>
      <c r="B298" s="186">
        <v>44775</v>
      </c>
      <c r="C298" s="186"/>
      <c r="D298" s="187" t="s">
        <v>451</v>
      </c>
      <c r="E298" s="188" t="s">
        <v>570</v>
      </c>
      <c r="F298" s="158">
        <v>31.25</v>
      </c>
      <c r="G298" s="188"/>
      <c r="H298" s="188">
        <v>38.75</v>
      </c>
      <c r="I298" s="190">
        <v>38</v>
      </c>
      <c r="J298" s="160" t="s">
        <v>628</v>
      </c>
      <c r="K298" s="161">
        <f t="shared" ref="K298" si="121">H298-F298</f>
        <v>7.5</v>
      </c>
      <c r="L298" s="162">
        <f t="shared" ref="L298" si="122">K298/F298</f>
        <v>0.24</v>
      </c>
      <c r="M298" s="157" t="s">
        <v>540</v>
      </c>
      <c r="N298" s="163">
        <v>44844</v>
      </c>
      <c r="O298" s="41"/>
      <c r="R298" s="54"/>
    </row>
    <row r="299" spans="1:18" ht="12.75" customHeight="1">
      <c r="A299" s="221">
        <v>179</v>
      </c>
      <c r="B299" s="222">
        <v>44841</v>
      </c>
      <c r="C299" s="227"/>
      <c r="D299" s="227" t="s">
        <v>849</v>
      </c>
      <c r="E299" s="260" t="s">
        <v>570</v>
      </c>
      <c r="F299" s="224" t="s">
        <v>850</v>
      </c>
      <c r="G299" s="224"/>
      <c r="H299" s="224"/>
      <c r="I299" s="224">
        <v>840</v>
      </c>
      <c r="J299" s="224" t="s">
        <v>543</v>
      </c>
      <c r="K299" s="224"/>
      <c r="L299" s="224"/>
      <c r="M299" s="224"/>
      <c r="N299" s="224"/>
      <c r="O299" s="41"/>
      <c r="Q299" s="206"/>
      <c r="R299" s="54"/>
    </row>
    <row r="300" spans="1:18" ht="12.75" customHeight="1">
      <c r="A300" s="221">
        <v>180</v>
      </c>
      <c r="B300" s="222">
        <v>44844</v>
      </c>
      <c r="C300" s="227"/>
      <c r="D300" s="227" t="s">
        <v>406</v>
      </c>
      <c r="E300" s="260" t="s">
        <v>570</v>
      </c>
      <c r="F300" s="224" t="s">
        <v>852</v>
      </c>
      <c r="G300" s="224"/>
      <c r="H300" s="224"/>
      <c r="I300" s="224">
        <v>291</v>
      </c>
      <c r="J300" s="224" t="s">
        <v>543</v>
      </c>
      <c r="K300" s="224"/>
      <c r="L300" s="224"/>
      <c r="M300" s="224"/>
      <c r="N300" s="224"/>
      <c r="O300" s="41"/>
      <c r="Q300" s="206"/>
      <c r="R300" s="54"/>
    </row>
    <row r="301" spans="1:18" ht="12.75" customHeight="1">
      <c r="A301" s="221">
        <v>181</v>
      </c>
      <c r="B301" s="222">
        <v>44845</v>
      </c>
      <c r="C301" s="227"/>
      <c r="D301" s="227" t="s">
        <v>404</v>
      </c>
      <c r="E301" s="260" t="s">
        <v>570</v>
      </c>
      <c r="F301" s="224" t="s">
        <v>884</v>
      </c>
      <c r="G301" s="224"/>
      <c r="H301" s="224"/>
      <c r="I301" s="224">
        <v>765</v>
      </c>
      <c r="J301" s="224" t="s">
        <v>543</v>
      </c>
      <c r="K301" s="224"/>
      <c r="L301" s="224"/>
      <c r="M301" s="224"/>
      <c r="N301" s="224"/>
      <c r="O301" s="41"/>
      <c r="Q301" s="206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B304" s="204" t="s">
        <v>763</v>
      </c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205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205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A310" s="53"/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</sheetData>
  <autoFilter ref="R1:R30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2022-12-15T02:35:48Z</dcterms:modified>
</cp:coreProperties>
</file>