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1102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F&amp;O)'!$R$1:$R$282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M78" i="6" s="1"/>
  <c r="K75" i="6"/>
  <c r="M75" i="6" s="1"/>
  <c r="L87" i="6"/>
  <c r="K87" i="6"/>
  <c r="M87" i="6" s="1"/>
  <c r="L27" i="6"/>
  <c r="K27" i="6"/>
  <c r="M27" i="6" s="1"/>
  <c r="K77" i="6" l="1"/>
  <c r="M77" i="6" s="1"/>
  <c r="K74" i="6"/>
  <c r="M74" i="6"/>
  <c r="L58" i="6" l="1"/>
  <c r="K58" i="6"/>
  <c r="M76" i="6"/>
  <c r="K76" i="6"/>
  <c r="M58" i="6" l="1"/>
  <c r="L41" i="6"/>
  <c r="K41" i="6"/>
  <c r="L38" i="6"/>
  <c r="K38" i="6"/>
  <c r="L42" i="6"/>
  <c r="K42" i="6"/>
  <c r="L23" i="6"/>
  <c r="K23" i="6"/>
  <c r="K73" i="6"/>
  <c r="M73" i="6" s="1"/>
  <c r="L59" i="6"/>
  <c r="K59" i="6"/>
  <c r="L21" i="6"/>
  <c r="K21" i="6"/>
  <c r="K72" i="6"/>
  <c r="M72" i="6" s="1"/>
  <c r="L57" i="6"/>
  <c r="K57" i="6"/>
  <c r="K70" i="6"/>
  <c r="M70" i="6" s="1"/>
  <c r="L40" i="6"/>
  <c r="K40" i="6"/>
  <c r="M40" i="6" l="1"/>
  <c r="M23" i="6"/>
  <c r="M59" i="6"/>
  <c r="M38" i="6"/>
  <c r="M42" i="6"/>
  <c r="M41" i="6"/>
  <c r="M21" i="6"/>
  <c r="M57" i="6"/>
  <c r="K71" i="6"/>
  <c r="M71" i="6" s="1"/>
  <c r="L56" i="6"/>
  <c r="K56" i="6"/>
  <c r="M56" i="6" l="1"/>
  <c r="K69" i="6"/>
  <c r="M69" i="6" s="1"/>
  <c r="L16" i="6"/>
  <c r="K16" i="6"/>
  <c r="M16" i="6" s="1"/>
  <c r="L20" i="6"/>
  <c r="K20" i="6"/>
  <c r="M20" i="6" s="1"/>
  <c r="K68" i="6"/>
  <c r="M68" i="6" s="1"/>
  <c r="L15" i="6"/>
  <c r="K15" i="6"/>
  <c r="L19" i="6"/>
  <c r="K19" i="6"/>
  <c r="K67" i="6"/>
  <c r="M67" i="6" s="1"/>
  <c r="L55" i="6"/>
  <c r="K55" i="6"/>
  <c r="L54" i="6"/>
  <c r="K54" i="6"/>
  <c r="L17" i="6"/>
  <c r="K17" i="6"/>
  <c r="M15" i="6" l="1"/>
  <c r="M54" i="6"/>
  <c r="M19" i="6"/>
  <c r="M55" i="6"/>
  <c r="M17" i="6"/>
  <c r="L18" i="6"/>
  <c r="K18" i="6"/>
  <c r="M18" i="6" l="1"/>
  <c r="K274" i="6" l="1"/>
  <c r="L274" i="6" s="1"/>
  <c r="K257" i="6" l="1"/>
  <c r="L257" i="6" s="1"/>
  <c r="K271" i="6" l="1"/>
  <c r="L271" i="6" s="1"/>
  <c r="L11" i="6" l="1"/>
  <c r="K11" i="6"/>
  <c r="M11" i="6" l="1"/>
  <c r="K263" i="6" l="1"/>
  <c r="L263" i="6" s="1"/>
  <c r="K273" i="6" l="1"/>
  <c r="L273" i="6" s="1"/>
  <c r="H269" i="6" l="1"/>
  <c r="K269" i="6" l="1"/>
  <c r="L269" i="6" s="1"/>
  <c r="K258" i="6"/>
  <c r="L258" i="6" s="1"/>
  <c r="K248" i="6"/>
  <c r="L248" i="6" s="1"/>
  <c r="K264" i="6" l="1"/>
  <c r="L264" i="6" s="1"/>
  <c r="K265" i="6" l="1"/>
  <c r="L265" i="6" s="1"/>
  <c r="K262" i="6" l="1"/>
  <c r="L262" i="6" s="1"/>
  <c r="K241" i="6"/>
  <c r="L241" i="6" s="1"/>
  <c r="K261" i="6"/>
  <c r="L261" i="6" s="1"/>
  <c r="K260" i="6"/>
  <c r="L260" i="6" s="1"/>
  <c r="K259" i="6"/>
  <c r="L259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9" i="6"/>
  <c r="L239" i="6" s="1"/>
  <c r="K238" i="6"/>
  <c r="L238" i="6" s="1"/>
  <c r="F237" i="6"/>
  <c r="K237" i="6" s="1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F231" i="6"/>
  <c r="K231" i="6" s="1"/>
  <c r="L231" i="6" s="1"/>
  <c r="F230" i="6"/>
  <c r="K230" i="6" s="1"/>
  <c r="L230" i="6" s="1"/>
  <c r="K229" i="6"/>
  <c r="L229" i="6" s="1"/>
  <c r="F228" i="6"/>
  <c r="K228" i="6" s="1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0" i="6"/>
  <c r="L210" i="6" s="1"/>
  <c r="K209" i="6"/>
  <c r="L209" i="6" s="1"/>
  <c r="F208" i="6"/>
  <c r="K208" i="6" s="1"/>
  <c r="L208" i="6" s="1"/>
  <c r="K207" i="6"/>
  <c r="L207" i="6" s="1"/>
  <c r="K204" i="6"/>
  <c r="L204" i="6" s="1"/>
  <c r="K203" i="6"/>
  <c r="L203" i="6" s="1"/>
  <c r="K202" i="6"/>
  <c r="L202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8" i="6"/>
  <c r="L178" i="6" s="1"/>
  <c r="K176" i="6"/>
  <c r="L176" i="6" s="1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L162" i="6" s="1"/>
  <c r="K161" i="6"/>
  <c r="L161" i="6" s="1"/>
  <c r="F160" i="6"/>
  <c r="K160" i="6" s="1"/>
  <c r="L160" i="6" s="1"/>
  <c r="H159" i="6"/>
  <c r="K159" i="6" s="1"/>
  <c r="L159" i="6" s="1"/>
  <c r="K156" i="6"/>
  <c r="L156" i="6" s="1"/>
  <c r="K155" i="6"/>
  <c r="L155" i="6" s="1"/>
  <c r="K154" i="6"/>
  <c r="L154" i="6" s="1"/>
  <c r="K153" i="6"/>
  <c r="L153" i="6" s="1"/>
  <c r="K152" i="6"/>
  <c r="L152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H125" i="6"/>
  <c r="K125" i="6" s="1"/>
  <c r="L125" i="6" s="1"/>
  <c r="F124" i="6"/>
  <c r="K124" i="6" s="1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<sst xmlns="http://schemas.openxmlformats.org/spreadsheetml/2006/main" count="3016" uniqueCount="1151">
  <si>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</si>
  <si>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</si>
  <si>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</si>
  <si>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</si>
  <si>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</si>
  <si>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</si>
  <si>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</si>
  <si>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</si>
  <si>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</si>
  <si>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</si>
  <si>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</si>
  <si>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</si>
  <si>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</si>
  <si>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</si>
  <si>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</si>
  <si>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</si>
  <si>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</si>
  <si>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</si>
  <si>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</si>
  <si>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</si>
  <si>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</si>
  <si>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</si>
  <si>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</si>
  <si>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</si>
  <si>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</si>
  <si>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</si>
  <si>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</si>
  <si>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</si>
  <si>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</si>
  <si>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</si>
  <si>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</si>
  <si>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</si>
  <si>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</si>
  <si>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</si>
  <si>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</si>
  <si>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</si>
  <si>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</si>
  <si>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</si>
  <si>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</si>
  <si>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</si>
  <si>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</si>
  <si>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</si>
  <si>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</si>
  <si>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</si>
  <si>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</si>
  <si>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</si>
  <si>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</si>
  <si>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</si>
  <si>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</si>
  <si>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</si>
  <si>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</si>
  <si>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</si>
  <si>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</si>
  <si>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</si>
  <si>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</si>
  <si>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</si>
  <si>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</si>
  <si>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</si>
  <si>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</si>
  <si>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</si>
  <si>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</si>
  <si>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</si>
  <si>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</si>
  <si>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</si>
  <si>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</si>
  <si>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</si>
  <si>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</si>
  <si>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</si>
  <si>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</si>
  <si>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</si>
  <si>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</si>
  <si>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</si>
  <si>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</si>
  <si>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</si>
  <si>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</si>
  <si>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</si>
  <si>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</si>
  <si>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</si>
  <si>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</si>
  <si>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</si>
  <si>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</si>
  <si>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</si>
  <si>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</si>
  <si>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</si>
  <si>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</si>
  <si>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</si>
  <si>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</si>
  <si>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</si>
  <si>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</si>
  <si>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</si>
  <si>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</si>
  <si>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</si>
  <si>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</si>
  <si>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</si>
  <si>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</si>
  <si>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</si>
  <si>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</si>
  <si>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</si>
  <si>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</si>
  <si>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</si>
  <si>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</si>
  <si>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</si>
  <si>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</si>
  <si>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</si>
  <si>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</si>
  <si>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</si>
  <si>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</si>
  <si>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</si>
  <si>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</si>
  <si>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</si>
  <si>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</si>
  <si>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</si>
  <si>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</si>
  <si>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</si>
  <si>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</si>
  <si>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</si>
  <si>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</si>
  <si>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</si>
  <si>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</si>
  <si>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</si>
  <si>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</si>
  <si>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</si>
  <si>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</si>
  <si>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</si>
  <si>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</si>
  <si>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</si>
  <si>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</si>
  <si>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</si>
  <si>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</si>
  <si>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</si>
  <si>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</si>
  <si>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</si>
  <si>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</si>
  <si>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</si>
  <si>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</si>
  <si>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</si>
  <si>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</si>
  <si>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</si>
  <si>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</si>
  <si>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</si>
  <si>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</si>
  <si>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</si>
  <si>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</si>
  <si>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</si>
  <si>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</si>
  <si>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</si>
  <si>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</si>
  <si>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</si>
  <si>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</si>
  <si>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</si>
  <si>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</si>
  <si>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</si>
  <si>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</si>
  <si>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</si>
  <si>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</si>
  <si>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</si>
  <si>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</si>
  <si>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</si>
  <si>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</si>
  <si>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</si>
  <si>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</si>
  <si>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</si>
  <si>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</si>
  <si>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</si>
  <si>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</si>
  <si>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</si>
  <si>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</si>
  <si>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</si>
  <si>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</si>
  <si>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</si>
  <si>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</si>
  <si>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</si>
  <si>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</si>
  <si>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</si>
  <si>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</si>
  <si>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</si>
  <si>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</si>
  <si>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</si>
  <si>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</si>
  <si>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</si>
  <si>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</si>
  <si>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</si>
  <si>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</si>
  <si>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</si>
  <si>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</si>
  <si>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</si>
  <si>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</si>
  <si>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</si>
  <si>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</si>
  <si>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</si>
  <si>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</si>
  <si>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</si>
  <si>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</si>
  <si>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</si>
  <si>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</si>
  <si>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</si>
  <si>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</si>
  <si>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</si>
  <si>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</si>
  <si>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</si>
  <si>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</si>
  <si>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</si>
  <si>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</si>
  <si>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</si>
  <si>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</si>
  <si>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</si>
  <si>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</si>
  <si>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</si>
  <si>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</si>
  <si>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</si>
  <si>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</si>
  <si>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</si>
  <si>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</si>
  <si>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</si>
  <si>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</si>
  <si>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</si>
  <si>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</si>
  <si>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</si>
  <si>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</si>
  <si>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</si>
  <si>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</si>
  <si>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</si>
  <si>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</si>
  <si>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</si>
  <si>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</si>
  <si>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</si>
  <si>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</si>
  <si>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</si>
  <si>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</si>
  <si>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</si>
  <si>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</si>
  <si>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</si>
  <si>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</si>
  <si>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</si>
  <si>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</si>
  <si>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</si>
  <si>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</si>
  <si>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</si>
  <si>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</si>
  <si>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</si>
  <si>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</si>
  <si>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</si>
  <si>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</si>
  <si>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</si>
  <si>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</si>
  <si>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</si>
  <si>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</si>
  <si>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</si>
  <si>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</si>
  <si>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</si>
  <si>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</si>
  <si>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</si>
  <si>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</si>
  <si>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</si>
  <si>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</si>
  <si>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</si>
  <si>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</si>
  <si>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</si>
  <si>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</si>
  <si>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</si>
  <si>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</si>
  <si>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</si>
  <si>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</si>
  <si>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</si>
  <si>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</si>
  <si>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</si>
  <si>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</si>
  <si>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</si>
  <si>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</si>
  <si>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</si>
  <si>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</si>
  <si>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</si>
  <si>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</si>
  <si>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</si>
  <si>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</si>
  <si>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</si>
  <si>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</si>
  <si>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</si>
  <si>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</si>
  <si>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</si>
  <si>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</si>
  <si>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</si>
  <si>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</si>
  <si>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</si>
  <si>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</si>
  <si>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</si>
  <si>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</si>
  <si>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</si>
  <si>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</si>
  <si>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</si>
  <si>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</si>
  <si>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</si>
  <si>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</si>
  <si>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</si>
  <si>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</si>
  <si>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</si>
  <si>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</si>
  <si>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</si>
  <si>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</si>
  <si>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</si>
  <si>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</si>
  <si>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</si>
  <si>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</si>
  <si>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</si>
  <si>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</si>
  <si>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</si>
  <si>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</si>
  <si>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</si>
  <si>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</si>
  <si>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</si>
  <si>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</si>
  <si>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</si>
  <si>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</si>
  <si>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</si>
  <si>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</si>
  <si>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</si>
  <si>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</si>
  <si>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</si>
  <si>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</si>
  <si>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</si>
  <si>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</si>
  <si>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</si>
  <si>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</si>
  <si>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</si>
  <si>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</si>
  <si>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</si>
  <si>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</si>
  <si>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</si>
  <si>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</si>
  <si>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</si>
  <si>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</si>
  <si>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</si>
  <si>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</si>
  <si>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</si>
  <si>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</si>
  <si>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</si>
  <si>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</si>
  <si>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</si>
  <si>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</si>
  <si>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</si>
  <si>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</si>
  <si>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</si>
  <si>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</si>
  <si>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</si>
  <si>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</si>
  <si>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</si>
  <si>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</si>
  <si>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</si>
  <si>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</si>
  <si>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</si>
  <si>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</si>
  <si>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</si>
  <si>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</si>
  <si>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</si>
  <si>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</si>
  <si>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</si>
  <si>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</si>
  <si>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</si>
  <si>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</si>
  <si>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</si>
  <si>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</si>
  <si>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</si>
  <si>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</si>
  <si>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</si>
  <si>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</si>
  <si>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</si>
  <si>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</si>
  <si>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</si>
  <si>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</si>
  <si>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</si>
  <si>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</si>
  <si>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</si>
  <si>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</si>
  <si>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</si>
  <si>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</si>
  <si>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</si>
  <si>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</si>
  <si>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</si>
  <si>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</si>
  <si>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</si>
  <si>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</si>
  <si>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</si>
  <si>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</si>
  <si>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</si>
  <si>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</si>
  <si>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</si>
  <si>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</si>
  <si>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</si>
  <si>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</si>
  <si>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</si>
  <si>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</si>
  <si>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</si>
  <si>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</si>
  <si>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</si>
  <si>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</si>
  <si>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</si>
  <si>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</si>
  <si>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</si>
  <si>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</si>
  <si>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</si>
  <si>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</si>
  <si>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</si>
  <si>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</si>
  <si>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</si>
  <si>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</si>
  <si>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</si>
  <si>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</si>
  <si>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</si>
  <si>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</si>
  <si>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</si>
  <si>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</si>
  <si>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</si>
  <si>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</si>
  <si>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</si>
  <si>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</si>
  <si>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</si>
  <si>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</si>
  <si>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</si>
  <si>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</si>
  <si>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</si>
  <si>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</si>
  <si>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</si>
  <si>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</si>
  <si>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</si>
  <si>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</si>
  <si>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</si>
  <si>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</si>
  <si>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</si>
  <si>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</si>
  <si>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</si>
  <si>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</si>
  <si>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</si>
  <si>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</si>
  <si>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</si>
  <si>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</si>
  <si>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</si>
  <si>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</si>
  <si>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</si>
  <si>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</si>
  <si>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</si>
  <si>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</si>
  <si>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</si>
  <si>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</si>
  <si>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</si>
  <si>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</si>
  <si>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</si>
  <si>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</si>
  <si>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</si>
  <si>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</si>
  <si>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</si>
  <si>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</si>
  <si>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</si>
  <si>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</si>
  <si>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</si>
  <si>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</si>
  <si>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</si>
  <si>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</si>
  <si>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</si>
  <si>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</si>
  <si>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</si>
  <si>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</si>
  <si>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</si>
  <si>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</si>
  <si>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</si>
  <si>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</si>
  <si>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</si>
  <si>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</si>
  <si>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</si>
  <si>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</si>
  <si>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</si>
  <si>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</si>
  <si>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</si>
  <si>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</si>
  <si>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</si>
  <si>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</si>
  <si>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</si>
  <si>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</si>
  <si>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</si>
  <si>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</si>
  <si>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</si>
  <si>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</si>
  <si>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</si>
  <si>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</si>
  <si>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</si>
  <si>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</si>
  <si>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</si>
  <si>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</si>
  <si>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</si>
  <si>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</si>
  <si>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</si>
  <si>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</si>
  <si>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</si>
  <si>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</si>
  <si>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</si>
  <si>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</si>
  <si>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</si>
  <si>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</si>
  <si>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</si>
  <si>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</si>
  <si>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</si>
  <si>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</si>
  <si>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</si>
  <si>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</si>
  <si>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</si>
  <si>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</si>
  <si>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</si>
  <si>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</si>
  <si>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</si>
  <si>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</si>
  <si>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</si>
  <si>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</si>
  <si>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</si>
  <si>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</si>
  <si>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</si>
  <si>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</si>
  <si>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</si>
  <si>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</si>
  <si>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</si>
  <si>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</si>
  <si>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</si>
  <si>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</si>
  <si>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</si>
  <si>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</si>
  <si>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</si>
  <si>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</si>
  <si>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</si>
  <si>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</si>
  <si>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</si>
  <si>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</si>
  <si>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</si>
  <si>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</si>
  <si>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</si>
  <si>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</si>
  <si>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</si>
  <si>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</si>
  <si>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</si>
  <si>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</si>
  <si>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</si>
  <si>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</si>
  <si>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</si>
  <si>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</si>
  <si>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</si>
  <si>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</si>
  <si>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</si>
  <si>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</si>
  <si>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</si>
  <si>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</si>
  <si>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</si>
  <si>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</si>
  <si>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</si>
  <si>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</si>
  <si>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</si>
  <si>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</si>
  <si>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</si>
  <si>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</si>
  <si>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</si>
  <si>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</si>
  <si>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</si>
  <si>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</si>
  <si>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</si>
  <si>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</si>
  <si>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</si>
  <si>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</si>
  <si>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</si>
  <si>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</si>
  <si>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</si>
  <si>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</si>
  <si>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</si>
  <si>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</si>
  <si>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</si>
  <si>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</si>
  <si>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</si>
  <si>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</si>
  <si>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</si>
  <si>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</si>
  <si>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</si>
  <si>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</si>
  <si>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</si>
  <si>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</si>
  <si>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</si>
  <si>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</si>
  <si>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</si>
  <si>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</si>
  <si>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</si>
  <si>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</si>
  <si>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</si>
  <si>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</si>
  <si>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</si>
  <si>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</si>
  <si>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</si>
  <si>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</si>
  <si>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</si>
  <si>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</si>
  <si>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</si>
  <si>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</si>
  <si>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</si>
  <si>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</si>
  <si>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</si>
  <si>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</si>
  <si>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</si>
  <si>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</si>
  <si>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</si>
  <si>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</si>
  <si>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</si>
  <si>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</si>
  <si>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</si>
  <si>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</si>
  <si>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</si>
  <si>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</si>
  <si>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</si>
  <si>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</si>
  <si>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</si>
  <si>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</si>
  <si>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</si>
  <si>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</si>
  <si>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</si>
  <si>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</si>
  <si>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</si>
  <si>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</si>
  <si>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</si>
  <si>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</si>
  <si>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</si>
  <si>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</si>
  <si>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</si>
  <si>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</si>
  <si>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</si>
  <si>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</si>
  <si>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</si>
  <si>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</si>
  <si>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</si>
  <si>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</si>
  <si>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</si>
  <si>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</si>
  <si>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</si>
  <si>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</si>
  <si>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</si>
  <si>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</si>
  <si>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</si>
  <si>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</si>
  <si>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</si>
  <si>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</si>
  <si>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</si>
  <si>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</si>
  <si>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</si>
  <si>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</si>
  <si>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</si>
  <si>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</si>
  <si>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</si>
  <si>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</si>
  <si>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</si>
  <si>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</si>
  <si>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</si>
  <si>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</si>
  <si>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</si>
  <si>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</si>
  <si>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</si>
  <si>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</si>
  <si>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</si>
  <si>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</si>
  <si>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</si>
  <si>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</si>
  <si>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</si>
  <si>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</si>
  <si>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</si>
  <si>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</si>
  <si>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</si>
  <si>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</si>
  <si>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</si>
  <si>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</si>
  <si>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</si>
  <si>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</si>
  <si>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</si>
  <si>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</si>
  <si>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</si>
  <si>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</si>
  <si>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</si>
  <si>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</si>
  <si>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</si>
  <si>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</si>
  <si>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</si>
  <si>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</si>
  <si>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</si>
  <si>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</si>
  <si>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</si>
  <si>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</si>
  <si>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</si>
  <si>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</si>
  <si>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</si>
  <si>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</si>
  <si>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</si>
  <si>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</si>
  <si>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</si>
  <si>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</si>
  <si>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</si>
  <si>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</si>
  <si>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</si>
  <si>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</si>
  <si>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</si>
  <si>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</si>
  <si>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</si>
  <si>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</si>
  <si>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</si>
  <si>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</si>
  <si>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</si>
  <si>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</si>
  <si>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</si>
  <si>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</si>
  <si>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</si>
  <si>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</si>
  <si>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</si>
  <si>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</si>
  <si>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</si>
  <si>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</si>
  <si>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</si>
  <si>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</si>
  <si>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</si>
  <si>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</si>
  <si>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</si>
  <si>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</si>
  <si>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</si>
  <si>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</si>
  <si>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</si>
  <si>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</si>
  <si>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</si>
  <si>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</si>
  <si>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</si>
  <si>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</si>
  <si>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</si>
  <si>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</si>
  <si>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</si>
  <si>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</si>
  <si>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</si>
  <si>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</si>
  <si>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</si>
  <si>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</si>
  <si>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</si>
  <si>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</si>
  <si>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</si>
  <si>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</si>
  <si>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</si>
  <si>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</si>
  <si>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</si>
  <si>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</si>
  <si>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</si>
  <si>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</si>
  <si>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</si>
  <si>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</si>
  <si>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</si>
  <si>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</si>
  <si>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</si>
  <si>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</si>
  <si>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</si>
  <si>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</si>
  <si>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</si>
  <si>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</si>
  <si>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</si>
  <si>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</si>
  <si>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</si>
  <si>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</si>
  <si>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</si>
  <si>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</si>
  <si>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</si>
  <si>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</si>
  <si>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</si>
  <si>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</si>
  <si>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</si>
  <si>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</si>
  <si>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</si>
  <si>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</si>
  <si>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</si>
  <si>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</si>
  <si>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</si>
  <si>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</si>
  <si>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</si>
  <si>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</si>
  <si>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</si>
  <si>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</si>
  <si>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</si>
  <si>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</si>
  <si>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</si>
  <si>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</si>
  <si>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</si>
  <si>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</si>
  <si>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</si>
  <si>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</si>
  <si>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</si>
  <si>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</si>
  <si>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</si>
  <si>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</si>
  <si>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</si>
  <si>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</si>
  <si>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</si>
  <si>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</si>
  <si>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</si>
  <si>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</si>
  <si>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</si>
  <si>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</si>
  <si>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</si>
  <si>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</si>
  <si>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</si>
  <si>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</si>
  <si>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</si>
  <si>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</si>
  <si>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</si>
  <si>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</si>
  <si>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</si>
  <si>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</si>
  <si>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</si>
  <si>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</si>
  <si>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</si>
  <si>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</si>
  <si>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</si>
  <si>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</si>
  <si>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</si>
  <si>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</si>
  <si>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</si>
  <si>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</si>
  <si>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</si>
  <si>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</si>
  <si>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</si>
  <si>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</si>
  <si>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</si>
  <si>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</si>
  <si>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</si>
  <si>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</si>
  <si>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</si>
  <si>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</si>
  <si>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</si>
  <si>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</si>
  <si>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</si>
  <si>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</si>
  <si>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</si>
  <si>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</si>
  <si>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</si>
  <si>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</si>
  <si>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</si>
  <si>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</si>
  <si>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</si>
  <si>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</si>
  <si>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</si>
  <si>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</si>
  <si>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</si>
  <si>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</si>
  <si>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</si>
  <si>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</si>
  <si>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</si>
  <si>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</si>
  <si>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</si>
  <si>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</si>
  <si>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</si>
  <si>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</si>
  <si>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</si>
  <si>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</si>
  <si>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</si>
  <si>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</si>
  <si>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</si>
  <si>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</si>
  <si>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</si>
  <si>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</si>
  <si>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</si>
  <si>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</si>
  <si>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</si>
  <si>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</si>
  <si>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</si>
  <si>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</si>
  <si>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550-569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</si>
  <si>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</si>
  <si>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</si>
  <si>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</si>
  <si>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</si>
  <si>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</si>
  <si>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</si>
  <si>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</si>
  <si>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</si>
  <si>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</si>
  <si>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</si>
  <si>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</si>
  <si>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</si>
  <si>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</si>
  <si>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</si>
  <si>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</si>
  <si>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</si>
  <si>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</si>
  <si>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</si>
  <si>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</si>
  <si>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</si>
  <si>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</si>
  <si>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</si>
  <si>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</si>
  <si>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</si>
  <si>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</si>
  <si>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</si>
  <si>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</si>
  <si>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</si>
  <si>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</si>
  <si>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</si>
  <si>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</si>
  <si>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</si>
  <si>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</si>
  <si>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YACOOBALI AIYUB MOHAMMED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</si>
  <si>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</si>
  <si>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</si>
  <si>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</si>
  <si>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</si>
  <si>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</si>
  <si>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>EUREKAI</t>
  </si>
  <si>
    <t>GGL</t>
  </si>
  <si>
    <t xml:space="preserve">CARBORUNIV </t>
  </si>
  <si>
    <t>832-840</t>
  </si>
  <si>
    <t>900-950</t>
  </si>
  <si>
    <t>Profit of Rs.90/-</t>
  </si>
  <si>
    <t>Profit of Rs.8.5/-</t>
  </si>
  <si>
    <t>263.5-265.5</t>
  </si>
  <si>
    <t>275-280</t>
  </si>
  <si>
    <t>SBIN 590 CE NOV</t>
  </si>
  <si>
    <t>Loss of Rs.120/-</t>
  </si>
  <si>
    <t>18-22</t>
  </si>
  <si>
    <t>ALAN SCOTT</t>
  </si>
  <si>
    <t>NEXT ORBIT VENTURES FUND</t>
  </si>
  <si>
    <t>ANKIT AJITBHAI PANCHAL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</si>
  <si>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</si>
  <si>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</si>
  <si>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</si>
  <si>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</si>
  <si>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</si>
  <si>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</si>
  <si>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</si>
  <si>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</si>
  <si>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GRAVITON RESEARCH CAPITAL LLP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</si>
  <si>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</si>
  <si>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</si>
  <si>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</si>
  <si>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</si>
  <si>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</si>
  <si>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</si>
  <si>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</si>
  <si>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</si>
  <si>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BNL</t>
  </si>
  <si>
    <t>RIGMADIRAPPA INVESTMENTS PRIVATE LIMITED</t>
  </si>
  <si>
    <t>SCBL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</si>
  <si>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</si>
  <si>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</si>
  <si>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</si>
  <si>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</si>
  <si>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</si>
  <si>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</si>
  <si>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</si>
  <si>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</si>
  <si>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</si>
  <si>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</si>
  <si>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</si>
  <si>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</si>
  <si>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PRANAV KAMLESHKUMAR TRIVEDI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</si>
  <si>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</si>
  <si>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</si>
  <si>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</si>
  <si>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</si>
  <si>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</si>
  <si>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</si>
  <si>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</si>
  <si>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HARDIK HIMMATBHAI MUNJPARA</t>
  </si>
  <si>
    <t>SELVAMURTHY AKILANDESWARI</t>
  </si>
  <si>
    <t>SYLPH</t>
  </si>
  <si>
    <t>MULTIPLIER SHARE &amp; STOCK ADVISORS PRIVATE LIMITED</t>
  </si>
  <si>
    <t>MAKS</t>
  </si>
  <si>
    <t>Maks Energy Sol India Ltd</t>
  </si>
  <si>
    <t>NNM SECURITIES PVT LTD</t>
  </si>
  <si>
    <t>Loss of Rs.12/-</t>
  </si>
  <si>
    <t>830-850</t>
  </si>
  <si>
    <t>920-960</t>
  </si>
  <si>
    <t>1850-1870</t>
  </si>
  <si>
    <t>2000-2100</t>
  </si>
  <si>
    <t>AXISBANK 820 PE NOV</t>
  </si>
  <si>
    <t>JIGNESHKUMAR PURSHOTTAMDAS PATEL</t>
  </si>
  <si>
    <t>RAVI GOYAL (HUF)</t>
  </si>
  <si>
    <t>BP EQUITIES PVT. LTD.</t>
  </si>
  <si>
    <t>TTIL</t>
  </si>
  <si>
    <t>VINOD SOMANI HUF</t>
  </si>
  <si>
    <t>Profit of Rs.245/-</t>
  </si>
  <si>
    <t xml:space="preserve">HDFCAMC </t>
  </si>
  <si>
    <t>2100-2120</t>
  </si>
  <si>
    <t>2200-2250</t>
  </si>
  <si>
    <t>BATAINDIA 1800 CE NOV</t>
  </si>
  <si>
    <t>50-65</t>
  </si>
  <si>
    <t>6750-6850</t>
  </si>
  <si>
    <t>7400-8000</t>
  </si>
  <si>
    <t>Profit of Rs.71/-</t>
  </si>
  <si>
    <t>108.5-109.5</t>
  </si>
  <si>
    <t>113-116</t>
  </si>
  <si>
    <t>Profit of Rs.220/-</t>
  </si>
  <si>
    <t>Loss of Rs.17.5/-</t>
  </si>
  <si>
    <t>Loss of Rs.33/-</t>
  </si>
  <si>
    <t>COLPAL NOV FUT</t>
  </si>
  <si>
    <t>1600-1605</t>
  </si>
  <si>
    <t>1650-1670</t>
  </si>
  <si>
    <t>ADROITINFO</t>
  </si>
  <si>
    <t>PARO SECURITIES P LTD</t>
  </si>
  <si>
    <t>AFEL</t>
  </si>
  <si>
    <t>SHASHI RAWAT</t>
  </si>
  <si>
    <t>AKSPINTEX</t>
  </si>
  <si>
    <t>BAL KABRA</t>
  </si>
  <si>
    <t>FASHION SUITINGS PVT LTD</t>
  </si>
  <si>
    <t>ALSTONE</t>
  </si>
  <si>
    <t>PASCHIM FINANCE AND CHIT FUND PVT LTD</t>
  </si>
  <si>
    <t>VICTORY SOFTWARE PRIVATE LIMITED</t>
  </si>
  <si>
    <t>PASCHIM FINANCE &amp; CHIT FUND PVT LTD</t>
  </si>
  <si>
    <t>ANUBHAV</t>
  </si>
  <si>
    <t>PARMESHWAR BARTER PRIVATE LIMITED</t>
  </si>
  <si>
    <t>MAIMEET INVESTMENTS</t>
  </si>
  <si>
    <t>PRANIR INVESTMENTS</t>
  </si>
  <si>
    <t>BCCL</t>
  </si>
  <si>
    <t>GULSHAN KISHORCHAND BANSAL</t>
  </si>
  <si>
    <t>KISHORCHAND KAKARAM BANSAL</t>
  </si>
  <si>
    <t>VARUN DARSHAN SHAH</t>
  </si>
  <si>
    <t>L7 HITECH PRIVATE LIMITED</t>
  </si>
  <si>
    <t>BCONCEPTS</t>
  </si>
  <si>
    <t>IFF OVERSEAS PRIVATE LTD</t>
  </si>
  <si>
    <t>CCFCL</t>
  </si>
  <si>
    <t>PURSHOTTAM AGARWAL</t>
  </si>
  <si>
    <t>DAPS</t>
  </si>
  <si>
    <t>ANANT AGGARWAL</t>
  </si>
  <si>
    <t>SPRING VENTURES</t>
  </si>
  <si>
    <t>NEZONE HERBALS PRIVATE LIMITED .</t>
  </si>
  <si>
    <t>EVANTUM SETHIA BENEFIT TRUST</t>
  </si>
  <si>
    <t>VARSHABEN BHARATBHAI SHAH</t>
  </si>
  <si>
    <t>DELTA</t>
  </si>
  <si>
    <t>NAMASKAR DEALCOM PRIVATE LIMITED .</t>
  </si>
  <si>
    <t>MONIKA UDAY SHAH</t>
  </si>
  <si>
    <t>SUBHADRA RAMESHCHANDRA SHAH</t>
  </si>
  <si>
    <t>ATUL KUMAR BANSAL</t>
  </si>
  <si>
    <t>JAGDISH CHHANABHAI VAGHELA</t>
  </si>
  <si>
    <t>KUNTAL JITENDRA TRIVEDI</t>
  </si>
  <si>
    <t>SIRIGIREDDY MALLIKARJUNA REDDY</t>
  </si>
  <si>
    <t>FERVENTSYN</t>
  </si>
  <si>
    <t>ANAYU POLYMERS PRIVATE LIMITED</t>
  </si>
  <si>
    <t>BLUE BERRY SECURITIES PRIVATE LTD</t>
  </si>
  <si>
    <t>GANESHBE</t>
  </si>
  <si>
    <t>TARANG ADVISORY PRIVATE LIMITED</t>
  </si>
  <si>
    <t>MEHULKUMAR RAJABHAI PARMAR</t>
  </si>
  <si>
    <t>KHUSHBU BHAVIN SHAH</t>
  </si>
  <si>
    <t>ANOOP JAIN</t>
  </si>
  <si>
    <t>SARITA DEVI SHARMA</t>
  </si>
  <si>
    <t>HIREN KANUBHAI VADHER</t>
  </si>
  <si>
    <t>JALPACHIRAGKUMARNAGAR</t>
  </si>
  <si>
    <t>GUJINJEC</t>
  </si>
  <si>
    <t>MURALI NAIR</t>
  </si>
  <si>
    <t>VIVEK KANDA</t>
  </si>
  <si>
    <t>HITTCO</t>
  </si>
  <si>
    <t>NIRAJ LALWANI</t>
  </si>
  <si>
    <t>INDOASIAF</t>
  </si>
  <si>
    <t>P KANTHA CHOPRA</t>
  </si>
  <si>
    <t>INDXTRA</t>
  </si>
  <si>
    <t>VADODARIA RAJENDRA MAHENDRAKUMAR</t>
  </si>
  <si>
    <t>HARSHABEN GULABCHAND SHAH</t>
  </si>
  <si>
    <t>MAYUKH</t>
  </si>
  <si>
    <t>GAURAV CHANDRAKANT SHAH</t>
  </si>
  <si>
    <t>MFSINTRCRP</t>
  </si>
  <si>
    <t>NAMAN JAIN</t>
  </si>
  <si>
    <t>MIVENMACH</t>
  </si>
  <si>
    <t>SUSHEELENDRA SRIPADA GOGGI</t>
  </si>
  <si>
    <t>RFLL</t>
  </si>
  <si>
    <t>ASHOK NIMBA NIKAM</t>
  </si>
  <si>
    <t>ROHLTD</t>
  </si>
  <si>
    <t>CHANDER KAMAL BALJEE</t>
  </si>
  <si>
    <t>SAMYAKINT</t>
  </si>
  <si>
    <t>PRANABA KUMAR NAYAK</t>
  </si>
  <si>
    <t>SANCTRN</t>
  </si>
  <si>
    <t>VENKATTU SRINIVASAN</t>
  </si>
  <si>
    <t>SBLI</t>
  </si>
  <si>
    <t>ANKIT SHARMA</t>
  </si>
  <si>
    <t>IRFAN FAKIRMOHAMMAD GHANCHI</t>
  </si>
  <si>
    <t>KOKILABEN SARDARJI THAKOR</t>
  </si>
  <si>
    <t>JARINABEN RAUMA</t>
  </si>
  <si>
    <t>RAMZANBHAI RAUMA</t>
  </si>
  <si>
    <t>FIROJABANU IRFANBHAI GHANCHI</t>
  </si>
  <si>
    <t>DIPAKKUMAR RAJUBHAI PARMAR</t>
  </si>
  <si>
    <t>NEHA GAURANGBHAI HIRANI</t>
  </si>
  <si>
    <t>CHANDRIMA MERCANTILES LIMITED</t>
  </si>
  <si>
    <t>MINABEN HASMUKHLAL SHAH</t>
  </si>
  <si>
    <t>PURAYIDATHIL THOMASKURIYAKOSE</t>
  </si>
  <si>
    <t>KHETAN MEHTA</t>
  </si>
  <si>
    <t>SHRGLTR</t>
  </si>
  <si>
    <t>FIRSTINDIA INFRASTRUCTURE PVT LTD</t>
  </si>
  <si>
    <t>SPS</t>
  </si>
  <si>
    <t>KALPANA PRAMOD SHAH</t>
  </si>
  <si>
    <t>RINA SANDIP SHAH</t>
  </si>
  <si>
    <t>SPS MULTI-COMMODITY LLP</t>
  </si>
  <si>
    <t>SUMEDHA</t>
  </si>
  <si>
    <t>GOENKA BUSINESS AND FINANCE LIMITED</t>
  </si>
  <si>
    <t>MONA AMARLAL KUKREJA</t>
  </si>
  <si>
    <t>MAHAVEER KUMAR CHHAJER</t>
  </si>
  <si>
    <t>ASHOKKUMAR HARAKLAL JAIN</t>
  </si>
  <si>
    <t>RAJAN GUPTA</t>
  </si>
  <si>
    <t>SUNIL BHANDARI</t>
  </si>
  <si>
    <t>KALPESHKUMAR CHANDUBHAI PATEL</t>
  </si>
  <si>
    <t>UNISTRMU</t>
  </si>
  <si>
    <t>VIRGOGLOB</t>
  </si>
  <si>
    <t>DIVYA KANDA</t>
  </si>
  <si>
    <t>NIKHIL JAIN</t>
  </si>
  <si>
    <t>WELCURE</t>
  </si>
  <si>
    <t>MADHUDEVI SANJAY BUCHA</t>
  </si>
  <si>
    <t>SAMEER</t>
  </si>
  <si>
    <t>AGNI</t>
  </si>
  <si>
    <t>Agni Green Power Ltd</t>
  </si>
  <si>
    <t>NITESHKUMAR DHANJIBHAI PATEL</t>
  </si>
  <si>
    <t>AJOONI</t>
  </si>
  <si>
    <t>Ajooni Biotech Limited</t>
  </si>
  <si>
    <t>CHEMBOND</t>
  </si>
  <si>
    <t>Chembond Chemicals Ltd</t>
  </si>
  <si>
    <t>NASSER ZAKI ABBAS</t>
  </si>
  <si>
    <t>DCXINDIA</t>
  </si>
  <si>
    <t>DCX Systems Limited</t>
  </si>
  <si>
    <t>DREDGECORP</t>
  </si>
  <si>
    <t>Dredging Corporation of I</t>
  </si>
  <si>
    <t>XTX MARKETS LLP</t>
  </si>
  <si>
    <t>Easy Trip Planners Ltd</t>
  </si>
  <si>
    <t>TANGO COMMOSALES LLP</t>
  </si>
  <si>
    <t>FROG</t>
  </si>
  <si>
    <t>Frog Cellsat Limited</t>
  </si>
  <si>
    <t>BHAVESHKUMAR NATVARLAL SHETH</t>
  </si>
  <si>
    <t>IPSL</t>
  </si>
  <si>
    <t>Integrated Perso Ser Ltd</t>
  </si>
  <si>
    <t>CINCO STOCK VISION LLP</t>
  </si>
  <si>
    <t>BP EQUITIES PRIVATE LIMITED</t>
  </si>
  <si>
    <t>PB Fintech Limited</t>
  </si>
  <si>
    <t>WF ASIAN RECONNAISSANCE FUND LIMITED</t>
  </si>
  <si>
    <t>RMDRIP</t>
  </si>
  <si>
    <t>R M Drip &amp; Sprink Sys Ltd</t>
  </si>
  <si>
    <t>SATYA PRAKASH MITTAL - HUF</t>
  </si>
  <si>
    <t>SALASAR</t>
  </si>
  <si>
    <t>Salasar Techno Engg. Ltd.</t>
  </si>
  <si>
    <t>SAWARNBHUMI VANIJYA PRIVATE LIMITED</t>
  </si>
  <si>
    <t>FEL</t>
  </si>
  <si>
    <t>Future Enterprises Ltd</t>
  </si>
  <si>
    <t>VISTRA ITCL INDIA LIMITED</t>
  </si>
  <si>
    <t>HBLPOWER</t>
  </si>
  <si>
    <t>HBL Power Systems Limited</t>
  </si>
  <si>
    <t>OMAN INDIA JOINT INVESTMENT FUND</t>
  </si>
  <si>
    <t>TIGER GLOBAL EIGHT HOLDINGS</t>
  </si>
  <si>
    <t>INTERNET FUND III PTE. LTD.</t>
  </si>
  <si>
    <t>Royal Orchid Hotels Limit</t>
  </si>
  <si>
    <t>AG DYNAMIC FUNDS LIMITED</t>
  </si>
  <si>
    <t>SHAKTIPUMP</t>
  </si>
  <si>
    <t>Shakti Pumps (I) Ltd</t>
  </si>
  <si>
    <t>AJAYA JAIN INVESTMENT</t>
  </si>
  <si>
    <t>VITAL</t>
  </si>
  <si>
    <t>Vital Chemtech Limited</t>
  </si>
  <si>
    <t>RAJASTHAN GLOBAL SECURITIES PVT LTD</t>
  </si>
  <si>
    <t>NAVI FINSERV PRIVATE LIMITED</t>
  </si>
  <si>
    <t>MONEYWISE FINANCIAL SERVICES PRIVATE LTD</t>
  </si>
  <si>
    <t>IIFL WEALTH PRIME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</si>
</sst>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39997558519241921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0" fontId="31" fillId="15" borderId="21" xfId="0" applyFont="1" applyFill="1" applyBorder="1" applyAlignment="1">
      <alignment horizontal="center" vertical="center"/>
    </xf>
    <xf numFmtId="165" fontId="31" fillId="15" borderId="21" xfId="0" applyNumberFormat="1" applyFont="1" applyFill="1" applyBorder="1" applyAlignment="1">
      <alignment horizontal="center" vertical="center"/>
    </xf>
    <xf numFmtId="15" fontId="31" fillId="15" borderId="21" xfId="0" applyNumberFormat="1" applyFont="1" applyFill="1" applyBorder="1" applyAlignment="1">
      <alignment horizontal="center" vertical="center"/>
    </xf>
    <xf numFmtId="0" fontId="32" fillId="15" borderId="21" xfId="0" applyFont="1" applyFill="1" applyBorder="1"/>
    <xf numFmtId="43" fontId="31" fillId="15" borderId="21" xfId="0" applyNumberFormat="1" applyFont="1" applyFill="1" applyBorder="1" applyAlignment="1">
      <alignment horizontal="center" vertical="top"/>
    </xf>
    <xf numFmtId="0" fontId="31" fillId="15" borderId="21" xfId="0" applyFont="1" applyFill="1" applyBorder="1" applyAlignment="1">
      <alignment horizontal="center" vertical="top"/>
    </xf>
    <xf numFmtId="0" fontId="32" fillId="29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0" fontId="32" fillId="29" borderId="20" xfId="0" applyNumberFormat="1" applyFont="1" applyFill="1" applyBorder="1" applyAlignment="1">
      <alignment horizontal="center" vertical="center" wrapText="1"/>
    </xf>
    <xf numFmtId="16" fontId="32" fillId="29" borderId="20" xfId="0" applyNumberFormat="1" applyFont="1" applyFill="1" applyBorder="1" applyAlignment="1">
      <alignment horizontal="center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30" borderId="20" xfId="0" applyFont="1" applyFill="1" applyBorder="1" applyAlignment="1">
      <alignment horizontal="center" vertical="center"/>
    </xf>
    <xf numFmtId="165" fontId="31" fillId="30" borderId="20" xfId="0" applyNumberFormat="1" applyFont="1" applyFill="1" applyBorder="1" applyAlignment="1">
      <alignment horizontal="center" vertical="center"/>
    </xf>
    <xf numFmtId="0" fontId="0" fillId="30" borderId="20" xfId="0" applyFont="1" applyFill="1" applyBorder="1" applyAlignment="1"/>
    <xf numFmtId="0" fontId="39" fillId="31" borderId="20" xfId="0" applyFont="1" applyFill="1" applyBorder="1"/>
    <xf numFmtId="0" fontId="39" fillId="31" borderId="20" xfId="0" applyFont="1" applyFill="1" applyBorder="1" applyAlignment="1">
      <alignment horizontal="center" vertical="center"/>
    </xf>
    <xf numFmtId="0" fontId="32" fillId="32" borderId="20" xfId="0" applyFont="1" applyFill="1" applyBorder="1" applyAlignment="1">
      <alignment horizontal="center" vertical="center"/>
    </xf>
    <xf numFmtId="2" fontId="32" fillId="32" borderId="20" xfId="0" applyNumberFormat="1" applyFont="1" applyFill="1" applyBorder="1" applyAlignment="1">
      <alignment horizontal="center" vertical="center"/>
    </xf>
    <xf numFmtId="10" fontId="32" fillId="32" borderId="20" xfId="0" applyNumberFormat="1" applyFont="1" applyFill="1" applyBorder="1" applyAlignment="1">
      <alignment horizontal="center" vertical="center" wrapText="1"/>
    </xf>
    <xf numFmtId="16" fontId="32" fillId="32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16" sqref="C1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44880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I21" sqref="I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44880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1" t="s">
        <v>16</v>
      </c>
      <c r="B9" s="403" t="s">
        <v>17</v>
      </c>
      <c r="C9" s="403" t="s">
        <v>18</v>
      </c>
      <c r="D9" s="403" t="s">
        <v>19</v>
      </c>
      <c r="E9" s="23" t="s">
        <v>20</v>
      </c>
      <c r="F9" s="23" t="s">
        <v>21</v>
      </c>
      <c r="G9" s="398" t="s">
        <v>22</v>
      </c>
      <c r="H9" s="399"/>
      <c r="I9" s="400"/>
      <c r="J9" s="398" t="s">
        <v>23</v>
      </c>
      <c r="K9" s="399"/>
      <c r="L9" s="400"/>
      <c r="M9" s="23"/>
      <c r="N9" s="24"/>
      <c r="O9" s="24"/>
      <c r="P9" s="24"/>
    </row>
    <row r="10" spans="1:16" ht="59.25" customHeight="1">
      <c r="A10" s="402"/>
      <c r="B10" s="404"/>
      <c r="C10" s="404"/>
      <c r="D10" s="40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18379.2</v>
      </c>
      <c r="F11" s="32">
        <v>18398.95</v>
      </c>
      <c r="G11" s="33">
        <v>18342.900000000001</v>
      </c>
      <c r="H11" s="33">
        <v>18306.600000000002</v>
      </c>
      <c r="I11" s="33">
        <v>18250.550000000003</v>
      </c>
      <c r="J11" s="33">
        <v>18435.25</v>
      </c>
      <c r="K11" s="33">
        <v>18491.299999999996</v>
      </c>
      <c r="L11" s="33">
        <v>18527.599999999999</v>
      </c>
      <c r="M11" s="34">
        <v>18455</v>
      </c>
      <c r="N11" s="34">
        <v>18362.650000000001</v>
      </c>
      <c r="O11" s="35">
        <v>14119500</v>
      </c>
      <c r="P11" s="36">
        <v>-1.705593651014654E-2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42202.65</v>
      </c>
      <c r="F12" s="37">
        <v>42224.549999999996</v>
      </c>
      <c r="G12" s="38">
        <v>42078.099999999991</v>
      </c>
      <c r="H12" s="38">
        <v>41953.549999999996</v>
      </c>
      <c r="I12" s="38">
        <v>41807.099999999991</v>
      </c>
      <c r="J12" s="38">
        <v>42349.099999999991</v>
      </c>
      <c r="K12" s="38">
        <v>42495.549999999988</v>
      </c>
      <c r="L12" s="38">
        <v>42620.099999999991</v>
      </c>
      <c r="M12" s="28">
        <v>42371</v>
      </c>
      <c r="N12" s="28">
        <v>42100</v>
      </c>
      <c r="O12" s="39">
        <v>2887325</v>
      </c>
      <c r="P12" s="40">
        <v>-6.4053421071825087E-2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19032.25</v>
      </c>
      <c r="F13" s="37">
        <v>19040.75</v>
      </c>
      <c r="G13" s="38">
        <v>18981.5</v>
      </c>
      <c r="H13" s="38">
        <v>18930.75</v>
      </c>
      <c r="I13" s="38">
        <v>18871.5</v>
      </c>
      <c r="J13" s="38">
        <v>19091.5</v>
      </c>
      <c r="K13" s="38">
        <v>19150.75</v>
      </c>
      <c r="L13" s="38">
        <v>19201.5</v>
      </c>
      <c r="M13" s="28">
        <v>19100</v>
      </c>
      <c r="N13" s="28">
        <v>18990</v>
      </c>
      <c r="O13" s="39">
        <v>9560</v>
      </c>
      <c r="P13" s="40">
        <v>0.12206572769953052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707.15</v>
      </c>
      <c r="F15" s="37">
        <v>708.11666666666667</v>
      </c>
      <c r="G15" s="38">
        <v>698.33333333333337</v>
      </c>
      <c r="H15" s="38">
        <v>689.51666666666665</v>
      </c>
      <c r="I15" s="38">
        <v>679.73333333333335</v>
      </c>
      <c r="J15" s="38">
        <v>716.93333333333339</v>
      </c>
      <c r="K15" s="38">
        <v>726.7166666666667</v>
      </c>
      <c r="L15" s="38">
        <v>735.53333333333342</v>
      </c>
      <c r="M15" s="28">
        <v>717.9</v>
      </c>
      <c r="N15" s="28">
        <v>699.3</v>
      </c>
      <c r="O15" s="39">
        <v>1921000</v>
      </c>
      <c r="P15" s="40">
        <v>5.1162790697674418E-2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3038.95</v>
      </c>
      <c r="F16" s="37">
        <v>3095.5833333333335</v>
      </c>
      <c r="G16" s="38">
        <v>2963.3666666666668</v>
      </c>
      <c r="H16" s="38">
        <v>2887.7833333333333</v>
      </c>
      <c r="I16" s="38">
        <v>2755.5666666666666</v>
      </c>
      <c r="J16" s="38">
        <v>3171.166666666667</v>
      </c>
      <c r="K16" s="38">
        <v>3303.3833333333332</v>
      </c>
      <c r="L16" s="38">
        <v>3378.9666666666672</v>
      </c>
      <c r="M16" s="28">
        <v>3227.8</v>
      </c>
      <c r="N16" s="28">
        <v>3020</v>
      </c>
      <c r="O16" s="39">
        <v>1751250</v>
      </c>
      <c r="P16" s="40">
        <v>7.1100917431192664E-2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20043.8</v>
      </c>
      <c r="F17" s="37">
        <v>19848.983333333334</v>
      </c>
      <c r="G17" s="38">
        <v>19454.716666666667</v>
      </c>
      <c r="H17" s="38">
        <v>18865.633333333335</v>
      </c>
      <c r="I17" s="38">
        <v>18471.366666666669</v>
      </c>
      <c r="J17" s="38">
        <v>20438.066666666666</v>
      </c>
      <c r="K17" s="38">
        <v>20832.333333333336</v>
      </c>
      <c r="L17" s="38">
        <v>21421.416666666664</v>
      </c>
      <c r="M17" s="28">
        <v>20243.25</v>
      </c>
      <c r="N17" s="28">
        <v>19259.900000000001</v>
      </c>
      <c r="O17" s="39">
        <v>59280</v>
      </c>
      <c r="P17" s="40">
        <v>0.2391304347826087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130.85</v>
      </c>
      <c r="F18" s="37">
        <v>130.13333333333333</v>
      </c>
      <c r="G18" s="38">
        <v>128.46666666666664</v>
      </c>
      <c r="H18" s="38">
        <v>126.08333333333331</v>
      </c>
      <c r="I18" s="38">
        <v>124.41666666666663</v>
      </c>
      <c r="J18" s="38">
        <v>132.51666666666665</v>
      </c>
      <c r="K18" s="38">
        <v>134.18333333333334</v>
      </c>
      <c r="L18" s="38">
        <v>136.56666666666666</v>
      </c>
      <c r="M18" s="28">
        <v>131.80000000000001</v>
      </c>
      <c r="N18" s="28">
        <v>127.75</v>
      </c>
      <c r="O18" s="39">
        <v>24710400</v>
      </c>
      <c r="P18" s="40">
        <v>-1.5913978494623657E-2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316.3</v>
      </c>
      <c r="F19" s="37">
        <v>318.61666666666673</v>
      </c>
      <c r="G19" s="38">
        <v>313.38333333333344</v>
      </c>
      <c r="H19" s="38">
        <v>310.4666666666667</v>
      </c>
      <c r="I19" s="38">
        <v>305.23333333333341</v>
      </c>
      <c r="J19" s="38">
        <v>321.53333333333347</v>
      </c>
      <c r="K19" s="38">
        <v>326.76666666666671</v>
      </c>
      <c r="L19" s="38">
        <v>329.68333333333351</v>
      </c>
      <c r="M19" s="28">
        <v>323.85000000000002</v>
      </c>
      <c r="N19" s="28">
        <v>315.7</v>
      </c>
      <c r="O19" s="39">
        <v>12851800</v>
      </c>
      <c r="P19" s="40">
        <v>2.8403327246906067E-3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2446.25</v>
      </c>
      <c r="F20" s="37">
        <v>2433.5666666666666</v>
      </c>
      <c r="G20" s="38">
        <v>2394.9333333333334</v>
      </c>
      <c r="H20" s="38">
        <v>2343.6166666666668</v>
      </c>
      <c r="I20" s="38">
        <v>2304.9833333333336</v>
      </c>
      <c r="J20" s="38">
        <v>2484.8833333333332</v>
      </c>
      <c r="K20" s="38">
        <v>2523.5166666666664</v>
      </c>
      <c r="L20" s="38">
        <v>2574.833333333333</v>
      </c>
      <c r="M20" s="28">
        <v>2472.1999999999998</v>
      </c>
      <c r="N20" s="28">
        <v>2382.25</v>
      </c>
      <c r="O20" s="39">
        <v>3943250</v>
      </c>
      <c r="P20" s="40">
        <v>1.1933021107333033E-2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4044.5</v>
      </c>
      <c r="F21" s="37">
        <v>4050.6333333333332</v>
      </c>
      <c r="G21" s="38">
        <v>4002.4666666666662</v>
      </c>
      <c r="H21" s="38">
        <v>3960.4333333333329</v>
      </c>
      <c r="I21" s="38">
        <v>3912.266666666666</v>
      </c>
      <c r="J21" s="38">
        <v>4092.6666666666665</v>
      </c>
      <c r="K21" s="38">
        <v>4140.8333333333339</v>
      </c>
      <c r="L21" s="38">
        <v>4182.8666666666668</v>
      </c>
      <c r="M21" s="28">
        <v>4098.8</v>
      </c>
      <c r="N21" s="28">
        <v>4008.6</v>
      </c>
      <c r="O21" s="39">
        <v>14062750</v>
      </c>
      <c r="P21" s="40">
        <v>-1.1364645298765871E-3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898.45</v>
      </c>
      <c r="F22" s="37">
        <v>899.4</v>
      </c>
      <c r="G22" s="38">
        <v>887.59999999999991</v>
      </c>
      <c r="H22" s="38">
        <v>876.74999999999989</v>
      </c>
      <c r="I22" s="38">
        <v>864.94999999999982</v>
      </c>
      <c r="J22" s="38">
        <v>910.25</v>
      </c>
      <c r="K22" s="38">
        <v>922.05</v>
      </c>
      <c r="L22" s="38">
        <v>932.90000000000009</v>
      </c>
      <c r="M22" s="28">
        <v>911.2</v>
      </c>
      <c r="N22" s="28">
        <v>888.55</v>
      </c>
      <c r="O22" s="39">
        <v>74806875</v>
      </c>
      <c r="P22" s="40">
        <v>-1.0810006694270201E-2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3130.65</v>
      </c>
      <c r="F23" s="37">
        <v>3118.2666666666664</v>
      </c>
      <c r="G23" s="38">
        <v>3042.3833333333328</v>
      </c>
      <c r="H23" s="38">
        <v>2954.1166666666663</v>
      </c>
      <c r="I23" s="38">
        <v>2878.2333333333327</v>
      </c>
      <c r="J23" s="38">
        <v>3206.5333333333328</v>
      </c>
      <c r="K23" s="38">
        <v>3282.4166666666661</v>
      </c>
      <c r="L23" s="38">
        <v>3370.6833333333329</v>
      </c>
      <c r="M23" s="28">
        <v>3194.15</v>
      </c>
      <c r="N23" s="28">
        <v>3030</v>
      </c>
      <c r="O23" s="39">
        <v>330600</v>
      </c>
      <c r="P23" s="40">
        <v>0.14473684210526316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622.6</v>
      </c>
      <c r="F24" s="37">
        <v>623.25</v>
      </c>
      <c r="G24" s="38">
        <v>616.35</v>
      </c>
      <c r="H24" s="38">
        <v>610.1</v>
      </c>
      <c r="I24" s="38">
        <v>603.20000000000005</v>
      </c>
      <c r="J24" s="38">
        <v>629.5</v>
      </c>
      <c r="K24" s="38">
        <v>636.40000000000009</v>
      </c>
      <c r="L24" s="38">
        <v>642.65</v>
      </c>
      <c r="M24" s="28">
        <v>630.15</v>
      </c>
      <c r="N24" s="28">
        <v>617</v>
      </c>
      <c r="O24" s="39">
        <v>7249000</v>
      </c>
      <c r="P24" s="40">
        <v>1.9693346462230976E-2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582.9</v>
      </c>
      <c r="F25" s="37">
        <v>577.29999999999995</v>
      </c>
      <c r="G25" s="38">
        <v>565.79999999999995</v>
      </c>
      <c r="H25" s="38">
        <v>548.70000000000005</v>
      </c>
      <c r="I25" s="38">
        <v>537.20000000000005</v>
      </c>
      <c r="J25" s="38">
        <v>594.39999999999986</v>
      </c>
      <c r="K25" s="38">
        <v>605.89999999999986</v>
      </c>
      <c r="L25" s="38">
        <v>622.99999999999977</v>
      </c>
      <c r="M25" s="28">
        <v>588.79999999999995</v>
      </c>
      <c r="N25" s="28">
        <v>560.20000000000005</v>
      </c>
      <c r="O25" s="39">
        <v>72057600</v>
      </c>
      <c r="P25" s="40">
        <v>-2.7899561578318055E-3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4582.2</v>
      </c>
      <c r="F26" s="37">
        <v>4539.916666666667</v>
      </c>
      <c r="G26" s="38">
        <v>4488.2333333333336</v>
      </c>
      <c r="H26" s="38">
        <v>4394.2666666666664</v>
      </c>
      <c r="I26" s="38">
        <v>4342.583333333333</v>
      </c>
      <c r="J26" s="38">
        <v>4633.8833333333341</v>
      </c>
      <c r="K26" s="38">
        <v>4685.5666666666666</v>
      </c>
      <c r="L26" s="38">
        <v>4779.5333333333347</v>
      </c>
      <c r="M26" s="28">
        <v>4591.6000000000004</v>
      </c>
      <c r="N26" s="28">
        <v>4445.95</v>
      </c>
      <c r="O26" s="39">
        <v>1988375</v>
      </c>
      <c r="P26" s="40">
        <v>7.4797297297297297E-2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287.10000000000002</v>
      </c>
      <c r="F27" s="37">
        <v>287.7</v>
      </c>
      <c r="G27" s="38">
        <v>282.89999999999998</v>
      </c>
      <c r="H27" s="38">
        <v>278.7</v>
      </c>
      <c r="I27" s="38">
        <v>273.89999999999998</v>
      </c>
      <c r="J27" s="38">
        <v>291.89999999999998</v>
      </c>
      <c r="K27" s="38">
        <v>296.70000000000005</v>
      </c>
      <c r="L27" s="38">
        <v>300.89999999999998</v>
      </c>
      <c r="M27" s="28">
        <v>292.5</v>
      </c>
      <c r="N27" s="28">
        <v>283.5</v>
      </c>
      <c r="O27" s="39">
        <v>15893500</v>
      </c>
      <c r="P27" s="40">
        <v>5.8754954534856609E-2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153.69999999999999</v>
      </c>
      <c r="F28" s="37">
        <v>152.53333333333333</v>
      </c>
      <c r="G28" s="38">
        <v>150.66666666666666</v>
      </c>
      <c r="H28" s="38">
        <v>147.63333333333333</v>
      </c>
      <c r="I28" s="38">
        <v>145.76666666666665</v>
      </c>
      <c r="J28" s="38">
        <v>155.56666666666666</v>
      </c>
      <c r="K28" s="38">
        <v>157.43333333333334</v>
      </c>
      <c r="L28" s="38">
        <v>160.46666666666667</v>
      </c>
      <c r="M28" s="28">
        <v>154.4</v>
      </c>
      <c r="N28" s="28">
        <v>149.5</v>
      </c>
      <c r="O28" s="39">
        <v>77615000</v>
      </c>
      <c r="P28" s="40">
        <v>-5.7644270799974383E-3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3066.25</v>
      </c>
      <c r="F29" s="37">
        <v>3073.0666666666671</v>
      </c>
      <c r="G29" s="38">
        <v>3053.4333333333343</v>
      </c>
      <c r="H29" s="38">
        <v>3040.6166666666672</v>
      </c>
      <c r="I29" s="38">
        <v>3020.9833333333345</v>
      </c>
      <c r="J29" s="38">
        <v>3085.8833333333341</v>
      </c>
      <c r="K29" s="38">
        <v>3105.5166666666664</v>
      </c>
      <c r="L29" s="38">
        <v>3118.3333333333339</v>
      </c>
      <c r="M29" s="28">
        <v>3092.7</v>
      </c>
      <c r="N29" s="28">
        <v>3060.25</v>
      </c>
      <c r="O29" s="39">
        <v>6636200</v>
      </c>
      <c r="P29" s="40">
        <v>1.1893507364825714E-2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1990.55</v>
      </c>
      <c r="F30" s="37">
        <v>1975.4166666666667</v>
      </c>
      <c r="G30" s="38">
        <v>1898.8333333333335</v>
      </c>
      <c r="H30" s="38">
        <v>1807.1166666666668</v>
      </c>
      <c r="I30" s="38">
        <v>1730.5333333333335</v>
      </c>
      <c r="J30" s="38">
        <v>2067.1333333333332</v>
      </c>
      <c r="K30" s="38">
        <v>2143.7166666666672</v>
      </c>
      <c r="L30" s="38">
        <v>2235.4333333333334</v>
      </c>
      <c r="M30" s="28">
        <v>2052</v>
      </c>
      <c r="N30" s="28">
        <v>1883.7</v>
      </c>
      <c r="O30" s="39">
        <v>1234475</v>
      </c>
      <c r="P30" s="40">
        <v>3.9360963185922665E-2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8343.75</v>
      </c>
      <c r="F31" s="37">
        <v>8394.5833333333339</v>
      </c>
      <c r="G31" s="38">
        <v>8259.1666666666679</v>
      </c>
      <c r="H31" s="38">
        <v>8174.5833333333339</v>
      </c>
      <c r="I31" s="38">
        <v>8039.1666666666679</v>
      </c>
      <c r="J31" s="38">
        <v>8479.1666666666679</v>
      </c>
      <c r="K31" s="38">
        <v>8614.5833333333358</v>
      </c>
      <c r="L31" s="38">
        <v>8699.1666666666679</v>
      </c>
      <c r="M31" s="28">
        <v>8530</v>
      </c>
      <c r="N31" s="28">
        <v>8310</v>
      </c>
      <c r="O31" s="39">
        <v>138300</v>
      </c>
      <c r="P31" s="40">
        <v>8.7527352297592995E-3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632.4</v>
      </c>
      <c r="F32" s="37">
        <v>629.70000000000005</v>
      </c>
      <c r="G32" s="38">
        <v>622.90000000000009</v>
      </c>
      <c r="H32" s="38">
        <v>613.40000000000009</v>
      </c>
      <c r="I32" s="38">
        <v>606.60000000000014</v>
      </c>
      <c r="J32" s="38">
        <v>639.20000000000005</v>
      </c>
      <c r="K32" s="38">
        <v>646</v>
      </c>
      <c r="L32" s="38">
        <v>655.5</v>
      </c>
      <c r="M32" s="28">
        <v>636.5</v>
      </c>
      <c r="N32" s="28">
        <v>620.20000000000005</v>
      </c>
      <c r="O32" s="39">
        <v>7989000</v>
      </c>
      <c r="P32" s="40">
        <v>3.1391260673028628E-3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488.95</v>
      </c>
      <c r="F33" s="37">
        <v>480.58333333333331</v>
      </c>
      <c r="G33" s="38">
        <v>466.36666666666662</v>
      </c>
      <c r="H33" s="38">
        <v>443.7833333333333</v>
      </c>
      <c r="I33" s="38">
        <v>429.56666666666661</v>
      </c>
      <c r="J33" s="38">
        <v>503.16666666666663</v>
      </c>
      <c r="K33" s="38">
        <v>517.38333333333333</v>
      </c>
      <c r="L33" s="38">
        <v>539.9666666666667</v>
      </c>
      <c r="M33" s="28">
        <v>494.8</v>
      </c>
      <c r="N33" s="28">
        <v>458</v>
      </c>
      <c r="O33" s="39">
        <v>14193000</v>
      </c>
      <c r="P33" s="40">
        <v>-1.5673763783896247E-2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855.1</v>
      </c>
      <c r="F34" s="37">
        <v>855.33333333333337</v>
      </c>
      <c r="G34" s="38">
        <v>851.86666666666679</v>
      </c>
      <c r="H34" s="38">
        <v>848.63333333333344</v>
      </c>
      <c r="I34" s="38">
        <v>845.16666666666686</v>
      </c>
      <c r="J34" s="38">
        <v>858.56666666666672</v>
      </c>
      <c r="K34" s="38">
        <v>862.03333333333319</v>
      </c>
      <c r="L34" s="38">
        <v>865.26666666666665</v>
      </c>
      <c r="M34" s="28">
        <v>858.8</v>
      </c>
      <c r="N34" s="28">
        <v>852.1</v>
      </c>
      <c r="O34" s="39">
        <v>58347600</v>
      </c>
      <c r="P34" s="40">
        <v>-7.9368317962947854E-3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3742.6</v>
      </c>
      <c r="F35" s="37">
        <v>3752.5499999999997</v>
      </c>
      <c r="G35" s="38">
        <v>3723.1499999999996</v>
      </c>
      <c r="H35" s="38">
        <v>3703.7</v>
      </c>
      <c r="I35" s="38">
        <v>3674.2999999999997</v>
      </c>
      <c r="J35" s="38">
        <v>3771.9999999999995</v>
      </c>
      <c r="K35" s="38">
        <v>3801.4</v>
      </c>
      <c r="L35" s="38">
        <v>3820.8499999999995</v>
      </c>
      <c r="M35" s="28">
        <v>3781.95</v>
      </c>
      <c r="N35" s="28">
        <v>3733.1</v>
      </c>
      <c r="O35" s="39">
        <v>1320250</v>
      </c>
      <c r="P35" s="40">
        <v>-2.4926144756277694E-2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1726.65</v>
      </c>
      <c r="F36" s="37">
        <v>1728.1833333333334</v>
      </c>
      <c r="G36" s="38">
        <v>1713.3666666666668</v>
      </c>
      <c r="H36" s="38">
        <v>1700.0833333333335</v>
      </c>
      <c r="I36" s="38">
        <v>1685.2666666666669</v>
      </c>
      <c r="J36" s="38">
        <v>1741.4666666666667</v>
      </c>
      <c r="K36" s="38">
        <v>1756.2833333333333</v>
      </c>
      <c r="L36" s="38">
        <v>1769.5666666666666</v>
      </c>
      <c r="M36" s="28">
        <v>1743</v>
      </c>
      <c r="N36" s="28">
        <v>1714.9</v>
      </c>
      <c r="O36" s="39">
        <v>6635500</v>
      </c>
      <c r="P36" s="40">
        <v>-9.1832163655368067E-3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7063.3</v>
      </c>
      <c r="F37" s="37">
        <v>7083.8499999999995</v>
      </c>
      <c r="G37" s="38">
        <v>7019.4499999999989</v>
      </c>
      <c r="H37" s="38">
        <v>6975.5999999999995</v>
      </c>
      <c r="I37" s="38">
        <v>6911.1999999999989</v>
      </c>
      <c r="J37" s="38">
        <v>7127.6999999999989</v>
      </c>
      <c r="K37" s="38">
        <v>7192.0999999999985</v>
      </c>
      <c r="L37" s="38">
        <v>7235.9499999999989</v>
      </c>
      <c r="M37" s="28">
        <v>7148.25</v>
      </c>
      <c r="N37" s="28">
        <v>7040</v>
      </c>
      <c r="O37" s="39">
        <v>4871375</v>
      </c>
      <c r="P37" s="40">
        <v>2.3290620733116271E-2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1875.95</v>
      </c>
      <c r="F38" s="37">
        <v>1881.55</v>
      </c>
      <c r="G38" s="38">
        <v>1858</v>
      </c>
      <c r="H38" s="38">
        <v>1840.05</v>
      </c>
      <c r="I38" s="38">
        <v>1816.5</v>
      </c>
      <c r="J38" s="38">
        <v>1899.5</v>
      </c>
      <c r="K38" s="38">
        <v>1923.0499999999997</v>
      </c>
      <c r="L38" s="38">
        <v>1941</v>
      </c>
      <c r="M38" s="28">
        <v>1905.1</v>
      </c>
      <c r="N38" s="28">
        <v>1863.6</v>
      </c>
      <c r="O38" s="39">
        <v>2607000</v>
      </c>
      <c r="P38" s="40">
        <v>1.2702482228178534E-2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343.6</v>
      </c>
      <c r="F39" s="37">
        <v>339.33333333333331</v>
      </c>
      <c r="G39" s="38">
        <v>332.26666666666665</v>
      </c>
      <c r="H39" s="38">
        <v>320.93333333333334</v>
      </c>
      <c r="I39" s="38">
        <v>313.86666666666667</v>
      </c>
      <c r="J39" s="38">
        <v>350.66666666666663</v>
      </c>
      <c r="K39" s="38">
        <v>357.73333333333335</v>
      </c>
      <c r="L39" s="38">
        <v>369.06666666666661</v>
      </c>
      <c r="M39" s="28">
        <v>346.4</v>
      </c>
      <c r="N39" s="28">
        <v>328</v>
      </c>
      <c r="O39" s="39">
        <v>10187200</v>
      </c>
      <c r="P39" s="40">
        <v>2.8594507269789984E-2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227.1</v>
      </c>
      <c r="F40" s="37">
        <v>227.70000000000002</v>
      </c>
      <c r="G40" s="38">
        <v>224.90000000000003</v>
      </c>
      <c r="H40" s="38">
        <v>222.70000000000002</v>
      </c>
      <c r="I40" s="38">
        <v>219.90000000000003</v>
      </c>
      <c r="J40" s="38">
        <v>229.90000000000003</v>
      </c>
      <c r="K40" s="38">
        <v>232.70000000000005</v>
      </c>
      <c r="L40" s="38">
        <v>234.90000000000003</v>
      </c>
      <c r="M40" s="28">
        <v>230.5</v>
      </c>
      <c r="N40" s="28">
        <v>225.5</v>
      </c>
      <c r="O40" s="39">
        <v>57218400</v>
      </c>
      <c r="P40" s="40">
        <v>-3.145742237881028E-5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164.35</v>
      </c>
      <c r="F41" s="37">
        <v>163.54999999999998</v>
      </c>
      <c r="G41" s="38">
        <v>161.39999999999998</v>
      </c>
      <c r="H41" s="38">
        <v>158.44999999999999</v>
      </c>
      <c r="I41" s="38">
        <v>156.29999999999998</v>
      </c>
      <c r="J41" s="38">
        <v>166.49999999999997</v>
      </c>
      <c r="K41" s="38">
        <v>168.65</v>
      </c>
      <c r="L41" s="38">
        <v>171.59999999999997</v>
      </c>
      <c r="M41" s="28">
        <v>165.7</v>
      </c>
      <c r="N41" s="28">
        <v>160.6</v>
      </c>
      <c r="O41" s="39">
        <v>90639900</v>
      </c>
      <c r="P41" s="40">
        <v>-1.1042318248547903E-2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1745.05</v>
      </c>
      <c r="F42" s="37">
        <v>1748.2</v>
      </c>
      <c r="G42" s="38">
        <v>1726.4</v>
      </c>
      <c r="H42" s="38">
        <v>1707.75</v>
      </c>
      <c r="I42" s="38">
        <v>1685.95</v>
      </c>
      <c r="J42" s="38">
        <v>1766.8500000000001</v>
      </c>
      <c r="K42" s="38">
        <v>1788.6499999999999</v>
      </c>
      <c r="L42" s="38">
        <v>1807.3000000000002</v>
      </c>
      <c r="M42" s="28">
        <v>1770</v>
      </c>
      <c r="N42" s="28">
        <v>1729.55</v>
      </c>
      <c r="O42" s="39">
        <v>1941225</v>
      </c>
      <c r="P42" s="40">
        <v>5.8421202621829578E-3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107.15</v>
      </c>
      <c r="F43" s="37">
        <v>107.06666666666666</v>
      </c>
      <c r="G43" s="38">
        <v>106.33333333333333</v>
      </c>
      <c r="H43" s="38">
        <v>105.51666666666667</v>
      </c>
      <c r="I43" s="38">
        <v>104.78333333333333</v>
      </c>
      <c r="J43" s="38">
        <v>107.88333333333333</v>
      </c>
      <c r="K43" s="38">
        <v>108.61666666666667</v>
      </c>
      <c r="L43" s="38">
        <v>109.43333333333332</v>
      </c>
      <c r="M43" s="28">
        <v>107.8</v>
      </c>
      <c r="N43" s="28">
        <v>106.25</v>
      </c>
      <c r="O43" s="39">
        <v>81874800</v>
      </c>
      <c r="P43" s="40">
        <v>-3.4797132716264179E-4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603.4</v>
      </c>
      <c r="F44" s="37">
        <v>604.25</v>
      </c>
      <c r="G44" s="38">
        <v>598.9</v>
      </c>
      <c r="H44" s="38">
        <v>594.4</v>
      </c>
      <c r="I44" s="38">
        <v>589.04999999999995</v>
      </c>
      <c r="J44" s="38">
        <v>608.75</v>
      </c>
      <c r="K44" s="38">
        <v>614.09999999999991</v>
      </c>
      <c r="L44" s="38">
        <v>618.6</v>
      </c>
      <c r="M44" s="28">
        <v>609.6</v>
      </c>
      <c r="N44" s="28">
        <v>599.75</v>
      </c>
      <c r="O44" s="39">
        <v>7236900</v>
      </c>
      <c r="P44" s="40">
        <v>-1.366120218579235E-3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850.6</v>
      </c>
      <c r="F45" s="37">
        <v>858.19999999999993</v>
      </c>
      <c r="G45" s="38">
        <v>830.39999999999986</v>
      </c>
      <c r="H45" s="38">
        <v>810.19999999999993</v>
      </c>
      <c r="I45" s="38">
        <v>782.39999999999986</v>
      </c>
      <c r="J45" s="38">
        <v>878.39999999999986</v>
      </c>
      <c r="K45" s="38">
        <v>906.19999999999982</v>
      </c>
      <c r="L45" s="38">
        <v>926.39999999999986</v>
      </c>
      <c r="M45" s="28">
        <v>886</v>
      </c>
      <c r="N45" s="28">
        <v>838</v>
      </c>
      <c r="O45" s="39">
        <v>9316000</v>
      </c>
      <c r="P45" s="40">
        <v>0.15311300903577174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826.65</v>
      </c>
      <c r="F46" s="37">
        <v>826.63333333333321</v>
      </c>
      <c r="G46" s="38">
        <v>821.06666666666638</v>
      </c>
      <c r="H46" s="38">
        <v>815.48333333333312</v>
      </c>
      <c r="I46" s="38">
        <v>809.91666666666629</v>
      </c>
      <c r="J46" s="38">
        <v>832.21666666666647</v>
      </c>
      <c r="K46" s="38">
        <v>837.7833333333333</v>
      </c>
      <c r="L46" s="38">
        <v>843.36666666666656</v>
      </c>
      <c r="M46" s="28">
        <v>832.2</v>
      </c>
      <c r="N46" s="28">
        <v>821.05</v>
      </c>
      <c r="O46" s="39">
        <v>39987400</v>
      </c>
      <c r="P46" s="40">
        <v>-5.6985468705480103E-4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71.650000000000006</v>
      </c>
      <c r="F47" s="37">
        <v>71.5</v>
      </c>
      <c r="G47" s="38">
        <v>69.45</v>
      </c>
      <c r="H47" s="38">
        <v>67.25</v>
      </c>
      <c r="I47" s="38">
        <v>65.2</v>
      </c>
      <c r="J47" s="38">
        <v>73.7</v>
      </c>
      <c r="K47" s="38">
        <v>75.750000000000014</v>
      </c>
      <c r="L47" s="38">
        <v>77.95</v>
      </c>
      <c r="M47" s="28">
        <v>73.55</v>
      </c>
      <c r="N47" s="28">
        <v>69.3</v>
      </c>
      <c r="O47" s="39">
        <v>125968500</v>
      </c>
      <c r="P47" s="40">
        <v>0.11382415745984588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288.14999999999998</v>
      </c>
      <c r="F48" s="37">
        <v>285.93333333333334</v>
      </c>
      <c r="G48" s="38">
        <v>282.2166666666667</v>
      </c>
      <c r="H48" s="38">
        <v>276.28333333333336</v>
      </c>
      <c r="I48" s="38">
        <v>272.56666666666672</v>
      </c>
      <c r="J48" s="38">
        <v>291.86666666666667</v>
      </c>
      <c r="K48" s="38">
        <v>295.58333333333326</v>
      </c>
      <c r="L48" s="38">
        <v>301.51666666666665</v>
      </c>
      <c r="M48" s="28">
        <v>289.64999999999998</v>
      </c>
      <c r="N48" s="28">
        <v>280</v>
      </c>
      <c r="O48" s="39">
        <v>24644500</v>
      </c>
      <c r="P48" s="40">
        <v>1.7762158054711246E-2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16880.95</v>
      </c>
      <c r="F49" s="37">
        <v>16834.533333333336</v>
      </c>
      <c r="G49" s="38">
        <v>16752.716666666674</v>
      </c>
      <c r="H49" s="38">
        <v>16624.483333333337</v>
      </c>
      <c r="I49" s="38">
        <v>16542.666666666675</v>
      </c>
      <c r="J49" s="38">
        <v>16962.766666666674</v>
      </c>
      <c r="K49" s="38">
        <v>17044.583333333332</v>
      </c>
      <c r="L49" s="38">
        <v>17172.816666666673</v>
      </c>
      <c r="M49" s="28">
        <v>16916.349999999999</v>
      </c>
      <c r="N49" s="28">
        <v>16706.3</v>
      </c>
      <c r="O49" s="39">
        <v>170300</v>
      </c>
      <c r="P49" s="40">
        <v>1.9760479041916169E-2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309.39999999999998</v>
      </c>
      <c r="F50" s="37">
        <v>310.13333333333333</v>
      </c>
      <c r="G50" s="38">
        <v>308.26666666666665</v>
      </c>
      <c r="H50" s="38">
        <v>307.13333333333333</v>
      </c>
      <c r="I50" s="38">
        <v>305.26666666666665</v>
      </c>
      <c r="J50" s="38">
        <v>311.26666666666665</v>
      </c>
      <c r="K50" s="38">
        <v>313.13333333333333</v>
      </c>
      <c r="L50" s="38">
        <v>314.26666666666665</v>
      </c>
      <c r="M50" s="28">
        <v>312</v>
      </c>
      <c r="N50" s="28">
        <v>309</v>
      </c>
      <c r="O50" s="39">
        <v>20052000</v>
      </c>
      <c r="P50" s="40">
        <v>9.2408044935676746E-3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4122.55</v>
      </c>
      <c r="F51" s="37">
        <v>4129.9666666666672</v>
      </c>
      <c r="G51" s="38">
        <v>4092.6333333333341</v>
      </c>
      <c r="H51" s="38">
        <v>4062.7166666666672</v>
      </c>
      <c r="I51" s="38">
        <v>4025.3833333333341</v>
      </c>
      <c r="J51" s="38">
        <v>4159.8833333333341</v>
      </c>
      <c r="K51" s="38">
        <v>4197.2166666666662</v>
      </c>
      <c r="L51" s="38">
        <v>4227.1333333333341</v>
      </c>
      <c r="M51" s="28">
        <v>4167.3</v>
      </c>
      <c r="N51" s="28">
        <v>4100.05</v>
      </c>
      <c r="O51" s="39">
        <v>1830600</v>
      </c>
      <c r="P51" s="40">
        <v>-4.5468766294712692E-2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287.2</v>
      </c>
      <c r="F52" s="37">
        <v>286.64999999999998</v>
      </c>
      <c r="G52" s="38">
        <v>283.64999999999998</v>
      </c>
      <c r="H52" s="38">
        <v>280.10000000000002</v>
      </c>
      <c r="I52" s="38">
        <v>277.10000000000002</v>
      </c>
      <c r="J52" s="38">
        <v>290.19999999999993</v>
      </c>
      <c r="K52" s="38">
        <v>293.19999999999993</v>
      </c>
      <c r="L52" s="38">
        <v>296.74999999999989</v>
      </c>
      <c r="M52" s="28">
        <v>289.64999999999998</v>
      </c>
      <c r="N52" s="28">
        <v>283.10000000000002</v>
      </c>
      <c r="O52" s="39">
        <v>10982000</v>
      </c>
      <c r="P52" s="40">
        <v>4.835091403751611E-2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305.3</v>
      </c>
      <c r="F53" s="37">
        <v>305.16666666666669</v>
      </c>
      <c r="G53" s="38">
        <v>302.33333333333337</v>
      </c>
      <c r="H53" s="38">
        <v>299.36666666666667</v>
      </c>
      <c r="I53" s="38">
        <v>296.53333333333336</v>
      </c>
      <c r="J53" s="38">
        <v>308.13333333333338</v>
      </c>
      <c r="K53" s="38">
        <v>310.96666666666675</v>
      </c>
      <c r="L53" s="38">
        <v>313.93333333333339</v>
      </c>
      <c r="M53" s="28">
        <v>308</v>
      </c>
      <c r="N53" s="28">
        <v>302.2</v>
      </c>
      <c r="O53" s="39">
        <v>40286700</v>
      </c>
      <c r="P53" s="40">
        <v>2.0588235294117647E-2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539.1</v>
      </c>
      <c r="F54" s="37">
        <v>537.11666666666667</v>
      </c>
      <c r="G54" s="38">
        <v>533.48333333333335</v>
      </c>
      <c r="H54" s="38">
        <v>527.86666666666667</v>
      </c>
      <c r="I54" s="38">
        <v>524.23333333333335</v>
      </c>
      <c r="J54" s="38">
        <v>542.73333333333335</v>
      </c>
      <c r="K54" s="38">
        <v>546.36666666666679</v>
      </c>
      <c r="L54" s="38">
        <v>551.98333333333335</v>
      </c>
      <c r="M54" s="28">
        <v>540.75</v>
      </c>
      <c r="N54" s="28">
        <v>531.5</v>
      </c>
      <c r="O54" s="39">
        <v>4467450</v>
      </c>
      <c r="P54" s="40">
        <v>-9.9394987035436467E-3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292.95</v>
      </c>
      <c r="F55" s="37">
        <v>290.73333333333335</v>
      </c>
      <c r="G55" s="38">
        <v>287.01666666666671</v>
      </c>
      <c r="H55" s="38">
        <v>281.08333333333337</v>
      </c>
      <c r="I55" s="38">
        <v>277.36666666666673</v>
      </c>
      <c r="J55" s="38">
        <v>296.66666666666669</v>
      </c>
      <c r="K55" s="38">
        <v>300.38333333333338</v>
      </c>
      <c r="L55" s="38">
        <v>306.31666666666666</v>
      </c>
      <c r="M55" s="28">
        <v>294.45</v>
      </c>
      <c r="N55" s="28">
        <v>284.8</v>
      </c>
      <c r="O55" s="39">
        <v>7416000</v>
      </c>
      <c r="P55" s="40">
        <v>-1.6706443914081145E-2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723.3</v>
      </c>
      <c r="F56" s="37">
        <v>723.38333333333333</v>
      </c>
      <c r="G56" s="38">
        <v>716.76666666666665</v>
      </c>
      <c r="H56" s="38">
        <v>710.23333333333335</v>
      </c>
      <c r="I56" s="38">
        <v>703.61666666666667</v>
      </c>
      <c r="J56" s="38">
        <v>729.91666666666663</v>
      </c>
      <c r="K56" s="38">
        <v>736.53333333333319</v>
      </c>
      <c r="L56" s="38">
        <v>743.06666666666661</v>
      </c>
      <c r="M56" s="28">
        <v>730</v>
      </c>
      <c r="N56" s="28">
        <v>716.85</v>
      </c>
      <c r="O56" s="39">
        <v>7882500</v>
      </c>
      <c r="P56" s="40">
        <v>6.7049808429118776E-3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1134.6500000000001</v>
      </c>
      <c r="F57" s="37">
        <v>1132.9833333333333</v>
      </c>
      <c r="G57" s="38">
        <v>1126.0166666666667</v>
      </c>
      <c r="H57" s="38">
        <v>1117.3833333333332</v>
      </c>
      <c r="I57" s="38">
        <v>1110.4166666666665</v>
      </c>
      <c r="J57" s="38">
        <v>1141.6166666666668</v>
      </c>
      <c r="K57" s="38">
        <v>1148.5833333333335</v>
      </c>
      <c r="L57" s="38">
        <v>1157.2166666666669</v>
      </c>
      <c r="M57" s="28">
        <v>1139.95</v>
      </c>
      <c r="N57" s="28">
        <v>1124.3499999999999</v>
      </c>
      <c r="O57" s="39">
        <v>8793850</v>
      </c>
      <c r="P57" s="40">
        <v>1.4319988004198531E-2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247.7</v>
      </c>
      <c r="F58" s="37">
        <v>249.6</v>
      </c>
      <c r="G58" s="38">
        <v>244.2</v>
      </c>
      <c r="H58" s="38">
        <v>240.7</v>
      </c>
      <c r="I58" s="38">
        <v>235.29999999999998</v>
      </c>
      <c r="J58" s="38">
        <v>253.1</v>
      </c>
      <c r="K58" s="38">
        <v>258.5</v>
      </c>
      <c r="L58" s="38">
        <v>262</v>
      </c>
      <c r="M58" s="28">
        <v>255</v>
      </c>
      <c r="N58" s="28">
        <v>246.1</v>
      </c>
      <c r="O58" s="39">
        <v>38010000</v>
      </c>
      <c r="P58" s="40">
        <v>5.9346833664988878E-2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4019.8</v>
      </c>
      <c r="F59" s="37">
        <v>3984.0666666666671</v>
      </c>
      <c r="G59" s="38">
        <v>3925.1333333333341</v>
      </c>
      <c r="H59" s="38">
        <v>3830.4666666666672</v>
      </c>
      <c r="I59" s="38">
        <v>3771.5333333333342</v>
      </c>
      <c r="J59" s="38">
        <v>4078.733333333334</v>
      </c>
      <c r="K59" s="38">
        <v>4137.6666666666679</v>
      </c>
      <c r="L59" s="38">
        <v>4232.3333333333339</v>
      </c>
      <c r="M59" s="28">
        <v>4043</v>
      </c>
      <c r="N59" s="28">
        <v>3889.4</v>
      </c>
      <c r="O59" s="39">
        <v>897000</v>
      </c>
      <c r="P59" s="40">
        <v>9.7046413502109699E-2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1585.85</v>
      </c>
      <c r="F60" s="37">
        <v>1588.3833333333332</v>
      </c>
      <c r="G60" s="38">
        <v>1569.4666666666665</v>
      </c>
      <c r="H60" s="38">
        <v>1553.0833333333333</v>
      </c>
      <c r="I60" s="38">
        <v>1534.1666666666665</v>
      </c>
      <c r="J60" s="38">
        <v>1604.7666666666664</v>
      </c>
      <c r="K60" s="38">
        <v>1623.6833333333334</v>
      </c>
      <c r="L60" s="38">
        <v>1640.0666666666664</v>
      </c>
      <c r="M60" s="28">
        <v>1607.3</v>
      </c>
      <c r="N60" s="28">
        <v>1572</v>
      </c>
      <c r="O60" s="39">
        <v>2100000</v>
      </c>
      <c r="P60" s="40">
        <v>4.1841004184100415E-3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762.55</v>
      </c>
      <c r="F61" s="37">
        <v>766.56666666666661</v>
      </c>
      <c r="G61" s="38">
        <v>742.13333333333321</v>
      </c>
      <c r="H61" s="38">
        <v>721.71666666666658</v>
      </c>
      <c r="I61" s="38">
        <v>697.28333333333319</v>
      </c>
      <c r="J61" s="38">
        <v>786.98333333333323</v>
      </c>
      <c r="K61" s="38">
        <v>811.41666666666663</v>
      </c>
      <c r="L61" s="38">
        <v>831.83333333333326</v>
      </c>
      <c r="M61" s="28">
        <v>791</v>
      </c>
      <c r="N61" s="28">
        <v>746.15</v>
      </c>
      <c r="O61" s="39">
        <v>9228000</v>
      </c>
      <c r="P61" s="40">
        <v>5.3304417303960738E-2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926.05</v>
      </c>
      <c r="F62" s="37">
        <v>927.9</v>
      </c>
      <c r="G62" s="38">
        <v>912.05</v>
      </c>
      <c r="H62" s="38">
        <v>898.05</v>
      </c>
      <c r="I62" s="38">
        <v>882.19999999999993</v>
      </c>
      <c r="J62" s="38">
        <v>941.9</v>
      </c>
      <c r="K62" s="38">
        <v>957.75000000000011</v>
      </c>
      <c r="L62" s="38">
        <v>971.75</v>
      </c>
      <c r="M62" s="28">
        <v>943.75</v>
      </c>
      <c r="N62" s="28">
        <v>913.9</v>
      </c>
      <c r="O62" s="39">
        <v>2654400</v>
      </c>
      <c r="P62" s="40">
        <v>4.4340402093087303E-2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363.55</v>
      </c>
      <c r="F63" s="37">
        <v>361.41666666666669</v>
      </c>
      <c r="G63" s="38">
        <v>357.73333333333335</v>
      </c>
      <c r="H63" s="38">
        <v>351.91666666666669</v>
      </c>
      <c r="I63" s="38">
        <v>348.23333333333335</v>
      </c>
      <c r="J63" s="38">
        <v>367.23333333333335</v>
      </c>
      <c r="K63" s="38">
        <v>370.91666666666663</v>
      </c>
      <c r="L63" s="38">
        <v>376.73333333333335</v>
      </c>
      <c r="M63" s="28">
        <v>365.1</v>
      </c>
      <c r="N63" s="28">
        <v>355.6</v>
      </c>
      <c r="O63" s="39">
        <v>5368500</v>
      </c>
      <c r="P63" s="40">
        <v>-5.8405682715074979E-2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185.85</v>
      </c>
      <c r="F64" s="37">
        <v>186.61666666666667</v>
      </c>
      <c r="G64" s="38">
        <v>183.83333333333334</v>
      </c>
      <c r="H64" s="38">
        <v>181.81666666666666</v>
      </c>
      <c r="I64" s="38">
        <v>179.03333333333333</v>
      </c>
      <c r="J64" s="38">
        <v>188.63333333333335</v>
      </c>
      <c r="K64" s="38">
        <v>191.41666666666666</v>
      </c>
      <c r="L64" s="38">
        <v>193.43333333333337</v>
      </c>
      <c r="M64" s="28">
        <v>189.4</v>
      </c>
      <c r="N64" s="28">
        <v>184.6</v>
      </c>
      <c r="O64" s="39">
        <v>10150000</v>
      </c>
      <c r="P64" s="40">
        <v>-8.7890625E-3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1351.45</v>
      </c>
      <c r="F65" s="37">
        <v>1352.3500000000001</v>
      </c>
      <c r="G65" s="38">
        <v>1337.1500000000003</v>
      </c>
      <c r="H65" s="38">
        <v>1322.8500000000001</v>
      </c>
      <c r="I65" s="38">
        <v>1307.6500000000003</v>
      </c>
      <c r="J65" s="38">
        <v>1366.6500000000003</v>
      </c>
      <c r="K65" s="38">
        <v>1381.8500000000001</v>
      </c>
      <c r="L65" s="38">
        <v>1396.1500000000003</v>
      </c>
      <c r="M65" s="28">
        <v>1367.55</v>
      </c>
      <c r="N65" s="28">
        <v>1338.05</v>
      </c>
      <c r="O65" s="39">
        <v>2399400</v>
      </c>
      <c r="P65" s="40">
        <v>-6.8483577917540187E-2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556.4</v>
      </c>
      <c r="F66" s="37">
        <v>559.5333333333333</v>
      </c>
      <c r="G66" s="38">
        <v>549.66666666666663</v>
      </c>
      <c r="H66" s="38">
        <v>542.93333333333328</v>
      </c>
      <c r="I66" s="38">
        <v>533.06666666666661</v>
      </c>
      <c r="J66" s="38">
        <v>566.26666666666665</v>
      </c>
      <c r="K66" s="38">
        <v>576.13333333333344</v>
      </c>
      <c r="L66" s="38">
        <v>582.86666666666667</v>
      </c>
      <c r="M66" s="28">
        <v>569.4</v>
      </c>
      <c r="N66" s="28">
        <v>552.79999999999995</v>
      </c>
      <c r="O66" s="39">
        <v>13847500</v>
      </c>
      <c r="P66" s="40">
        <v>9.2930029154518947E-3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1696.7</v>
      </c>
      <c r="F67" s="37">
        <v>1690.9666666666665</v>
      </c>
      <c r="G67" s="38">
        <v>1669.9833333333329</v>
      </c>
      <c r="H67" s="38">
        <v>1643.2666666666664</v>
      </c>
      <c r="I67" s="38">
        <v>1622.2833333333328</v>
      </c>
      <c r="J67" s="38">
        <v>1717.6833333333329</v>
      </c>
      <c r="K67" s="38">
        <v>1738.6666666666665</v>
      </c>
      <c r="L67" s="38">
        <v>1765.383333333333</v>
      </c>
      <c r="M67" s="28">
        <v>1711.95</v>
      </c>
      <c r="N67" s="28">
        <v>1664.25</v>
      </c>
      <c r="O67" s="39">
        <v>1478000</v>
      </c>
      <c r="P67" s="40">
        <v>1.3717421124828532E-2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2142.9499999999998</v>
      </c>
      <c r="F68" s="37">
        <v>2131.6999999999998</v>
      </c>
      <c r="G68" s="38">
        <v>2112.4499999999998</v>
      </c>
      <c r="H68" s="38">
        <v>2081.9499999999998</v>
      </c>
      <c r="I68" s="38">
        <v>2062.6999999999998</v>
      </c>
      <c r="J68" s="38">
        <v>2162.1999999999998</v>
      </c>
      <c r="K68" s="38">
        <v>2181.4499999999998</v>
      </c>
      <c r="L68" s="38">
        <v>2211.9499999999998</v>
      </c>
      <c r="M68" s="28">
        <v>2150.9499999999998</v>
      </c>
      <c r="N68" s="28">
        <v>2101.1999999999998</v>
      </c>
      <c r="O68" s="39">
        <v>2299250</v>
      </c>
      <c r="P68" s="40">
        <v>-9.2371459587486424E-2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225.25</v>
      </c>
      <c r="F69" s="37">
        <v>223.81666666666669</v>
      </c>
      <c r="G69" s="38">
        <v>220.83333333333337</v>
      </c>
      <c r="H69" s="38">
        <v>216.41666666666669</v>
      </c>
      <c r="I69" s="38">
        <v>213.43333333333337</v>
      </c>
      <c r="J69" s="38">
        <v>228.23333333333338</v>
      </c>
      <c r="K69" s="38">
        <v>231.21666666666667</v>
      </c>
      <c r="L69" s="38">
        <v>235.63333333333338</v>
      </c>
      <c r="M69" s="28">
        <v>226.8</v>
      </c>
      <c r="N69" s="28">
        <v>219.4</v>
      </c>
      <c r="O69" s="39">
        <v>17251600</v>
      </c>
      <c r="P69" s="40">
        <v>-6.5360982660623897E-3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3295.65</v>
      </c>
      <c r="F70" s="37">
        <v>3273.0166666666664</v>
      </c>
      <c r="G70" s="38">
        <v>3238.0333333333328</v>
      </c>
      <c r="H70" s="38">
        <v>3180.4166666666665</v>
      </c>
      <c r="I70" s="38">
        <v>3145.4333333333329</v>
      </c>
      <c r="J70" s="38">
        <v>3330.6333333333328</v>
      </c>
      <c r="K70" s="38">
        <v>3365.6166666666663</v>
      </c>
      <c r="L70" s="38">
        <v>3423.2333333333327</v>
      </c>
      <c r="M70" s="28">
        <v>3308</v>
      </c>
      <c r="N70" s="28">
        <v>3215.4</v>
      </c>
      <c r="O70" s="39">
        <v>3872850</v>
      </c>
      <c r="P70" s="40">
        <v>-3.0235877403846152E-2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4610.1499999999996</v>
      </c>
      <c r="F71" s="37">
        <v>4593.6333333333332</v>
      </c>
      <c r="G71" s="38">
        <v>4555.6166666666668</v>
      </c>
      <c r="H71" s="38">
        <v>4501.0833333333339</v>
      </c>
      <c r="I71" s="38">
        <v>4463.0666666666675</v>
      </c>
      <c r="J71" s="38">
        <v>4648.1666666666661</v>
      </c>
      <c r="K71" s="38">
        <v>4686.1833333333325</v>
      </c>
      <c r="L71" s="38">
        <v>4740.7166666666653</v>
      </c>
      <c r="M71" s="28">
        <v>4631.6499999999996</v>
      </c>
      <c r="N71" s="28">
        <v>4539.1000000000004</v>
      </c>
      <c r="O71" s="39">
        <v>579625</v>
      </c>
      <c r="P71" s="40">
        <v>1.5994741454864153E-2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408.85</v>
      </c>
      <c r="F72" s="37">
        <v>407.15000000000003</v>
      </c>
      <c r="G72" s="38">
        <v>403.90000000000009</v>
      </c>
      <c r="H72" s="38">
        <v>398.95000000000005</v>
      </c>
      <c r="I72" s="38">
        <v>395.7000000000001</v>
      </c>
      <c r="J72" s="38">
        <v>412.10000000000008</v>
      </c>
      <c r="K72" s="38">
        <v>415.34999999999997</v>
      </c>
      <c r="L72" s="38">
        <v>420.30000000000007</v>
      </c>
      <c r="M72" s="28">
        <v>410.4</v>
      </c>
      <c r="N72" s="28">
        <v>402.2</v>
      </c>
      <c r="O72" s="39">
        <v>42942900</v>
      </c>
      <c r="P72" s="40">
        <v>1.5450643776824034E-2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4382.3999999999996</v>
      </c>
      <c r="F73" s="37">
        <v>4392.1166666666659</v>
      </c>
      <c r="G73" s="38">
        <v>4318.8333333333321</v>
      </c>
      <c r="H73" s="38">
        <v>4255.2666666666664</v>
      </c>
      <c r="I73" s="38">
        <v>4181.9833333333327</v>
      </c>
      <c r="J73" s="38">
        <v>4455.6833333333316</v>
      </c>
      <c r="K73" s="38">
        <v>4528.9666666666662</v>
      </c>
      <c r="L73" s="38">
        <v>4592.533333333331</v>
      </c>
      <c r="M73" s="28">
        <v>4465.3999999999996</v>
      </c>
      <c r="N73" s="28">
        <v>4328.55</v>
      </c>
      <c r="O73" s="39">
        <v>2116875</v>
      </c>
      <c r="P73" s="40">
        <v>-1.8374681196383028E-2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3505.35</v>
      </c>
      <c r="F74" s="37">
        <v>3513.2333333333336</v>
      </c>
      <c r="G74" s="38">
        <v>3478.1166666666672</v>
      </c>
      <c r="H74" s="38">
        <v>3450.8833333333337</v>
      </c>
      <c r="I74" s="38">
        <v>3415.7666666666673</v>
      </c>
      <c r="J74" s="38">
        <v>3540.4666666666672</v>
      </c>
      <c r="K74" s="38">
        <v>3575.5833333333339</v>
      </c>
      <c r="L74" s="38">
        <v>3602.8166666666671</v>
      </c>
      <c r="M74" s="28">
        <v>3548.35</v>
      </c>
      <c r="N74" s="28">
        <v>3486</v>
      </c>
      <c r="O74" s="39">
        <v>4158175</v>
      </c>
      <c r="P74" s="40">
        <v>-1.1153189895542885E-2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2000.1</v>
      </c>
      <c r="F75" s="37">
        <v>1990.7166666666665</v>
      </c>
      <c r="G75" s="38">
        <v>1965.4333333333329</v>
      </c>
      <c r="H75" s="38">
        <v>1930.7666666666664</v>
      </c>
      <c r="I75" s="38">
        <v>1905.4833333333329</v>
      </c>
      <c r="J75" s="38">
        <v>2025.383333333333</v>
      </c>
      <c r="K75" s="38">
        <v>2050.6666666666661</v>
      </c>
      <c r="L75" s="38">
        <v>2085.333333333333</v>
      </c>
      <c r="M75" s="28">
        <v>2016</v>
      </c>
      <c r="N75" s="28">
        <v>1956.05</v>
      </c>
      <c r="O75" s="39">
        <v>1150600</v>
      </c>
      <c r="P75" s="40">
        <v>-6.6476733143399809E-3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180.5</v>
      </c>
      <c r="F76" s="37">
        <v>177.76666666666665</v>
      </c>
      <c r="G76" s="38">
        <v>174.23333333333329</v>
      </c>
      <c r="H76" s="38">
        <v>167.96666666666664</v>
      </c>
      <c r="I76" s="38">
        <v>164.43333333333328</v>
      </c>
      <c r="J76" s="38">
        <v>184.0333333333333</v>
      </c>
      <c r="K76" s="38">
        <v>187.56666666666666</v>
      </c>
      <c r="L76" s="38">
        <v>193.83333333333331</v>
      </c>
      <c r="M76" s="28">
        <v>181.3</v>
      </c>
      <c r="N76" s="28">
        <v>171.5</v>
      </c>
      <c r="O76" s="39">
        <v>28897200</v>
      </c>
      <c r="P76" s="40">
        <v>3.9362941861970736E-2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136.44999999999999</v>
      </c>
      <c r="F77" s="37">
        <v>135.85</v>
      </c>
      <c r="G77" s="38">
        <v>134.69999999999999</v>
      </c>
      <c r="H77" s="38">
        <v>132.94999999999999</v>
      </c>
      <c r="I77" s="38">
        <v>131.79999999999998</v>
      </c>
      <c r="J77" s="38">
        <v>137.6</v>
      </c>
      <c r="K77" s="38">
        <v>138.75000000000003</v>
      </c>
      <c r="L77" s="38">
        <v>140.5</v>
      </c>
      <c r="M77" s="28">
        <v>137</v>
      </c>
      <c r="N77" s="28">
        <v>134.1</v>
      </c>
      <c r="O77" s="39">
        <v>78155000</v>
      </c>
      <c r="P77" s="40">
        <v>-1.6608996539792389E-2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111.3</v>
      </c>
      <c r="F78" s="37">
        <v>110.98333333333333</v>
      </c>
      <c r="G78" s="38">
        <v>108.86666666666667</v>
      </c>
      <c r="H78" s="38">
        <v>106.43333333333334</v>
      </c>
      <c r="I78" s="38">
        <v>104.31666666666668</v>
      </c>
      <c r="J78" s="38">
        <v>113.41666666666667</v>
      </c>
      <c r="K78" s="38">
        <v>115.53333333333332</v>
      </c>
      <c r="L78" s="38">
        <v>117.96666666666667</v>
      </c>
      <c r="M78" s="28">
        <v>113.1</v>
      </c>
      <c r="N78" s="28">
        <v>108.55</v>
      </c>
      <c r="O78" s="39">
        <v>16754400</v>
      </c>
      <c r="P78" s="40">
        <v>-1.6483516483516484E-2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88.7</v>
      </c>
      <c r="F79" s="37">
        <v>88.766666666666666</v>
      </c>
      <c r="G79" s="38">
        <v>88.383333333333326</v>
      </c>
      <c r="H79" s="38">
        <v>88.066666666666663</v>
      </c>
      <c r="I79" s="38">
        <v>87.683333333333323</v>
      </c>
      <c r="J79" s="38">
        <v>89.083333333333329</v>
      </c>
      <c r="K79" s="38">
        <v>89.466666666666683</v>
      </c>
      <c r="L79" s="38">
        <v>89.783333333333331</v>
      </c>
      <c r="M79" s="28">
        <v>89.15</v>
      </c>
      <c r="N79" s="28">
        <v>88.45</v>
      </c>
      <c r="O79" s="39">
        <v>61176900</v>
      </c>
      <c r="P79" s="40">
        <v>3.9166925707180604E-2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432.9</v>
      </c>
      <c r="F80" s="37">
        <v>429.15000000000003</v>
      </c>
      <c r="G80" s="38">
        <v>420.80000000000007</v>
      </c>
      <c r="H80" s="38">
        <v>408.70000000000005</v>
      </c>
      <c r="I80" s="38">
        <v>400.35000000000008</v>
      </c>
      <c r="J80" s="38">
        <v>441.25000000000006</v>
      </c>
      <c r="K80" s="38">
        <v>449.60000000000008</v>
      </c>
      <c r="L80" s="38">
        <v>461.70000000000005</v>
      </c>
      <c r="M80" s="28">
        <v>437.5</v>
      </c>
      <c r="N80" s="28">
        <v>417.05</v>
      </c>
      <c r="O80" s="39">
        <v>8067550</v>
      </c>
      <c r="P80" s="40">
        <v>4.3323353874207084E-2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38.799999999999997</v>
      </c>
      <c r="F81" s="37">
        <v>38.633333333333333</v>
      </c>
      <c r="G81" s="38">
        <v>38.166666666666664</v>
      </c>
      <c r="H81" s="38">
        <v>37.533333333333331</v>
      </c>
      <c r="I81" s="38">
        <v>37.066666666666663</v>
      </c>
      <c r="J81" s="38">
        <v>39.266666666666666</v>
      </c>
      <c r="K81" s="38">
        <v>39.733333333333334</v>
      </c>
      <c r="L81" s="38">
        <v>40.366666666666667</v>
      </c>
      <c r="M81" s="28">
        <v>39.1</v>
      </c>
      <c r="N81" s="28">
        <v>38</v>
      </c>
      <c r="O81" s="39">
        <v>124987500</v>
      </c>
      <c r="P81" s="40">
        <v>3.9872706851366527E-2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597</v>
      </c>
      <c r="F82" s="37">
        <v>595.4666666666667</v>
      </c>
      <c r="G82" s="38">
        <v>584.38333333333344</v>
      </c>
      <c r="H82" s="38">
        <v>571.76666666666677</v>
      </c>
      <c r="I82" s="38">
        <v>560.68333333333351</v>
      </c>
      <c r="J82" s="38">
        <v>608.08333333333337</v>
      </c>
      <c r="K82" s="38">
        <v>619.16666666666663</v>
      </c>
      <c r="L82" s="38">
        <v>631.7833333333333</v>
      </c>
      <c r="M82" s="28">
        <v>606.54999999999995</v>
      </c>
      <c r="N82" s="28">
        <v>582.85</v>
      </c>
      <c r="O82" s="39">
        <v>9074000</v>
      </c>
      <c r="P82" s="40">
        <v>-7.5374221751225323E-2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847.9</v>
      </c>
      <c r="F83" s="37">
        <v>839.81666666666661</v>
      </c>
      <c r="G83" s="38">
        <v>829.63333333333321</v>
      </c>
      <c r="H83" s="38">
        <v>811.36666666666656</v>
      </c>
      <c r="I83" s="38">
        <v>801.18333333333317</v>
      </c>
      <c r="J83" s="38">
        <v>858.08333333333326</v>
      </c>
      <c r="K83" s="38">
        <v>868.26666666666665</v>
      </c>
      <c r="L83" s="38">
        <v>886.5333333333333</v>
      </c>
      <c r="M83" s="28">
        <v>850</v>
      </c>
      <c r="N83" s="28">
        <v>821.55</v>
      </c>
      <c r="O83" s="39">
        <v>7033000</v>
      </c>
      <c r="P83" s="40">
        <v>-3.578283520701947E-2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1317.2</v>
      </c>
      <c r="F84" s="37">
        <v>1305.8833333333334</v>
      </c>
      <c r="G84" s="38">
        <v>1288.666666666667</v>
      </c>
      <c r="H84" s="38">
        <v>1260.1333333333334</v>
      </c>
      <c r="I84" s="38">
        <v>1242.916666666667</v>
      </c>
      <c r="J84" s="38">
        <v>1334.416666666667</v>
      </c>
      <c r="K84" s="38">
        <v>1351.6333333333337</v>
      </c>
      <c r="L84" s="38">
        <v>1380.166666666667</v>
      </c>
      <c r="M84" s="28">
        <v>1323.1</v>
      </c>
      <c r="N84" s="28">
        <v>1277.3499999999999</v>
      </c>
      <c r="O84" s="39">
        <v>4609100</v>
      </c>
      <c r="P84" s="40">
        <v>2.5885321500043507E-3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371.7</v>
      </c>
      <c r="F85" s="37">
        <v>371.08333333333331</v>
      </c>
      <c r="G85" s="38">
        <v>365.41666666666663</v>
      </c>
      <c r="H85" s="38">
        <v>359.13333333333333</v>
      </c>
      <c r="I85" s="38">
        <v>353.46666666666664</v>
      </c>
      <c r="J85" s="38">
        <v>377.36666666666662</v>
      </c>
      <c r="K85" s="38">
        <v>383.03333333333325</v>
      </c>
      <c r="L85" s="38">
        <v>389.31666666666661</v>
      </c>
      <c r="M85" s="28">
        <v>376.75</v>
      </c>
      <c r="N85" s="28">
        <v>364.8</v>
      </c>
      <c r="O85" s="39">
        <v>7406000</v>
      </c>
      <c r="P85" s="40">
        <v>2.4059734513274336E-2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1754</v>
      </c>
      <c r="F86" s="37">
        <v>1745.2166666666665</v>
      </c>
      <c r="G86" s="38">
        <v>1722.7833333333328</v>
      </c>
      <c r="H86" s="38">
        <v>1691.5666666666664</v>
      </c>
      <c r="I86" s="38">
        <v>1669.1333333333328</v>
      </c>
      <c r="J86" s="38">
        <v>1776.4333333333329</v>
      </c>
      <c r="K86" s="38">
        <v>1798.8666666666668</v>
      </c>
      <c r="L86" s="38">
        <v>1830.083333333333</v>
      </c>
      <c r="M86" s="28">
        <v>1767.65</v>
      </c>
      <c r="N86" s="28">
        <v>1714</v>
      </c>
      <c r="O86" s="39">
        <v>7910650</v>
      </c>
      <c r="P86" s="40">
        <v>5.172087148721187E-2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244.8</v>
      </c>
      <c r="F87" s="37">
        <v>241.68333333333337</v>
      </c>
      <c r="G87" s="38">
        <v>236.71666666666673</v>
      </c>
      <c r="H87" s="38">
        <v>228.63333333333335</v>
      </c>
      <c r="I87" s="38">
        <v>223.66666666666671</v>
      </c>
      <c r="J87" s="38">
        <v>249.76666666666674</v>
      </c>
      <c r="K87" s="38">
        <v>254.73333333333338</v>
      </c>
      <c r="L87" s="38">
        <v>262.81666666666672</v>
      </c>
      <c r="M87" s="28">
        <v>246.65</v>
      </c>
      <c r="N87" s="28">
        <v>233.6</v>
      </c>
      <c r="O87" s="39">
        <v>4872500</v>
      </c>
      <c r="P87" s="40">
        <v>4.2803638309256285E-2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483.95</v>
      </c>
      <c r="F88" s="37">
        <v>482.86666666666662</v>
      </c>
      <c r="G88" s="38">
        <v>476.73333333333323</v>
      </c>
      <c r="H88" s="38">
        <v>469.51666666666659</v>
      </c>
      <c r="I88" s="38">
        <v>463.38333333333321</v>
      </c>
      <c r="J88" s="38">
        <v>490.08333333333326</v>
      </c>
      <c r="K88" s="38">
        <v>496.21666666666658</v>
      </c>
      <c r="L88" s="38">
        <v>503.43333333333328</v>
      </c>
      <c r="M88" s="28">
        <v>489</v>
      </c>
      <c r="N88" s="28">
        <v>475.65</v>
      </c>
      <c r="O88" s="39">
        <v>4438750</v>
      </c>
      <c r="P88" s="40">
        <v>-8.1241914618369993E-2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2478.35</v>
      </c>
      <c r="F89" s="37">
        <v>2463.7333333333336</v>
      </c>
      <c r="G89" s="38">
        <v>2427.4666666666672</v>
      </c>
      <c r="H89" s="38">
        <v>2376.5833333333335</v>
      </c>
      <c r="I89" s="38">
        <v>2340.3166666666671</v>
      </c>
      <c r="J89" s="38">
        <v>2514.6166666666672</v>
      </c>
      <c r="K89" s="38">
        <v>2550.8833333333337</v>
      </c>
      <c r="L89" s="38">
        <v>2601.7666666666673</v>
      </c>
      <c r="M89" s="28">
        <v>2500</v>
      </c>
      <c r="N89" s="28">
        <v>2412.85</v>
      </c>
      <c r="O89" s="39">
        <v>4119475</v>
      </c>
      <c r="P89" s="40">
        <v>-4.1163087056961471E-2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1244.3</v>
      </c>
      <c r="F90" s="37">
        <v>1243.1499999999999</v>
      </c>
      <c r="G90" s="38">
        <v>1237.1499999999996</v>
      </c>
      <c r="H90" s="38">
        <v>1229.9999999999998</v>
      </c>
      <c r="I90" s="38">
        <v>1223.9999999999995</v>
      </c>
      <c r="J90" s="38">
        <v>1250.2999999999997</v>
      </c>
      <c r="K90" s="38">
        <v>1256.3000000000002</v>
      </c>
      <c r="L90" s="38">
        <v>1263.4499999999998</v>
      </c>
      <c r="M90" s="28">
        <v>1249.1500000000001</v>
      </c>
      <c r="N90" s="28">
        <v>1236</v>
      </c>
      <c r="O90" s="39">
        <v>4399500</v>
      </c>
      <c r="P90" s="40">
        <v>-2.0701168614357262E-2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1102.3</v>
      </c>
      <c r="F91" s="37">
        <v>1100.0333333333333</v>
      </c>
      <c r="G91" s="38">
        <v>1094.1666666666665</v>
      </c>
      <c r="H91" s="38">
        <v>1086.0333333333333</v>
      </c>
      <c r="I91" s="38">
        <v>1080.1666666666665</v>
      </c>
      <c r="J91" s="38">
        <v>1108.1666666666665</v>
      </c>
      <c r="K91" s="38">
        <v>1114.0333333333333</v>
      </c>
      <c r="L91" s="38">
        <v>1122.1666666666665</v>
      </c>
      <c r="M91" s="28">
        <v>1105.9000000000001</v>
      </c>
      <c r="N91" s="28">
        <v>1091.9000000000001</v>
      </c>
      <c r="O91" s="39">
        <v>15019900</v>
      </c>
      <c r="P91" s="40">
        <v>-1.1790171786487358E-2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2668.1</v>
      </c>
      <c r="F92" s="37">
        <v>2670.1833333333329</v>
      </c>
      <c r="G92" s="38">
        <v>2642.9166666666661</v>
      </c>
      <c r="H92" s="38">
        <v>2617.7333333333331</v>
      </c>
      <c r="I92" s="38">
        <v>2590.4666666666662</v>
      </c>
      <c r="J92" s="38">
        <v>2695.3666666666659</v>
      </c>
      <c r="K92" s="38">
        <v>2722.6333333333332</v>
      </c>
      <c r="L92" s="38">
        <v>2747.8166666666657</v>
      </c>
      <c r="M92" s="28">
        <v>2697.45</v>
      </c>
      <c r="N92" s="28">
        <v>2645</v>
      </c>
      <c r="O92" s="39">
        <v>17388900</v>
      </c>
      <c r="P92" s="40">
        <v>-9.9072476641101411E-3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2084.6</v>
      </c>
      <c r="F93" s="37">
        <v>2090.6833333333329</v>
      </c>
      <c r="G93" s="38">
        <v>2066.266666666666</v>
      </c>
      <c r="H93" s="38">
        <v>2047.9333333333329</v>
      </c>
      <c r="I93" s="38">
        <v>2023.516666666666</v>
      </c>
      <c r="J93" s="38">
        <v>2109.016666666666</v>
      </c>
      <c r="K93" s="38">
        <v>2133.4333333333329</v>
      </c>
      <c r="L93" s="38">
        <v>2151.766666666666</v>
      </c>
      <c r="M93" s="28">
        <v>2115.1</v>
      </c>
      <c r="N93" s="28">
        <v>2072.35</v>
      </c>
      <c r="O93" s="39">
        <v>1875600</v>
      </c>
      <c r="P93" s="40">
        <v>1.378303875466191E-2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1619.65</v>
      </c>
      <c r="F94" s="37">
        <v>1618.6333333333334</v>
      </c>
      <c r="G94" s="38">
        <v>1604.0666666666668</v>
      </c>
      <c r="H94" s="38">
        <v>1588.4833333333333</v>
      </c>
      <c r="I94" s="38">
        <v>1573.9166666666667</v>
      </c>
      <c r="J94" s="38">
        <v>1634.2166666666669</v>
      </c>
      <c r="K94" s="38">
        <v>1648.7833333333335</v>
      </c>
      <c r="L94" s="38">
        <v>1664.366666666667</v>
      </c>
      <c r="M94" s="28">
        <v>1633.2</v>
      </c>
      <c r="N94" s="28">
        <v>1603.05</v>
      </c>
      <c r="O94" s="39">
        <v>67261150</v>
      </c>
      <c r="P94" s="40">
        <v>-2.269585161388283E-2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540.9</v>
      </c>
      <c r="F95" s="37">
        <v>542.55000000000007</v>
      </c>
      <c r="G95" s="38">
        <v>538.00000000000011</v>
      </c>
      <c r="H95" s="38">
        <v>535.1</v>
      </c>
      <c r="I95" s="38">
        <v>530.55000000000007</v>
      </c>
      <c r="J95" s="38">
        <v>545.45000000000016</v>
      </c>
      <c r="K95" s="38">
        <v>550.00000000000011</v>
      </c>
      <c r="L95" s="38">
        <v>552.9000000000002</v>
      </c>
      <c r="M95" s="28">
        <v>547.1</v>
      </c>
      <c r="N95" s="28">
        <v>539.65</v>
      </c>
      <c r="O95" s="39">
        <v>22367400</v>
      </c>
      <c r="P95" s="40">
        <v>9.0814351645079651E-3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2684.45</v>
      </c>
      <c r="F96" s="37">
        <v>2681.2833333333333</v>
      </c>
      <c r="G96" s="38">
        <v>2664.5666666666666</v>
      </c>
      <c r="H96" s="38">
        <v>2644.6833333333334</v>
      </c>
      <c r="I96" s="38">
        <v>2627.9666666666667</v>
      </c>
      <c r="J96" s="38">
        <v>2701.1666666666665</v>
      </c>
      <c r="K96" s="38">
        <v>2717.8833333333328</v>
      </c>
      <c r="L96" s="38">
        <v>2737.7666666666664</v>
      </c>
      <c r="M96" s="28">
        <v>2698</v>
      </c>
      <c r="N96" s="28">
        <v>2661.4</v>
      </c>
      <c r="O96" s="39">
        <v>2594700</v>
      </c>
      <c r="P96" s="40">
        <v>-2.311871459946827E-4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456.7</v>
      </c>
      <c r="F97" s="37">
        <v>450.81666666666666</v>
      </c>
      <c r="G97" s="38">
        <v>441.63333333333333</v>
      </c>
      <c r="H97" s="38">
        <v>426.56666666666666</v>
      </c>
      <c r="I97" s="38">
        <v>417.38333333333333</v>
      </c>
      <c r="J97" s="38">
        <v>465.88333333333333</v>
      </c>
      <c r="K97" s="38">
        <v>475.06666666666661</v>
      </c>
      <c r="L97" s="38">
        <v>490.13333333333333</v>
      </c>
      <c r="M97" s="28">
        <v>460</v>
      </c>
      <c r="N97" s="28">
        <v>435.75</v>
      </c>
      <c r="O97" s="39">
        <v>29821275</v>
      </c>
      <c r="P97" s="40">
        <v>9.016607688595786E-2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116.95</v>
      </c>
      <c r="F98" s="37">
        <v>115.41666666666667</v>
      </c>
      <c r="G98" s="38">
        <v>112.98333333333335</v>
      </c>
      <c r="H98" s="38">
        <v>109.01666666666668</v>
      </c>
      <c r="I98" s="38">
        <v>106.58333333333336</v>
      </c>
      <c r="J98" s="38">
        <v>119.38333333333334</v>
      </c>
      <c r="K98" s="38">
        <v>121.81666666666665</v>
      </c>
      <c r="L98" s="38">
        <v>125.78333333333333</v>
      </c>
      <c r="M98" s="28">
        <v>117.85</v>
      </c>
      <c r="N98" s="28">
        <v>111.45</v>
      </c>
      <c r="O98" s="39">
        <v>18922700</v>
      </c>
      <c r="P98" s="40">
        <v>3.2402557723364325E-2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209.35</v>
      </c>
      <c r="F99" s="37">
        <v>209.75</v>
      </c>
      <c r="G99" s="38">
        <v>207.95</v>
      </c>
      <c r="H99" s="38">
        <v>206.54999999999998</v>
      </c>
      <c r="I99" s="38">
        <v>204.74999999999997</v>
      </c>
      <c r="J99" s="38">
        <v>211.15</v>
      </c>
      <c r="K99" s="38">
        <v>212.95000000000002</v>
      </c>
      <c r="L99" s="38">
        <v>214.35000000000002</v>
      </c>
      <c r="M99" s="28">
        <v>211.55</v>
      </c>
      <c r="N99" s="28">
        <v>208.35</v>
      </c>
      <c r="O99" s="39">
        <v>19977300</v>
      </c>
      <c r="P99" s="40">
        <v>-9.4517958412098301E-4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2471.4499999999998</v>
      </c>
      <c r="F100" s="37">
        <v>2488.3666666666663</v>
      </c>
      <c r="G100" s="38">
        <v>2452.0333333333328</v>
      </c>
      <c r="H100" s="38">
        <v>2432.6166666666663</v>
      </c>
      <c r="I100" s="38">
        <v>2396.2833333333328</v>
      </c>
      <c r="J100" s="38">
        <v>2507.7833333333328</v>
      </c>
      <c r="K100" s="38">
        <v>2544.1166666666659</v>
      </c>
      <c r="L100" s="38">
        <v>2563.5333333333328</v>
      </c>
      <c r="M100" s="28">
        <v>2524.6999999999998</v>
      </c>
      <c r="N100" s="28">
        <v>2468.9499999999998</v>
      </c>
      <c r="O100" s="39">
        <v>7755900</v>
      </c>
      <c r="P100" s="40">
        <v>-4.5051983057373896E-3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39109.800000000003</v>
      </c>
      <c r="F101" s="37">
        <v>38975.75</v>
      </c>
      <c r="G101" s="38">
        <v>38566.15</v>
      </c>
      <c r="H101" s="38">
        <v>38022.5</v>
      </c>
      <c r="I101" s="38">
        <v>37612.9</v>
      </c>
      <c r="J101" s="38">
        <v>39519.4</v>
      </c>
      <c r="K101" s="38">
        <v>39929.000000000007</v>
      </c>
      <c r="L101" s="38">
        <v>40472.65</v>
      </c>
      <c r="M101" s="28">
        <v>39385.35</v>
      </c>
      <c r="N101" s="28">
        <v>38432.1</v>
      </c>
      <c r="O101" s="39">
        <v>27180</v>
      </c>
      <c r="P101" s="40">
        <v>-3.3003300330033004E-3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135.4</v>
      </c>
      <c r="F102" s="37">
        <v>133.6</v>
      </c>
      <c r="G102" s="38">
        <v>131.1</v>
      </c>
      <c r="H102" s="38">
        <v>126.80000000000001</v>
      </c>
      <c r="I102" s="38">
        <v>124.30000000000001</v>
      </c>
      <c r="J102" s="38">
        <v>137.89999999999998</v>
      </c>
      <c r="K102" s="38">
        <v>140.39999999999998</v>
      </c>
      <c r="L102" s="38">
        <v>144.69999999999996</v>
      </c>
      <c r="M102" s="28">
        <v>136.1</v>
      </c>
      <c r="N102" s="28">
        <v>129.30000000000001</v>
      </c>
      <c r="O102" s="39">
        <v>44580000</v>
      </c>
      <c r="P102" s="40">
        <v>4.7265551588047357E-2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898.05</v>
      </c>
      <c r="F103" s="37">
        <v>901.85</v>
      </c>
      <c r="G103" s="38">
        <v>891.75</v>
      </c>
      <c r="H103" s="38">
        <v>885.44999999999993</v>
      </c>
      <c r="I103" s="38">
        <v>875.34999999999991</v>
      </c>
      <c r="J103" s="38">
        <v>908.15000000000009</v>
      </c>
      <c r="K103" s="38">
        <v>918.25000000000023</v>
      </c>
      <c r="L103" s="38">
        <v>924.55000000000018</v>
      </c>
      <c r="M103" s="28">
        <v>911.95</v>
      </c>
      <c r="N103" s="28">
        <v>895.55</v>
      </c>
      <c r="O103" s="39">
        <v>99123400</v>
      </c>
      <c r="P103" s="40">
        <v>8.8792989384331965E-3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1137.45</v>
      </c>
      <c r="F104" s="37">
        <v>1137.1000000000001</v>
      </c>
      <c r="G104" s="38">
        <v>1129.4000000000003</v>
      </c>
      <c r="H104" s="38">
        <v>1121.3500000000001</v>
      </c>
      <c r="I104" s="38">
        <v>1113.6500000000003</v>
      </c>
      <c r="J104" s="38">
        <v>1145.1500000000003</v>
      </c>
      <c r="K104" s="38">
        <v>1152.8500000000001</v>
      </c>
      <c r="L104" s="38">
        <v>1160.9000000000003</v>
      </c>
      <c r="M104" s="28">
        <v>1144.8</v>
      </c>
      <c r="N104" s="28">
        <v>1129.05</v>
      </c>
      <c r="O104" s="39">
        <v>5062600</v>
      </c>
      <c r="P104" s="40">
        <v>-1.3413816230717639E-3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488.25</v>
      </c>
      <c r="F105" s="37">
        <v>489.3</v>
      </c>
      <c r="G105" s="38">
        <v>485.75</v>
      </c>
      <c r="H105" s="38">
        <v>483.25</v>
      </c>
      <c r="I105" s="38">
        <v>479.7</v>
      </c>
      <c r="J105" s="38">
        <v>491.8</v>
      </c>
      <c r="K105" s="38">
        <v>495.35000000000008</v>
      </c>
      <c r="L105" s="38">
        <v>497.85</v>
      </c>
      <c r="M105" s="28">
        <v>492.85</v>
      </c>
      <c r="N105" s="28">
        <v>486.8</v>
      </c>
      <c r="O105" s="39">
        <v>9225000</v>
      </c>
      <c r="P105" s="40">
        <v>2.8944286431320059E-2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8.6</v>
      </c>
      <c r="F106" s="37">
        <v>8.5333333333333332</v>
      </c>
      <c r="G106" s="38">
        <v>8.3666666666666671</v>
      </c>
      <c r="H106" s="38">
        <v>8.1333333333333346</v>
      </c>
      <c r="I106" s="38">
        <v>7.9666666666666686</v>
      </c>
      <c r="J106" s="38">
        <v>8.7666666666666657</v>
      </c>
      <c r="K106" s="38">
        <v>8.9333333333333336</v>
      </c>
      <c r="L106" s="38">
        <v>9.1666666666666643</v>
      </c>
      <c r="M106" s="28">
        <v>8.6999999999999993</v>
      </c>
      <c r="N106" s="28">
        <v>8.3000000000000007</v>
      </c>
      <c r="O106" s="39">
        <v>590170000</v>
      </c>
      <c r="P106" s="40">
        <v>2.1444148291737339E-2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80.099999999999994</v>
      </c>
      <c r="F107" s="37">
        <v>79.566666666666663</v>
      </c>
      <c r="G107" s="38">
        <v>78.73333333333332</v>
      </c>
      <c r="H107" s="38">
        <v>77.36666666666666</v>
      </c>
      <c r="I107" s="38">
        <v>76.533333333333317</v>
      </c>
      <c r="J107" s="38">
        <v>80.933333333333323</v>
      </c>
      <c r="K107" s="38">
        <v>81.766666666666666</v>
      </c>
      <c r="L107" s="38">
        <v>83.133333333333326</v>
      </c>
      <c r="M107" s="28">
        <v>80.400000000000006</v>
      </c>
      <c r="N107" s="28">
        <v>78.2</v>
      </c>
      <c r="O107" s="39">
        <v>104940000</v>
      </c>
      <c r="P107" s="40">
        <v>7.9723369513015081E-3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57.85</v>
      </c>
      <c r="F108" s="37">
        <v>57.70000000000001</v>
      </c>
      <c r="G108" s="38">
        <v>57.350000000000023</v>
      </c>
      <c r="H108" s="38">
        <v>56.850000000000016</v>
      </c>
      <c r="I108" s="38">
        <v>56.500000000000028</v>
      </c>
      <c r="J108" s="38">
        <v>58.200000000000017</v>
      </c>
      <c r="K108" s="38">
        <v>58.55</v>
      </c>
      <c r="L108" s="38">
        <v>59.050000000000011</v>
      </c>
      <c r="M108" s="28">
        <v>58.05</v>
      </c>
      <c r="N108" s="28">
        <v>57.2</v>
      </c>
      <c r="O108" s="39">
        <v>168615000</v>
      </c>
      <c r="P108" s="40">
        <v>7.1678165038975006E-3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146.5</v>
      </c>
      <c r="F109" s="37">
        <v>146.4</v>
      </c>
      <c r="G109" s="38">
        <v>144.60000000000002</v>
      </c>
      <c r="H109" s="38">
        <v>142.70000000000002</v>
      </c>
      <c r="I109" s="38">
        <v>140.90000000000003</v>
      </c>
      <c r="J109" s="38">
        <v>148.30000000000001</v>
      </c>
      <c r="K109" s="38">
        <v>150.10000000000002</v>
      </c>
      <c r="L109" s="38">
        <v>152</v>
      </c>
      <c r="M109" s="28">
        <v>148.19999999999999</v>
      </c>
      <c r="N109" s="28">
        <v>144.5</v>
      </c>
      <c r="O109" s="39">
        <v>47115000</v>
      </c>
      <c r="P109" s="40">
        <v>4.637773868543099E-3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419.65</v>
      </c>
      <c r="F110" s="37">
        <v>421.05</v>
      </c>
      <c r="G110" s="38">
        <v>415.5</v>
      </c>
      <c r="H110" s="38">
        <v>411.34999999999997</v>
      </c>
      <c r="I110" s="38">
        <v>405.79999999999995</v>
      </c>
      <c r="J110" s="38">
        <v>425.20000000000005</v>
      </c>
      <c r="K110" s="38">
        <v>430.75000000000011</v>
      </c>
      <c r="L110" s="38">
        <v>434.90000000000009</v>
      </c>
      <c r="M110" s="28">
        <v>426.6</v>
      </c>
      <c r="N110" s="28">
        <v>416.9</v>
      </c>
      <c r="O110" s="39">
        <v>9180875</v>
      </c>
      <c r="P110" s="40">
        <v>-3.8788602118454423E-3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314.45</v>
      </c>
      <c r="F111" s="37">
        <v>312.66666666666669</v>
      </c>
      <c r="G111" s="38">
        <v>307.08333333333337</v>
      </c>
      <c r="H111" s="38">
        <v>299.7166666666667</v>
      </c>
      <c r="I111" s="38">
        <v>294.13333333333338</v>
      </c>
      <c r="J111" s="38">
        <v>320.03333333333336</v>
      </c>
      <c r="K111" s="38">
        <v>325.61666666666673</v>
      </c>
      <c r="L111" s="38">
        <v>332.98333333333335</v>
      </c>
      <c r="M111" s="28">
        <v>318.25</v>
      </c>
      <c r="N111" s="28">
        <v>305.3</v>
      </c>
      <c r="O111" s="39">
        <v>44579824</v>
      </c>
      <c r="P111" s="40">
        <v>6.3050747352902572E-2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250.1</v>
      </c>
      <c r="F112" s="37">
        <v>248.93333333333331</v>
      </c>
      <c r="G112" s="38">
        <v>244.56666666666661</v>
      </c>
      <c r="H112" s="38">
        <v>239.0333333333333</v>
      </c>
      <c r="I112" s="38">
        <v>234.6666666666666</v>
      </c>
      <c r="J112" s="38">
        <v>254.46666666666661</v>
      </c>
      <c r="K112" s="38">
        <v>258.83333333333337</v>
      </c>
      <c r="L112" s="38">
        <v>264.36666666666662</v>
      </c>
      <c r="M112" s="28">
        <v>253.3</v>
      </c>
      <c r="N112" s="28">
        <v>243.4</v>
      </c>
      <c r="O112" s="39">
        <v>15947100</v>
      </c>
      <c r="P112" s="40">
        <v>-1.4516129032258065E-2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4650.25</v>
      </c>
      <c r="F113" s="37">
        <v>4690.083333333333</v>
      </c>
      <c r="G113" s="38">
        <v>4593.4666666666662</v>
      </c>
      <c r="H113" s="38">
        <v>4536.6833333333334</v>
      </c>
      <c r="I113" s="38">
        <v>4440.0666666666666</v>
      </c>
      <c r="J113" s="38">
        <v>4746.8666666666659</v>
      </c>
      <c r="K113" s="38">
        <v>4843.4833333333327</v>
      </c>
      <c r="L113" s="38">
        <v>4900.2666666666655</v>
      </c>
      <c r="M113" s="28">
        <v>4786.7</v>
      </c>
      <c r="N113" s="28">
        <v>4633.3</v>
      </c>
      <c r="O113" s="39">
        <v>277650</v>
      </c>
      <c r="P113" s="40">
        <v>-1.6994158258098777E-2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1785.95</v>
      </c>
      <c r="F114" s="37">
        <v>1778.5500000000002</v>
      </c>
      <c r="G114" s="38">
        <v>1767.4500000000003</v>
      </c>
      <c r="H114" s="38">
        <v>1748.95</v>
      </c>
      <c r="I114" s="38">
        <v>1737.8500000000001</v>
      </c>
      <c r="J114" s="38">
        <v>1797.0500000000004</v>
      </c>
      <c r="K114" s="38">
        <v>1808.1500000000003</v>
      </c>
      <c r="L114" s="38">
        <v>1826.6500000000005</v>
      </c>
      <c r="M114" s="28">
        <v>1789.65</v>
      </c>
      <c r="N114" s="28">
        <v>1760.05</v>
      </c>
      <c r="O114" s="39">
        <v>4398600</v>
      </c>
      <c r="P114" s="40">
        <v>-8.7885343428880484E-3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1157.6500000000001</v>
      </c>
      <c r="F115" s="37">
        <v>1153.9833333333333</v>
      </c>
      <c r="G115" s="38">
        <v>1141.9666666666667</v>
      </c>
      <c r="H115" s="38">
        <v>1126.2833333333333</v>
      </c>
      <c r="I115" s="38">
        <v>1114.2666666666667</v>
      </c>
      <c r="J115" s="38">
        <v>1169.6666666666667</v>
      </c>
      <c r="K115" s="38">
        <v>1181.6833333333336</v>
      </c>
      <c r="L115" s="38">
        <v>1197.3666666666668</v>
      </c>
      <c r="M115" s="28">
        <v>1166</v>
      </c>
      <c r="N115" s="28">
        <v>1138.3</v>
      </c>
      <c r="O115" s="39">
        <v>28116450</v>
      </c>
      <c r="P115" s="40">
        <v>-4.2233767889586589E-3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194.85</v>
      </c>
      <c r="F116" s="37">
        <v>194.04999999999998</v>
      </c>
      <c r="G116" s="38">
        <v>192.94999999999996</v>
      </c>
      <c r="H116" s="38">
        <v>191.04999999999998</v>
      </c>
      <c r="I116" s="38">
        <v>189.94999999999996</v>
      </c>
      <c r="J116" s="38">
        <v>195.94999999999996</v>
      </c>
      <c r="K116" s="38">
        <v>197.04999999999998</v>
      </c>
      <c r="L116" s="38">
        <v>198.94999999999996</v>
      </c>
      <c r="M116" s="28">
        <v>195.15</v>
      </c>
      <c r="N116" s="28">
        <v>192.15</v>
      </c>
      <c r="O116" s="39">
        <v>15453200</v>
      </c>
      <c r="P116" s="40">
        <v>-3.1584488506755569E-2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1589.7</v>
      </c>
      <c r="F117" s="37">
        <v>1587.0666666666666</v>
      </c>
      <c r="G117" s="38">
        <v>1577.6833333333332</v>
      </c>
      <c r="H117" s="38">
        <v>1565.6666666666665</v>
      </c>
      <c r="I117" s="38">
        <v>1556.2833333333331</v>
      </c>
      <c r="J117" s="38">
        <v>1599.0833333333333</v>
      </c>
      <c r="K117" s="38">
        <v>1608.4666666666665</v>
      </c>
      <c r="L117" s="38">
        <v>1620.4833333333333</v>
      </c>
      <c r="M117" s="28">
        <v>1596.45</v>
      </c>
      <c r="N117" s="28">
        <v>1575.05</v>
      </c>
      <c r="O117" s="39">
        <v>28803100</v>
      </c>
      <c r="P117" s="40">
        <v>2.8026710673824794E-3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455.65</v>
      </c>
      <c r="F118" s="37">
        <v>453.09999999999997</v>
      </c>
      <c r="G118" s="38">
        <v>447.69999999999993</v>
      </c>
      <c r="H118" s="38">
        <v>439.74999999999994</v>
      </c>
      <c r="I118" s="38">
        <v>434.34999999999991</v>
      </c>
      <c r="J118" s="38">
        <v>461.04999999999995</v>
      </c>
      <c r="K118" s="38">
        <v>466.44999999999993</v>
      </c>
      <c r="L118" s="38">
        <v>474.4</v>
      </c>
      <c r="M118" s="28">
        <v>458.5</v>
      </c>
      <c r="N118" s="28">
        <v>445.15</v>
      </c>
      <c r="O118" s="39">
        <v>5357500</v>
      </c>
      <c r="P118" s="40">
        <v>-2.2309411925726538E-2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69.75</v>
      </c>
      <c r="F119" s="37">
        <v>69.849999999999994</v>
      </c>
      <c r="G119" s="38">
        <v>69.249999999999986</v>
      </c>
      <c r="H119" s="38">
        <v>68.749999999999986</v>
      </c>
      <c r="I119" s="38">
        <v>68.149999999999977</v>
      </c>
      <c r="J119" s="38">
        <v>70.349999999999994</v>
      </c>
      <c r="K119" s="38">
        <v>70.950000000000017</v>
      </c>
      <c r="L119" s="38">
        <v>71.45</v>
      </c>
      <c r="M119" s="28">
        <v>70.45</v>
      </c>
      <c r="N119" s="28">
        <v>69.349999999999994</v>
      </c>
      <c r="O119" s="39">
        <v>86160750</v>
      </c>
      <c r="P119" s="40">
        <v>3.2359813084112149E-2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868.35</v>
      </c>
      <c r="F120" s="37">
        <v>866.7166666666667</v>
      </c>
      <c r="G120" s="38">
        <v>857.48333333333335</v>
      </c>
      <c r="H120" s="38">
        <v>846.61666666666667</v>
      </c>
      <c r="I120" s="38">
        <v>837.38333333333333</v>
      </c>
      <c r="J120" s="38">
        <v>877.58333333333337</v>
      </c>
      <c r="K120" s="38">
        <v>886.81666666666672</v>
      </c>
      <c r="L120" s="38">
        <v>897.68333333333339</v>
      </c>
      <c r="M120" s="28">
        <v>875.95</v>
      </c>
      <c r="N120" s="28">
        <v>855.85</v>
      </c>
      <c r="O120" s="39">
        <v>2061150</v>
      </c>
      <c r="P120" s="40">
        <v>3.2562683165092803E-2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760.9</v>
      </c>
      <c r="F121" s="37">
        <v>759.04999999999984</v>
      </c>
      <c r="G121" s="38">
        <v>751.29999999999973</v>
      </c>
      <c r="H121" s="38">
        <v>741.69999999999993</v>
      </c>
      <c r="I121" s="38">
        <v>733.94999999999982</v>
      </c>
      <c r="J121" s="38">
        <v>768.64999999999964</v>
      </c>
      <c r="K121" s="38">
        <v>776.39999999999986</v>
      </c>
      <c r="L121" s="38">
        <v>785.99999999999955</v>
      </c>
      <c r="M121" s="28">
        <v>766.8</v>
      </c>
      <c r="N121" s="28">
        <v>749.45</v>
      </c>
      <c r="O121" s="39">
        <v>14980000</v>
      </c>
      <c r="P121" s="40">
        <v>5.2847915443335293E-3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349.05</v>
      </c>
      <c r="F122" s="37">
        <v>351.65000000000003</v>
      </c>
      <c r="G122" s="38">
        <v>345.95000000000005</v>
      </c>
      <c r="H122" s="38">
        <v>342.85</v>
      </c>
      <c r="I122" s="38">
        <v>337.15000000000003</v>
      </c>
      <c r="J122" s="38">
        <v>354.75000000000006</v>
      </c>
      <c r="K122" s="38">
        <v>360.45</v>
      </c>
      <c r="L122" s="38">
        <v>363.55000000000007</v>
      </c>
      <c r="M122" s="28">
        <v>357.35</v>
      </c>
      <c r="N122" s="28">
        <v>348.55</v>
      </c>
      <c r="O122" s="39">
        <v>78996800</v>
      </c>
      <c r="P122" s="40">
        <v>2.3635270457985198E-2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517.95000000000005</v>
      </c>
      <c r="F123" s="37">
        <v>513.58333333333337</v>
      </c>
      <c r="G123" s="38">
        <v>506.86666666666679</v>
      </c>
      <c r="H123" s="38">
        <v>495.78333333333342</v>
      </c>
      <c r="I123" s="38">
        <v>489.06666666666683</v>
      </c>
      <c r="J123" s="38">
        <v>524.66666666666674</v>
      </c>
      <c r="K123" s="38">
        <v>531.38333333333321</v>
      </c>
      <c r="L123" s="38">
        <v>542.4666666666667</v>
      </c>
      <c r="M123" s="28">
        <v>520.29999999999995</v>
      </c>
      <c r="N123" s="28">
        <v>502.5</v>
      </c>
      <c r="O123" s="39">
        <v>25633750</v>
      </c>
      <c r="P123" s="40">
        <v>3.8434271824994939E-2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2956.65</v>
      </c>
      <c r="F124" s="37">
        <v>2903.1</v>
      </c>
      <c r="G124" s="38">
        <v>2837.2</v>
      </c>
      <c r="H124" s="38">
        <v>2717.75</v>
      </c>
      <c r="I124" s="38">
        <v>2651.85</v>
      </c>
      <c r="J124" s="38">
        <v>3022.5499999999997</v>
      </c>
      <c r="K124" s="38">
        <v>3088.4500000000003</v>
      </c>
      <c r="L124" s="38">
        <v>3207.8999999999996</v>
      </c>
      <c r="M124" s="28">
        <v>2969</v>
      </c>
      <c r="N124" s="28">
        <v>2783.65</v>
      </c>
      <c r="O124" s="39">
        <v>549000</v>
      </c>
      <c r="P124" s="40">
        <v>0.14973821989528796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723.5</v>
      </c>
      <c r="F125" s="37">
        <v>726.43333333333339</v>
      </c>
      <c r="G125" s="38">
        <v>717.86666666666679</v>
      </c>
      <c r="H125" s="38">
        <v>712.23333333333335</v>
      </c>
      <c r="I125" s="38">
        <v>703.66666666666674</v>
      </c>
      <c r="J125" s="38">
        <v>732.06666666666683</v>
      </c>
      <c r="K125" s="38">
        <v>740.63333333333344</v>
      </c>
      <c r="L125" s="38">
        <v>746.26666666666688</v>
      </c>
      <c r="M125" s="28">
        <v>735</v>
      </c>
      <c r="N125" s="28">
        <v>720.8</v>
      </c>
      <c r="O125" s="39">
        <v>25350300</v>
      </c>
      <c r="P125" s="40">
        <v>6.1619246637732413E-3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565.29999999999995</v>
      </c>
      <c r="F126" s="37">
        <v>567.13333333333333</v>
      </c>
      <c r="G126" s="38">
        <v>560.56666666666661</v>
      </c>
      <c r="H126" s="38">
        <v>555.83333333333326</v>
      </c>
      <c r="I126" s="38">
        <v>549.26666666666654</v>
      </c>
      <c r="J126" s="38">
        <v>571.86666666666667</v>
      </c>
      <c r="K126" s="38">
        <v>578.43333333333351</v>
      </c>
      <c r="L126" s="38">
        <v>583.16666666666674</v>
      </c>
      <c r="M126" s="28">
        <v>573.70000000000005</v>
      </c>
      <c r="N126" s="28">
        <v>562.4</v>
      </c>
      <c r="O126" s="39">
        <v>14492500</v>
      </c>
      <c r="P126" s="40">
        <v>-3.5238504512247527E-3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1932.95</v>
      </c>
      <c r="F127" s="37">
        <v>1927.8</v>
      </c>
      <c r="G127" s="38">
        <v>1915.6</v>
      </c>
      <c r="H127" s="38">
        <v>1898.25</v>
      </c>
      <c r="I127" s="38">
        <v>1886.05</v>
      </c>
      <c r="J127" s="38">
        <v>1945.1499999999999</v>
      </c>
      <c r="K127" s="38">
        <v>1957.3500000000001</v>
      </c>
      <c r="L127" s="38">
        <v>1974.6999999999998</v>
      </c>
      <c r="M127" s="28">
        <v>1940</v>
      </c>
      <c r="N127" s="28">
        <v>1910.45</v>
      </c>
      <c r="O127" s="39">
        <v>22334800</v>
      </c>
      <c r="P127" s="40">
        <v>-1.6954225352112676E-2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83.4</v>
      </c>
      <c r="F128" s="37">
        <v>83.000000000000014</v>
      </c>
      <c r="G128" s="38">
        <v>81.800000000000026</v>
      </c>
      <c r="H128" s="38">
        <v>80.200000000000017</v>
      </c>
      <c r="I128" s="38">
        <v>79.000000000000028</v>
      </c>
      <c r="J128" s="38">
        <v>84.600000000000023</v>
      </c>
      <c r="K128" s="38">
        <v>85.800000000000011</v>
      </c>
      <c r="L128" s="38">
        <v>87.40000000000002</v>
      </c>
      <c r="M128" s="28">
        <v>84.2</v>
      </c>
      <c r="N128" s="28">
        <v>81.400000000000006</v>
      </c>
      <c r="O128" s="39">
        <v>57979228</v>
      </c>
      <c r="P128" s="40">
        <v>3.5213511790949649E-2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2482.1</v>
      </c>
      <c r="F129" s="37">
        <v>2433.9333333333329</v>
      </c>
      <c r="G129" s="38">
        <v>2363.1666666666661</v>
      </c>
      <c r="H129" s="38">
        <v>2244.2333333333331</v>
      </c>
      <c r="I129" s="38">
        <v>2173.4666666666662</v>
      </c>
      <c r="J129" s="38">
        <v>2552.8666666666659</v>
      </c>
      <c r="K129" s="38">
        <v>2623.6333333333332</v>
      </c>
      <c r="L129" s="38">
        <v>2742.5666666666657</v>
      </c>
      <c r="M129" s="28">
        <v>2504.6999999999998</v>
      </c>
      <c r="N129" s="28">
        <v>2315</v>
      </c>
      <c r="O129" s="39">
        <v>1340750</v>
      </c>
      <c r="P129" s="40">
        <v>-0.10928417206444112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470.95</v>
      </c>
      <c r="F130" s="37">
        <v>466.04999999999995</v>
      </c>
      <c r="G130" s="38">
        <v>459.69999999999993</v>
      </c>
      <c r="H130" s="38">
        <v>448.45</v>
      </c>
      <c r="I130" s="38">
        <v>442.09999999999997</v>
      </c>
      <c r="J130" s="38">
        <v>477.2999999999999</v>
      </c>
      <c r="K130" s="38">
        <v>483.64999999999992</v>
      </c>
      <c r="L130" s="38">
        <v>494.89999999999986</v>
      </c>
      <c r="M130" s="28">
        <v>472.4</v>
      </c>
      <c r="N130" s="28">
        <v>454.8</v>
      </c>
      <c r="O130" s="39">
        <v>7868500</v>
      </c>
      <c r="P130" s="40">
        <v>-2.0330110163784449E-4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373.45</v>
      </c>
      <c r="F131" s="37">
        <v>374.36666666666662</v>
      </c>
      <c r="G131" s="38">
        <v>369.78333333333325</v>
      </c>
      <c r="H131" s="38">
        <v>366.11666666666662</v>
      </c>
      <c r="I131" s="38">
        <v>361.53333333333325</v>
      </c>
      <c r="J131" s="38">
        <v>378.03333333333325</v>
      </c>
      <c r="K131" s="38">
        <v>382.61666666666662</v>
      </c>
      <c r="L131" s="38">
        <v>386.28333333333325</v>
      </c>
      <c r="M131" s="28">
        <v>378.95</v>
      </c>
      <c r="N131" s="28">
        <v>370.7</v>
      </c>
      <c r="O131" s="39">
        <v>18456000</v>
      </c>
      <c r="P131" s="40">
        <v>-1.8297872340425531E-2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2010.35</v>
      </c>
      <c r="F132" s="37">
        <v>2015.3833333333332</v>
      </c>
      <c r="G132" s="38">
        <v>2001.7666666666664</v>
      </c>
      <c r="H132" s="38">
        <v>1993.1833333333332</v>
      </c>
      <c r="I132" s="38">
        <v>1979.5666666666664</v>
      </c>
      <c r="J132" s="38">
        <v>2023.9666666666665</v>
      </c>
      <c r="K132" s="38">
        <v>2037.5833333333333</v>
      </c>
      <c r="L132" s="38">
        <v>2046.1666666666665</v>
      </c>
      <c r="M132" s="28">
        <v>2029</v>
      </c>
      <c r="N132" s="28">
        <v>2006.8</v>
      </c>
      <c r="O132" s="39">
        <v>9050100</v>
      </c>
      <c r="P132" s="40">
        <v>2.0189381129523166E-2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5188.25</v>
      </c>
      <c r="F133" s="37">
        <v>5167.25</v>
      </c>
      <c r="G133" s="38">
        <v>5115.1000000000004</v>
      </c>
      <c r="H133" s="38">
        <v>5041.9500000000007</v>
      </c>
      <c r="I133" s="38">
        <v>4989.8000000000011</v>
      </c>
      <c r="J133" s="38">
        <v>5240.3999999999996</v>
      </c>
      <c r="K133" s="38">
        <v>5292.5499999999993</v>
      </c>
      <c r="L133" s="38">
        <v>5365.6999999999989</v>
      </c>
      <c r="M133" s="28">
        <v>5219.3999999999996</v>
      </c>
      <c r="N133" s="28">
        <v>5094.1000000000004</v>
      </c>
      <c r="O133" s="39">
        <v>1284150</v>
      </c>
      <c r="P133" s="40">
        <v>0.15330728815842651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3770.6</v>
      </c>
      <c r="F134" s="37">
        <v>3770.5333333333333</v>
      </c>
      <c r="G134" s="38">
        <v>3733.0666666666666</v>
      </c>
      <c r="H134" s="38">
        <v>3695.5333333333333</v>
      </c>
      <c r="I134" s="38">
        <v>3658.0666666666666</v>
      </c>
      <c r="J134" s="38">
        <v>3808.0666666666666</v>
      </c>
      <c r="K134" s="38">
        <v>3845.5333333333328</v>
      </c>
      <c r="L134" s="38">
        <v>3883.0666666666666</v>
      </c>
      <c r="M134" s="28">
        <v>3808</v>
      </c>
      <c r="N134" s="28">
        <v>3733</v>
      </c>
      <c r="O134" s="39">
        <v>1171600</v>
      </c>
      <c r="P134" s="40">
        <v>3.3521524347212422E-2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763.45</v>
      </c>
      <c r="F135" s="37">
        <v>756.7166666666667</v>
      </c>
      <c r="G135" s="38">
        <v>748.38333333333344</v>
      </c>
      <c r="H135" s="38">
        <v>733.31666666666672</v>
      </c>
      <c r="I135" s="38">
        <v>724.98333333333346</v>
      </c>
      <c r="J135" s="38">
        <v>771.78333333333342</v>
      </c>
      <c r="K135" s="38">
        <v>780.11666666666667</v>
      </c>
      <c r="L135" s="38">
        <v>795.18333333333339</v>
      </c>
      <c r="M135" s="28">
        <v>765.05</v>
      </c>
      <c r="N135" s="28">
        <v>741.65</v>
      </c>
      <c r="O135" s="39">
        <v>7572650</v>
      </c>
      <c r="P135" s="40">
        <v>2.2729881758695902E-2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1285.75</v>
      </c>
      <c r="F136" s="37">
        <v>1292.3499999999999</v>
      </c>
      <c r="G136" s="38">
        <v>1269.9999999999998</v>
      </c>
      <c r="H136" s="38">
        <v>1254.2499999999998</v>
      </c>
      <c r="I136" s="38">
        <v>1231.8999999999996</v>
      </c>
      <c r="J136" s="38">
        <v>1308.0999999999999</v>
      </c>
      <c r="K136" s="38">
        <v>1330.4500000000003</v>
      </c>
      <c r="L136" s="38">
        <v>1346.2</v>
      </c>
      <c r="M136" s="28">
        <v>1314.7</v>
      </c>
      <c r="N136" s="28">
        <v>1276.5999999999999</v>
      </c>
      <c r="O136" s="39">
        <v>11335100</v>
      </c>
      <c r="P136" s="40">
        <v>1.7084353997864454E-2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217</v>
      </c>
      <c r="F137" s="37">
        <v>218.36666666666667</v>
      </c>
      <c r="G137" s="38">
        <v>213.63333333333335</v>
      </c>
      <c r="H137" s="38">
        <v>210.26666666666668</v>
      </c>
      <c r="I137" s="38">
        <v>205.53333333333336</v>
      </c>
      <c r="J137" s="38">
        <v>221.73333333333335</v>
      </c>
      <c r="K137" s="38">
        <v>226.4666666666667</v>
      </c>
      <c r="L137" s="38">
        <v>229.83333333333334</v>
      </c>
      <c r="M137" s="28">
        <v>223.1</v>
      </c>
      <c r="N137" s="28">
        <v>215</v>
      </c>
      <c r="O137" s="39">
        <v>21772000</v>
      </c>
      <c r="P137" s="40">
        <v>-2.2274115322435784E-2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116.25</v>
      </c>
      <c r="F138" s="37">
        <v>113.45</v>
      </c>
      <c r="G138" s="38">
        <v>110.35000000000001</v>
      </c>
      <c r="H138" s="38">
        <v>104.45</v>
      </c>
      <c r="I138" s="38">
        <v>101.35000000000001</v>
      </c>
      <c r="J138" s="38">
        <v>119.35000000000001</v>
      </c>
      <c r="K138" s="38">
        <v>122.45</v>
      </c>
      <c r="L138" s="38">
        <v>128.35000000000002</v>
      </c>
      <c r="M138" s="28">
        <v>116.55</v>
      </c>
      <c r="N138" s="28">
        <v>107.55</v>
      </c>
      <c r="O138" s="39">
        <v>40422000</v>
      </c>
      <c r="P138" s="40">
        <v>-8.1025780930295999E-2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502.25</v>
      </c>
      <c r="F139" s="37">
        <v>502.98333333333335</v>
      </c>
      <c r="G139" s="38">
        <v>497.61666666666667</v>
      </c>
      <c r="H139" s="38">
        <v>492.98333333333335</v>
      </c>
      <c r="I139" s="38">
        <v>487.61666666666667</v>
      </c>
      <c r="J139" s="38">
        <v>507.61666666666667</v>
      </c>
      <c r="K139" s="38">
        <v>512.98333333333335</v>
      </c>
      <c r="L139" s="38">
        <v>517.61666666666667</v>
      </c>
      <c r="M139" s="28">
        <v>508.35</v>
      </c>
      <c r="N139" s="28">
        <v>498.35</v>
      </c>
      <c r="O139" s="39">
        <v>10608000</v>
      </c>
      <c r="P139" s="40">
        <v>-2.782360057186847E-2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9189.2000000000007</v>
      </c>
      <c r="F140" s="37">
        <v>9146.0500000000011</v>
      </c>
      <c r="G140" s="38">
        <v>9087.1500000000015</v>
      </c>
      <c r="H140" s="38">
        <v>8985.1</v>
      </c>
      <c r="I140" s="38">
        <v>8926.2000000000007</v>
      </c>
      <c r="J140" s="38">
        <v>9248.1000000000022</v>
      </c>
      <c r="K140" s="38">
        <v>9307</v>
      </c>
      <c r="L140" s="38">
        <v>9409.0500000000029</v>
      </c>
      <c r="M140" s="28">
        <v>9204.9500000000007</v>
      </c>
      <c r="N140" s="28">
        <v>9044</v>
      </c>
      <c r="O140" s="39">
        <v>2932200</v>
      </c>
      <c r="P140" s="40">
        <v>6.3493153035659123E-3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884.05</v>
      </c>
      <c r="F141" s="37">
        <v>885.73333333333323</v>
      </c>
      <c r="G141" s="38">
        <v>878.31666666666649</v>
      </c>
      <c r="H141" s="38">
        <v>872.58333333333326</v>
      </c>
      <c r="I141" s="38">
        <v>865.16666666666652</v>
      </c>
      <c r="J141" s="38">
        <v>891.46666666666647</v>
      </c>
      <c r="K141" s="38">
        <v>898.88333333333321</v>
      </c>
      <c r="L141" s="38">
        <v>904.61666666666645</v>
      </c>
      <c r="M141" s="28">
        <v>893.15</v>
      </c>
      <c r="N141" s="28">
        <v>880</v>
      </c>
      <c r="O141" s="39">
        <v>18095000</v>
      </c>
      <c r="P141" s="40">
        <v>-1.4830143128125538E-3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1523.5</v>
      </c>
      <c r="F142" s="37">
        <v>1525.8333333333333</v>
      </c>
      <c r="G142" s="38">
        <v>1501.6666666666665</v>
      </c>
      <c r="H142" s="38">
        <v>1479.8333333333333</v>
      </c>
      <c r="I142" s="38">
        <v>1455.6666666666665</v>
      </c>
      <c r="J142" s="38">
        <v>1547.6666666666665</v>
      </c>
      <c r="K142" s="38">
        <v>1571.833333333333</v>
      </c>
      <c r="L142" s="38">
        <v>1593.6666666666665</v>
      </c>
      <c r="M142" s="28">
        <v>1550</v>
      </c>
      <c r="N142" s="28">
        <v>1504</v>
      </c>
      <c r="O142" s="39">
        <v>2118400</v>
      </c>
      <c r="P142" s="40">
        <v>1.0879938919641154E-2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1580.25</v>
      </c>
      <c r="F143" s="37">
        <v>1597.5</v>
      </c>
      <c r="G143" s="38">
        <v>1555</v>
      </c>
      <c r="H143" s="38">
        <v>1529.75</v>
      </c>
      <c r="I143" s="38">
        <v>1487.25</v>
      </c>
      <c r="J143" s="38">
        <v>1622.75</v>
      </c>
      <c r="K143" s="38">
        <v>1665.25</v>
      </c>
      <c r="L143" s="38">
        <v>1690.5</v>
      </c>
      <c r="M143" s="28">
        <v>1640</v>
      </c>
      <c r="N143" s="28">
        <v>1572.25</v>
      </c>
      <c r="O143" s="39">
        <v>755800</v>
      </c>
      <c r="P143" s="40">
        <v>-5.5263157894736839E-3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678.45</v>
      </c>
      <c r="F144" s="37">
        <v>683.38333333333333</v>
      </c>
      <c r="G144" s="38">
        <v>671.16666666666663</v>
      </c>
      <c r="H144" s="38">
        <v>663.88333333333333</v>
      </c>
      <c r="I144" s="38">
        <v>651.66666666666663</v>
      </c>
      <c r="J144" s="38">
        <v>690.66666666666663</v>
      </c>
      <c r="K144" s="38">
        <v>702.88333333333333</v>
      </c>
      <c r="L144" s="38">
        <v>710.16666666666663</v>
      </c>
      <c r="M144" s="28">
        <v>695.6</v>
      </c>
      <c r="N144" s="28">
        <v>676.1</v>
      </c>
      <c r="O144" s="39">
        <v>2566850</v>
      </c>
      <c r="P144" s="40">
        <v>9.5423023578363381E-2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882.55</v>
      </c>
      <c r="F145" s="37">
        <v>870.98333333333323</v>
      </c>
      <c r="G145" s="38">
        <v>851.41666666666652</v>
      </c>
      <c r="H145" s="38">
        <v>820.2833333333333</v>
      </c>
      <c r="I145" s="38">
        <v>800.71666666666658</v>
      </c>
      <c r="J145" s="38">
        <v>902.11666666666645</v>
      </c>
      <c r="K145" s="38">
        <v>921.68333333333328</v>
      </c>
      <c r="L145" s="38">
        <v>952.81666666666638</v>
      </c>
      <c r="M145" s="28">
        <v>890.55</v>
      </c>
      <c r="N145" s="28">
        <v>839.85</v>
      </c>
      <c r="O145" s="39">
        <v>2880800</v>
      </c>
      <c r="P145" s="40">
        <v>-2.8332433890987586E-2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3777.95</v>
      </c>
      <c r="F146" s="37">
        <v>3753.1666666666665</v>
      </c>
      <c r="G146" s="38">
        <v>3706.5333333333328</v>
      </c>
      <c r="H146" s="38">
        <v>3635.1166666666663</v>
      </c>
      <c r="I146" s="38">
        <v>3588.4833333333327</v>
      </c>
      <c r="J146" s="38">
        <v>3824.583333333333</v>
      </c>
      <c r="K146" s="38">
        <v>3871.2166666666672</v>
      </c>
      <c r="L146" s="38">
        <v>3942.6333333333332</v>
      </c>
      <c r="M146" s="28">
        <v>3799.8</v>
      </c>
      <c r="N146" s="28">
        <v>3681.75</v>
      </c>
      <c r="O146" s="39">
        <v>2559400</v>
      </c>
      <c r="P146" s="40">
        <v>-6.9067204718298927E-3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73.400000000000006</v>
      </c>
      <c r="F147" s="37">
        <v>72.833333333333343</v>
      </c>
      <c r="G147" s="38">
        <v>71.716666666666683</v>
      </c>
      <c r="H147" s="38">
        <v>70.033333333333346</v>
      </c>
      <c r="I147" s="38">
        <v>68.916666666666686</v>
      </c>
      <c r="J147" s="38">
        <v>74.51666666666668</v>
      </c>
      <c r="K147" s="38">
        <v>75.633333333333354</v>
      </c>
      <c r="L147" s="38">
        <v>77.316666666666677</v>
      </c>
      <c r="M147" s="28">
        <v>73.95</v>
      </c>
      <c r="N147" s="28">
        <v>71.150000000000006</v>
      </c>
      <c r="O147" s="39">
        <v>101391750</v>
      </c>
      <c r="P147" s="40">
        <v>5.7582859055908941E-3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2048.0500000000002</v>
      </c>
      <c r="F148" s="37">
        <v>2052.4</v>
      </c>
      <c r="G148" s="38">
        <v>2029.3000000000002</v>
      </c>
      <c r="H148" s="38">
        <v>2010.5500000000002</v>
      </c>
      <c r="I148" s="38">
        <v>1987.4500000000003</v>
      </c>
      <c r="J148" s="38">
        <v>2071.15</v>
      </c>
      <c r="K148" s="38">
        <v>2094.2499999999995</v>
      </c>
      <c r="L148" s="38">
        <v>2113</v>
      </c>
      <c r="M148" s="28">
        <v>2075.5</v>
      </c>
      <c r="N148" s="28">
        <v>2033.65</v>
      </c>
      <c r="O148" s="39">
        <v>2195225</v>
      </c>
      <c r="P148" s="40">
        <v>2.5303005534667571E-2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86412.800000000003</v>
      </c>
      <c r="F149" s="37">
        <v>86001.849999999991</v>
      </c>
      <c r="G149" s="38">
        <v>85134.249999999985</v>
      </c>
      <c r="H149" s="38">
        <v>83855.7</v>
      </c>
      <c r="I149" s="38">
        <v>82988.099999999991</v>
      </c>
      <c r="J149" s="38">
        <v>87280.39999999998</v>
      </c>
      <c r="K149" s="38">
        <v>88147.999999999985</v>
      </c>
      <c r="L149" s="38">
        <v>89426.549999999974</v>
      </c>
      <c r="M149" s="28">
        <v>86869.45</v>
      </c>
      <c r="N149" s="28">
        <v>84723.3</v>
      </c>
      <c r="O149" s="39">
        <v>86860</v>
      </c>
      <c r="P149" s="40">
        <v>-4.0133012269235177E-3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1088.7</v>
      </c>
      <c r="F150" s="37">
        <v>1085.0166666666667</v>
      </c>
      <c r="G150" s="38">
        <v>1072.7333333333333</v>
      </c>
      <c r="H150" s="38">
        <v>1056.7666666666667</v>
      </c>
      <c r="I150" s="38">
        <v>1044.4833333333333</v>
      </c>
      <c r="J150" s="38">
        <v>1100.9833333333333</v>
      </c>
      <c r="K150" s="38">
        <v>1113.2666666666667</v>
      </c>
      <c r="L150" s="38">
        <v>1129.2333333333333</v>
      </c>
      <c r="M150" s="28">
        <v>1097.3</v>
      </c>
      <c r="N150" s="28">
        <v>1069.05</v>
      </c>
      <c r="O150" s="39">
        <v>8190300</v>
      </c>
      <c r="P150" s="40">
        <v>-1.4522921429430874E-2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78.2</v>
      </c>
      <c r="F151" s="37">
        <v>77.300000000000011</v>
      </c>
      <c r="G151" s="38">
        <v>76.200000000000017</v>
      </c>
      <c r="H151" s="38">
        <v>74.2</v>
      </c>
      <c r="I151" s="38">
        <v>73.100000000000009</v>
      </c>
      <c r="J151" s="38">
        <v>79.300000000000026</v>
      </c>
      <c r="K151" s="38">
        <v>80.40000000000002</v>
      </c>
      <c r="L151" s="38">
        <v>82.400000000000034</v>
      </c>
      <c r="M151" s="28">
        <v>78.400000000000006</v>
      </c>
      <c r="N151" s="28">
        <v>75.3</v>
      </c>
      <c r="O151" s="39">
        <v>70857750</v>
      </c>
      <c r="P151" s="40">
        <v>1.5437693911622875E-2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4380.3</v>
      </c>
      <c r="F152" s="37">
        <v>4307.5833333333339</v>
      </c>
      <c r="G152" s="38">
        <v>4197.8166666666675</v>
      </c>
      <c r="H152" s="38">
        <v>4015.3333333333339</v>
      </c>
      <c r="I152" s="38">
        <v>3905.5666666666675</v>
      </c>
      <c r="J152" s="38">
        <v>4490.0666666666675</v>
      </c>
      <c r="K152" s="38">
        <v>4599.8333333333339</v>
      </c>
      <c r="L152" s="38">
        <v>4782.3166666666675</v>
      </c>
      <c r="M152" s="28">
        <v>4417.3500000000004</v>
      </c>
      <c r="N152" s="28">
        <v>4125.1000000000004</v>
      </c>
      <c r="O152" s="39">
        <v>1851625</v>
      </c>
      <c r="P152" s="40">
        <v>3.5656855205201704E-2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4482.6000000000004</v>
      </c>
      <c r="F153" s="37">
        <v>4465</v>
      </c>
      <c r="G153" s="38">
        <v>4422.6000000000004</v>
      </c>
      <c r="H153" s="38">
        <v>4362.6000000000004</v>
      </c>
      <c r="I153" s="38">
        <v>4320.2000000000007</v>
      </c>
      <c r="J153" s="38">
        <v>4525</v>
      </c>
      <c r="K153" s="38">
        <v>4567.3999999999996</v>
      </c>
      <c r="L153" s="38">
        <v>4627.3999999999996</v>
      </c>
      <c r="M153" s="28">
        <v>4507.3999999999996</v>
      </c>
      <c r="N153" s="28">
        <v>4405</v>
      </c>
      <c r="O153" s="39">
        <v>380325</v>
      </c>
      <c r="P153" s="40">
        <v>-8.4987369180801159E-2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20141.55</v>
      </c>
      <c r="F154" s="37">
        <v>20217.983333333334</v>
      </c>
      <c r="G154" s="38">
        <v>19943.216666666667</v>
      </c>
      <c r="H154" s="38">
        <v>19744.883333333335</v>
      </c>
      <c r="I154" s="38">
        <v>19470.116666666669</v>
      </c>
      <c r="J154" s="38">
        <v>20416.316666666666</v>
      </c>
      <c r="K154" s="38">
        <v>20691.083333333336</v>
      </c>
      <c r="L154" s="38">
        <v>20889.416666666664</v>
      </c>
      <c r="M154" s="28">
        <v>20492.75</v>
      </c>
      <c r="N154" s="28">
        <v>20019.650000000001</v>
      </c>
      <c r="O154" s="39">
        <v>243680</v>
      </c>
      <c r="P154" s="40">
        <v>-1.2001297437560817E-2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114.25</v>
      </c>
      <c r="F155" s="37">
        <v>114.55</v>
      </c>
      <c r="G155" s="38">
        <v>113.35</v>
      </c>
      <c r="H155" s="38">
        <v>112.45</v>
      </c>
      <c r="I155" s="38">
        <v>111.25</v>
      </c>
      <c r="J155" s="38">
        <v>115.44999999999999</v>
      </c>
      <c r="K155" s="38">
        <v>116.65</v>
      </c>
      <c r="L155" s="38">
        <v>117.54999999999998</v>
      </c>
      <c r="M155" s="28">
        <v>115.75</v>
      </c>
      <c r="N155" s="28">
        <v>113.65</v>
      </c>
      <c r="O155" s="39">
        <v>25125350</v>
      </c>
      <c r="P155" s="40">
        <v>2.5947431390083257E-2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172.4</v>
      </c>
      <c r="F156" s="37">
        <v>172.71666666666667</v>
      </c>
      <c r="G156" s="38">
        <v>171.53333333333333</v>
      </c>
      <c r="H156" s="38">
        <v>170.66666666666666</v>
      </c>
      <c r="I156" s="38">
        <v>169.48333333333332</v>
      </c>
      <c r="J156" s="38">
        <v>173.58333333333334</v>
      </c>
      <c r="K156" s="38">
        <v>174.76666666666668</v>
      </c>
      <c r="L156" s="38">
        <v>175.63333333333335</v>
      </c>
      <c r="M156" s="28">
        <v>173.9</v>
      </c>
      <c r="N156" s="28">
        <v>171.85</v>
      </c>
      <c r="O156" s="39">
        <v>57285000</v>
      </c>
      <c r="P156" s="40">
        <v>2.0615415862699299E-2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922.85</v>
      </c>
      <c r="F157" s="37">
        <v>913.76666666666677</v>
      </c>
      <c r="G157" s="38">
        <v>899.13333333333355</v>
      </c>
      <c r="H157" s="38">
        <v>875.41666666666674</v>
      </c>
      <c r="I157" s="38">
        <v>860.78333333333353</v>
      </c>
      <c r="J157" s="38">
        <v>937.48333333333358</v>
      </c>
      <c r="K157" s="38">
        <v>952.11666666666679</v>
      </c>
      <c r="L157" s="38">
        <v>975.8333333333336</v>
      </c>
      <c r="M157" s="28">
        <v>928.4</v>
      </c>
      <c r="N157" s="28">
        <v>890.05</v>
      </c>
      <c r="O157" s="39">
        <v>6054300</v>
      </c>
      <c r="P157" s="40">
        <v>-1.2220191868433074E-2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3120.3</v>
      </c>
      <c r="F158" s="37">
        <v>3107.4666666666667</v>
      </c>
      <c r="G158" s="38">
        <v>3079.9833333333336</v>
      </c>
      <c r="H158" s="38">
        <v>3039.666666666667</v>
      </c>
      <c r="I158" s="38">
        <v>3012.1833333333338</v>
      </c>
      <c r="J158" s="38">
        <v>3147.7833333333333</v>
      </c>
      <c r="K158" s="38">
        <v>3175.266666666666</v>
      </c>
      <c r="L158" s="38">
        <v>3215.583333333333</v>
      </c>
      <c r="M158" s="28">
        <v>3134.95</v>
      </c>
      <c r="N158" s="28">
        <v>3067.15</v>
      </c>
      <c r="O158" s="39">
        <v>508800</v>
      </c>
      <c r="P158" s="40">
        <v>-1.7760617760617759E-2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139.55000000000001</v>
      </c>
      <c r="F159" s="37">
        <v>140.06666666666669</v>
      </c>
      <c r="G159" s="38">
        <v>138.48333333333338</v>
      </c>
      <c r="H159" s="38">
        <v>137.41666666666669</v>
      </c>
      <c r="I159" s="38">
        <v>135.83333333333337</v>
      </c>
      <c r="J159" s="38">
        <v>141.13333333333338</v>
      </c>
      <c r="K159" s="38">
        <v>142.7166666666667</v>
      </c>
      <c r="L159" s="38">
        <v>143.78333333333339</v>
      </c>
      <c r="M159" s="28">
        <v>141.65</v>
      </c>
      <c r="N159" s="28">
        <v>139</v>
      </c>
      <c r="O159" s="39">
        <v>37060100</v>
      </c>
      <c r="P159" s="40">
        <v>-1.3223987698616095E-2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47064.800000000003</v>
      </c>
      <c r="F160" s="37">
        <v>47200.80000000001</v>
      </c>
      <c r="G160" s="38">
        <v>46787.200000000019</v>
      </c>
      <c r="H160" s="38">
        <v>46509.600000000006</v>
      </c>
      <c r="I160" s="38">
        <v>46096.000000000015</v>
      </c>
      <c r="J160" s="38">
        <v>47478.400000000023</v>
      </c>
      <c r="K160" s="38">
        <v>47892.000000000015</v>
      </c>
      <c r="L160" s="38">
        <v>48169.600000000028</v>
      </c>
      <c r="M160" s="28">
        <v>47614.400000000001</v>
      </c>
      <c r="N160" s="28">
        <v>46923.199999999997</v>
      </c>
      <c r="O160" s="39">
        <v>115350</v>
      </c>
      <c r="P160" s="40">
        <v>4.1786367197701752E-3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831.75</v>
      </c>
      <c r="F161" s="37">
        <v>825.65</v>
      </c>
      <c r="G161" s="38">
        <v>815.55</v>
      </c>
      <c r="H161" s="38">
        <v>799.35</v>
      </c>
      <c r="I161" s="38">
        <v>789.25</v>
      </c>
      <c r="J161" s="38">
        <v>841.84999999999991</v>
      </c>
      <c r="K161" s="38">
        <v>851.95</v>
      </c>
      <c r="L161" s="38">
        <v>868.14999999999986</v>
      </c>
      <c r="M161" s="28">
        <v>835.75</v>
      </c>
      <c r="N161" s="28">
        <v>809.45</v>
      </c>
      <c r="O161" s="39">
        <v>5789300</v>
      </c>
      <c r="P161" s="40">
        <v>-5.2920052920052921E-3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3848.1</v>
      </c>
      <c r="F162" s="37">
        <v>3831.5</v>
      </c>
      <c r="G162" s="38">
        <v>3797.15</v>
      </c>
      <c r="H162" s="38">
        <v>3746.2000000000003</v>
      </c>
      <c r="I162" s="38">
        <v>3711.8500000000004</v>
      </c>
      <c r="J162" s="38">
        <v>3882.45</v>
      </c>
      <c r="K162" s="38">
        <v>3916.8</v>
      </c>
      <c r="L162" s="38">
        <v>3967.7499999999995</v>
      </c>
      <c r="M162" s="28">
        <v>3865.85</v>
      </c>
      <c r="N162" s="28">
        <v>3780.55</v>
      </c>
      <c r="O162" s="39">
        <v>666375</v>
      </c>
      <c r="P162" s="40">
        <v>6.4624355953189286E-2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214.9</v>
      </c>
      <c r="F163" s="37">
        <v>214.35</v>
      </c>
      <c r="G163" s="38">
        <v>213.1</v>
      </c>
      <c r="H163" s="38">
        <v>211.3</v>
      </c>
      <c r="I163" s="38">
        <v>210.05</v>
      </c>
      <c r="J163" s="38">
        <v>216.14999999999998</v>
      </c>
      <c r="K163" s="38">
        <v>217.39999999999998</v>
      </c>
      <c r="L163" s="38">
        <v>219.19999999999996</v>
      </c>
      <c r="M163" s="28">
        <v>215.6</v>
      </c>
      <c r="N163" s="28">
        <v>212.55</v>
      </c>
      <c r="O163" s="39">
        <v>14439000</v>
      </c>
      <c r="P163" s="40">
        <v>-8.8550247116968694E-3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121.2</v>
      </c>
      <c r="F164" s="37">
        <v>121.21666666666665</v>
      </c>
      <c r="G164" s="38">
        <v>120.43333333333331</v>
      </c>
      <c r="H164" s="38">
        <v>119.66666666666666</v>
      </c>
      <c r="I164" s="38">
        <v>118.88333333333331</v>
      </c>
      <c r="J164" s="38">
        <v>121.98333333333331</v>
      </c>
      <c r="K164" s="38">
        <v>122.76666666666664</v>
      </c>
      <c r="L164" s="38">
        <v>123.5333333333333</v>
      </c>
      <c r="M164" s="28">
        <v>122</v>
      </c>
      <c r="N164" s="28">
        <v>120.45</v>
      </c>
      <c r="O164" s="39">
        <v>49414000</v>
      </c>
      <c r="P164" s="40">
        <v>-6.4821740214410367E-3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2662.85</v>
      </c>
      <c r="F165" s="37">
        <v>2669.25</v>
      </c>
      <c r="G165" s="38">
        <v>2644.7</v>
      </c>
      <c r="H165" s="38">
        <v>2626.5499999999997</v>
      </c>
      <c r="I165" s="38">
        <v>2601.9999999999995</v>
      </c>
      <c r="J165" s="38">
        <v>2687.4</v>
      </c>
      <c r="K165" s="38">
        <v>2711.9500000000003</v>
      </c>
      <c r="L165" s="38">
        <v>2730.1000000000004</v>
      </c>
      <c r="M165" s="28">
        <v>2693.8</v>
      </c>
      <c r="N165" s="28">
        <v>2651.1</v>
      </c>
      <c r="O165" s="39">
        <v>3015500</v>
      </c>
      <c r="P165" s="40">
        <v>-3.9496735148909064E-2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3421.7</v>
      </c>
      <c r="F166" s="37">
        <v>3451.3666666666668</v>
      </c>
      <c r="G166" s="38">
        <v>3385.3333333333335</v>
      </c>
      <c r="H166" s="38">
        <v>3348.9666666666667</v>
      </c>
      <c r="I166" s="38">
        <v>3282.9333333333334</v>
      </c>
      <c r="J166" s="38">
        <v>3487.7333333333336</v>
      </c>
      <c r="K166" s="38">
        <v>3553.7666666666664</v>
      </c>
      <c r="L166" s="38">
        <v>3590.1333333333337</v>
      </c>
      <c r="M166" s="28">
        <v>3517.4</v>
      </c>
      <c r="N166" s="28">
        <v>3415</v>
      </c>
      <c r="O166" s="39">
        <v>2044500</v>
      </c>
      <c r="P166" s="40">
        <v>4.3378412860423578E-2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44.05</v>
      </c>
      <c r="F167" s="37">
        <v>44.233333333333327</v>
      </c>
      <c r="G167" s="38">
        <v>43.666666666666657</v>
      </c>
      <c r="H167" s="38">
        <v>43.283333333333331</v>
      </c>
      <c r="I167" s="38">
        <v>42.716666666666661</v>
      </c>
      <c r="J167" s="38">
        <v>44.616666666666653</v>
      </c>
      <c r="K167" s="38">
        <v>45.18333333333333</v>
      </c>
      <c r="L167" s="38">
        <v>45.566666666666649</v>
      </c>
      <c r="M167" s="28">
        <v>44.8</v>
      </c>
      <c r="N167" s="28">
        <v>43.85</v>
      </c>
      <c r="O167" s="39">
        <v>261824000</v>
      </c>
      <c r="P167" s="40">
        <v>-1.5699248120300751E-2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2700.3</v>
      </c>
      <c r="F168" s="37">
        <v>2688.6833333333338</v>
      </c>
      <c r="G168" s="38">
        <v>2657.4666666666676</v>
      </c>
      <c r="H168" s="38">
        <v>2614.6333333333337</v>
      </c>
      <c r="I168" s="38">
        <v>2583.4166666666674</v>
      </c>
      <c r="J168" s="38">
        <v>2731.5166666666678</v>
      </c>
      <c r="K168" s="38">
        <v>2762.733333333334</v>
      </c>
      <c r="L168" s="38">
        <v>2805.566666666668</v>
      </c>
      <c r="M168" s="28">
        <v>2719.9</v>
      </c>
      <c r="N168" s="28">
        <v>2645.85</v>
      </c>
      <c r="O168" s="39">
        <v>853200</v>
      </c>
      <c r="P168" s="40">
        <v>-1.5576323987538941E-2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212.75</v>
      </c>
      <c r="F169" s="37">
        <v>212.98333333333335</v>
      </c>
      <c r="G169" s="38">
        <v>211.3666666666667</v>
      </c>
      <c r="H169" s="38">
        <v>209.98333333333335</v>
      </c>
      <c r="I169" s="38">
        <v>208.3666666666667</v>
      </c>
      <c r="J169" s="38">
        <v>214.3666666666667</v>
      </c>
      <c r="K169" s="38">
        <v>215.98333333333338</v>
      </c>
      <c r="L169" s="38">
        <v>217.3666666666667</v>
      </c>
      <c r="M169" s="28">
        <v>214.6</v>
      </c>
      <c r="N169" s="28">
        <v>211.6</v>
      </c>
      <c r="O169" s="39">
        <v>40189500</v>
      </c>
      <c r="P169" s="40">
        <v>-6.2091066898117241E-3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1811.1</v>
      </c>
      <c r="F170" s="37">
        <v>1817.5833333333333</v>
      </c>
      <c r="G170" s="38">
        <v>1800.7166666666665</v>
      </c>
      <c r="H170" s="38">
        <v>1790.3333333333333</v>
      </c>
      <c r="I170" s="38">
        <v>1773.4666666666665</v>
      </c>
      <c r="J170" s="38">
        <v>1827.9666666666665</v>
      </c>
      <c r="K170" s="38">
        <v>1844.8333333333333</v>
      </c>
      <c r="L170" s="38">
        <v>1855.2166666666665</v>
      </c>
      <c r="M170" s="28">
        <v>1834.45</v>
      </c>
      <c r="N170" s="28">
        <v>1807.2</v>
      </c>
      <c r="O170" s="39">
        <v>2807486</v>
      </c>
      <c r="P170" s="40">
        <v>3.9168424224163903E-2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180.25</v>
      </c>
      <c r="F171" s="37">
        <v>178.80000000000004</v>
      </c>
      <c r="G171" s="38">
        <v>176.00000000000009</v>
      </c>
      <c r="H171" s="38">
        <v>171.75000000000006</v>
      </c>
      <c r="I171" s="38">
        <v>168.9500000000001</v>
      </c>
      <c r="J171" s="38">
        <v>183.05000000000007</v>
      </c>
      <c r="K171" s="38">
        <v>185.85000000000002</v>
      </c>
      <c r="L171" s="38">
        <v>190.10000000000005</v>
      </c>
      <c r="M171" s="28">
        <v>181.6</v>
      </c>
      <c r="N171" s="28">
        <v>174.55</v>
      </c>
      <c r="O171" s="39">
        <v>11343500</v>
      </c>
      <c r="P171" s="40">
        <v>-1.1890243902439025E-2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664.85</v>
      </c>
      <c r="F172" s="37">
        <v>657.93333333333328</v>
      </c>
      <c r="G172" s="38">
        <v>646.36666666666656</v>
      </c>
      <c r="H172" s="38">
        <v>627.88333333333333</v>
      </c>
      <c r="I172" s="38">
        <v>616.31666666666661</v>
      </c>
      <c r="J172" s="38">
        <v>676.41666666666652</v>
      </c>
      <c r="K172" s="38">
        <v>687.98333333333335</v>
      </c>
      <c r="L172" s="38">
        <v>706.46666666666647</v>
      </c>
      <c r="M172" s="28">
        <v>669.5</v>
      </c>
      <c r="N172" s="28">
        <v>639.45000000000005</v>
      </c>
      <c r="O172" s="39">
        <v>5802950</v>
      </c>
      <c r="P172" s="40">
        <v>2.6770942998947209E-2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145.30000000000001</v>
      </c>
      <c r="F173" s="37">
        <v>145.06666666666666</v>
      </c>
      <c r="G173" s="38">
        <v>142.43333333333334</v>
      </c>
      <c r="H173" s="38">
        <v>139.56666666666666</v>
      </c>
      <c r="I173" s="38">
        <v>136.93333333333334</v>
      </c>
      <c r="J173" s="38">
        <v>147.93333333333334</v>
      </c>
      <c r="K173" s="38">
        <v>150.56666666666666</v>
      </c>
      <c r="L173" s="38">
        <v>153.43333333333334</v>
      </c>
      <c r="M173" s="28">
        <v>147.69999999999999</v>
      </c>
      <c r="N173" s="28">
        <v>142.19999999999999</v>
      </c>
      <c r="O173" s="39">
        <v>47180000</v>
      </c>
      <c r="P173" s="40">
        <v>-9.7596809738692419E-3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100.8</v>
      </c>
      <c r="F174" s="37">
        <v>100.61666666666667</v>
      </c>
      <c r="G174" s="38">
        <v>99.983333333333348</v>
      </c>
      <c r="H174" s="38">
        <v>99.166666666666671</v>
      </c>
      <c r="I174" s="38">
        <v>98.533333333333346</v>
      </c>
      <c r="J174" s="38">
        <v>101.43333333333335</v>
      </c>
      <c r="K174" s="38">
        <v>102.06666666666668</v>
      </c>
      <c r="L174" s="38">
        <v>102.88333333333335</v>
      </c>
      <c r="M174" s="28">
        <v>101.25</v>
      </c>
      <c r="N174" s="28">
        <v>99.8</v>
      </c>
      <c r="O174" s="39">
        <v>42616000</v>
      </c>
      <c r="P174" s="40">
        <v>-1.0770659238625812E-2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2628.05</v>
      </c>
      <c r="F175" s="37">
        <v>2634.9833333333331</v>
      </c>
      <c r="G175" s="38">
        <v>2612.5166666666664</v>
      </c>
      <c r="H175" s="38">
        <v>2596.9833333333331</v>
      </c>
      <c r="I175" s="38">
        <v>2574.5166666666664</v>
      </c>
      <c r="J175" s="38">
        <v>2650.5166666666664</v>
      </c>
      <c r="K175" s="38">
        <v>2672.9833333333327</v>
      </c>
      <c r="L175" s="38">
        <v>2688.5166666666664</v>
      </c>
      <c r="M175" s="28">
        <v>2657.45</v>
      </c>
      <c r="N175" s="28">
        <v>2619.4499999999998</v>
      </c>
      <c r="O175" s="39">
        <v>32140750</v>
      </c>
      <c r="P175" s="40">
        <v>3.2854177396950258E-3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87</v>
      </c>
      <c r="F176" s="37">
        <v>87.3</v>
      </c>
      <c r="G176" s="38">
        <v>86.1</v>
      </c>
      <c r="H176" s="38">
        <v>85.2</v>
      </c>
      <c r="I176" s="38">
        <v>84</v>
      </c>
      <c r="J176" s="38">
        <v>88.199999999999989</v>
      </c>
      <c r="K176" s="38">
        <v>89.4</v>
      </c>
      <c r="L176" s="38">
        <v>90.299999999999983</v>
      </c>
      <c r="M176" s="28">
        <v>88.5</v>
      </c>
      <c r="N176" s="28">
        <v>86.4</v>
      </c>
      <c r="O176" s="39">
        <v>101342000</v>
      </c>
      <c r="P176" s="40">
        <v>4.8220935043442284E-2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812.85</v>
      </c>
      <c r="F177" s="37">
        <v>813.75</v>
      </c>
      <c r="G177" s="38">
        <v>809.1</v>
      </c>
      <c r="H177" s="38">
        <v>805.35</v>
      </c>
      <c r="I177" s="38">
        <v>800.7</v>
      </c>
      <c r="J177" s="38">
        <v>817.5</v>
      </c>
      <c r="K177" s="38">
        <v>822.15000000000009</v>
      </c>
      <c r="L177" s="38">
        <v>825.9</v>
      </c>
      <c r="M177" s="28">
        <v>818.4</v>
      </c>
      <c r="N177" s="28">
        <v>810</v>
      </c>
      <c r="O177" s="39">
        <v>6036000</v>
      </c>
      <c r="P177" s="40">
        <v>1.5204520990312163E-2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1252.7</v>
      </c>
      <c r="F178" s="37">
        <v>1254.2666666666667</v>
      </c>
      <c r="G178" s="38">
        <v>1245.8833333333332</v>
      </c>
      <c r="H178" s="38">
        <v>1239.0666666666666</v>
      </c>
      <c r="I178" s="38">
        <v>1230.6833333333332</v>
      </c>
      <c r="J178" s="38">
        <v>1261.0833333333333</v>
      </c>
      <c r="K178" s="38">
        <v>1269.4666666666669</v>
      </c>
      <c r="L178" s="38">
        <v>1276.2833333333333</v>
      </c>
      <c r="M178" s="28">
        <v>1262.6500000000001</v>
      </c>
      <c r="N178" s="28">
        <v>1247.45</v>
      </c>
      <c r="O178" s="39">
        <v>5119500</v>
      </c>
      <c r="P178" s="40">
        <v>-1.4647722279185587E-4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596</v>
      </c>
      <c r="F179" s="37">
        <v>598.61666666666667</v>
      </c>
      <c r="G179" s="38">
        <v>592.2833333333333</v>
      </c>
      <c r="H179" s="38">
        <v>588.56666666666661</v>
      </c>
      <c r="I179" s="38">
        <v>582.23333333333323</v>
      </c>
      <c r="J179" s="38">
        <v>602.33333333333337</v>
      </c>
      <c r="K179" s="38">
        <v>608.66666666666663</v>
      </c>
      <c r="L179" s="38">
        <v>612.38333333333344</v>
      </c>
      <c r="M179" s="28">
        <v>604.95000000000005</v>
      </c>
      <c r="N179" s="28">
        <v>594.9</v>
      </c>
      <c r="O179" s="39">
        <v>66132000</v>
      </c>
      <c r="P179" s="40">
        <v>3.8757863487500883E-2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23008.35</v>
      </c>
      <c r="F180" s="37">
        <v>23005.683333333334</v>
      </c>
      <c r="G180" s="38">
        <v>22796.366666666669</v>
      </c>
      <c r="H180" s="38">
        <v>22584.383333333335</v>
      </c>
      <c r="I180" s="38">
        <v>22375.066666666669</v>
      </c>
      <c r="J180" s="38">
        <v>23217.666666666668</v>
      </c>
      <c r="K180" s="38">
        <v>23426.983333333334</v>
      </c>
      <c r="L180" s="38">
        <v>23638.966666666667</v>
      </c>
      <c r="M180" s="28">
        <v>23215</v>
      </c>
      <c r="N180" s="28">
        <v>22793.7</v>
      </c>
      <c r="O180" s="39">
        <v>277425</v>
      </c>
      <c r="P180" s="40">
        <v>1.1669249703710458E-2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2922.6</v>
      </c>
      <c r="F181" s="37">
        <v>2930.2166666666667</v>
      </c>
      <c r="G181" s="38">
        <v>2903.4833333333336</v>
      </c>
      <c r="H181" s="38">
        <v>2884.3666666666668</v>
      </c>
      <c r="I181" s="38">
        <v>2857.6333333333337</v>
      </c>
      <c r="J181" s="38">
        <v>2949.3333333333335</v>
      </c>
      <c r="K181" s="38">
        <v>2976.0666666666662</v>
      </c>
      <c r="L181" s="38">
        <v>2995.1833333333334</v>
      </c>
      <c r="M181" s="28">
        <v>2956.95</v>
      </c>
      <c r="N181" s="28">
        <v>2911.1</v>
      </c>
      <c r="O181" s="39">
        <v>1552925</v>
      </c>
      <c r="P181" s="40">
        <v>1.8394950405770966E-2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2391.9499999999998</v>
      </c>
      <c r="F182" s="37">
        <v>2397.2333333333331</v>
      </c>
      <c r="G182" s="38">
        <v>2380.7166666666662</v>
      </c>
      <c r="H182" s="38">
        <v>2369.4833333333331</v>
      </c>
      <c r="I182" s="38">
        <v>2352.9666666666662</v>
      </c>
      <c r="J182" s="38">
        <v>2408.4666666666662</v>
      </c>
      <c r="K182" s="38">
        <v>2424.9833333333336</v>
      </c>
      <c r="L182" s="38">
        <v>2436.2166666666662</v>
      </c>
      <c r="M182" s="28">
        <v>2413.75</v>
      </c>
      <c r="N182" s="28">
        <v>2386</v>
      </c>
      <c r="O182" s="39">
        <v>4608000</v>
      </c>
      <c r="P182" s="40">
        <v>4.7424366312346687E-3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1261.45</v>
      </c>
      <c r="F183" s="37">
        <v>1264.7333333333333</v>
      </c>
      <c r="G183" s="38">
        <v>1249.3166666666666</v>
      </c>
      <c r="H183" s="38">
        <v>1237.1833333333332</v>
      </c>
      <c r="I183" s="38">
        <v>1221.7666666666664</v>
      </c>
      <c r="J183" s="38">
        <v>1276.8666666666668</v>
      </c>
      <c r="K183" s="38">
        <v>1292.2833333333333</v>
      </c>
      <c r="L183" s="38">
        <v>1304.416666666667</v>
      </c>
      <c r="M183" s="28">
        <v>1280.1500000000001</v>
      </c>
      <c r="N183" s="28">
        <v>1252.5999999999999</v>
      </c>
      <c r="O183" s="39">
        <v>3543000</v>
      </c>
      <c r="P183" s="40">
        <v>2.4639944473364567E-2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1023.05</v>
      </c>
      <c r="F184" s="37">
        <v>1018.9833333333335</v>
      </c>
      <c r="G184" s="38">
        <v>1010.7166666666669</v>
      </c>
      <c r="H184" s="38">
        <v>998.38333333333344</v>
      </c>
      <c r="I184" s="38">
        <v>990.1166666666669</v>
      </c>
      <c r="J184" s="38">
        <v>1031.3166666666671</v>
      </c>
      <c r="K184" s="38">
        <v>1039.5833333333335</v>
      </c>
      <c r="L184" s="38">
        <v>1051.916666666667</v>
      </c>
      <c r="M184" s="28">
        <v>1027.25</v>
      </c>
      <c r="N184" s="28">
        <v>1006.65</v>
      </c>
      <c r="O184" s="39">
        <v>19709900</v>
      </c>
      <c r="P184" s="40">
        <v>1.0334062937313862E-2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501.4</v>
      </c>
      <c r="F185" s="37">
        <v>513.01666666666654</v>
      </c>
      <c r="G185" s="38">
        <v>484.98333333333312</v>
      </c>
      <c r="H185" s="38">
        <v>468.56666666666661</v>
      </c>
      <c r="I185" s="38">
        <v>440.53333333333319</v>
      </c>
      <c r="J185" s="38">
        <v>529.43333333333305</v>
      </c>
      <c r="K185" s="38">
        <v>557.46666666666658</v>
      </c>
      <c r="L185" s="38">
        <v>573.88333333333298</v>
      </c>
      <c r="M185" s="28">
        <v>541.04999999999995</v>
      </c>
      <c r="N185" s="28">
        <v>496.6</v>
      </c>
      <c r="O185" s="39">
        <v>11580000</v>
      </c>
      <c r="P185" s="40">
        <v>0.29075405450593544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626.15</v>
      </c>
      <c r="F186" s="37">
        <v>622.11666666666667</v>
      </c>
      <c r="G186" s="38">
        <v>615.43333333333339</v>
      </c>
      <c r="H186" s="38">
        <v>604.7166666666667</v>
      </c>
      <c r="I186" s="38">
        <v>598.03333333333342</v>
      </c>
      <c r="J186" s="38">
        <v>632.83333333333337</v>
      </c>
      <c r="K186" s="38">
        <v>639.51666666666654</v>
      </c>
      <c r="L186" s="38">
        <v>650.23333333333335</v>
      </c>
      <c r="M186" s="28">
        <v>628.79999999999995</v>
      </c>
      <c r="N186" s="28">
        <v>611.4</v>
      </c>
      <c r="O186" s="39">
        <v>1816000</v>
      </c>
      <c r="P186" s="40">
        <v>-3.8398244651673065E-3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1069.3</v>
      </c>
      <c r="F187" s="37">
        <v>1068.3833333333332</v>
      </c>
      <c r="G187" s="38">
        <v>1060.9166666666665</v>
      </c>
      <c r="H187" s="38">
        <v>1052.5333333333333</v>
      </c>
      <c r="I187" s="38">
        <v>1045.0666666666666</v>
      </c>
      <c r="J187" s="38">
        <v>1076.7666666666664</v>
      </c>
      <c r="K187" s="38">
        <v>1084.2333333333331</v>
      </c>
      <c r="L187" s="38">
        <v>1092.6166666666663</v>
      </c>
      <c r="M187" s="28">
        <v>1075.8499999999999</v>
      </c>
      <c r="N187" s="28">
        <v>1060</v>
      </c>
      <c r="O187" s="39">
        <v>7935000</v>
      </c>
      <c r="P187" s="40">
        <v>8.3232733972933483E-3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1328.35</v>
      </c>
      <c r="F188" s="37">
        <v>1318.4666666666667</v>
      </c>
      <c r="G188" s="38">
        <v>1303.4833333333333</v>
      </c>
      <c r="H188" s="38">
        <v>1278.6166666666666</v>
      </c>
      <c r="I188" s="38">
        <v>1263.6333333333332</v>
      </c>
      <c r="J188" s="38">
        <v>1343.3333333333335</v>
      </c>
      <c r="K188" s="38">
        <v>1358.3166666666671</v>
      </c>
      <c r="L188" s="38">
        <v>1383.1833333333336</v>
      </c>
      <c r="M188" s="28">
        <v>1333.45</v>
      </c>
      <c r="N188" s="28">
        <v>1293.5999999999999</v>
      </c>
      <c r="O188" s="39">
        <v>2899000</v>
      </c>
      <c r="P188" s="40">
        <v>7.1217648080597537E-3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771.65</v>
      </c>
      <c r="F189" s="37">
        <v>774.4666666666667</v>
      </c>
      <c r="G189" s="38">
        <v>768.18333333333339</v>
      </c>
      <c r="H189" s="38">
        <v>764.7166666666667</v>
      </c>
      <c r="I189" s="38">
        <v>758.43333333333339</v>
      </c>
      <c r="J189" s="38">
        <v>777.93333333333339</v>
      </c>
      <c r="K189" s="38">
        <v>784.2166666666667</v>
      </c>
      <c r="L189" s="38">
        <v>787.68333333333339</v>
      </c>
      <c r="M189" s="28">
        <v>780.75</v>
      </c>
      <c r="N189" s="28">
        <v>771</v>
      </c>
      <c r="O189" s="39">
        <v>9228600</v>
      </c>
      <c r="P189" s="40">
        <v>1.1741489886531821E-2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436.3</v>
      </c>
      <c r="F190" s="37">
        <v>434.2166666666667</v>
      </c>
      <c r="G190" s="38">
        <v>428.18333333333339</v>
      </c>
      <c r="H190" s="38">
        <v>420.06666666666672</v>
      </c>
      <c r="I190" s="38">
        <v>414.03333333333342</v>
      </c>
      <c r="J190" s="38">
        <v>442.33333333333337</v>
      </c>
      <c r="K190" s="38">
        <v>448.36666666666667</v>
      </c>
      <c r="L190" s="38">
        <v>456.48333333333335</v>
      </c>
      <c r="M190" s="28">
        <v>440.25</v>
      </c>
      <c r="N190" s="28">
        <v>426.1</v>
      </c>
      <c r="O190" s="39">
        <v>64260375</v>
      </c>
      <c r="P190" s="40">
        <v>-5.981569510466183E-2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229.05</v>
      </c>
      <c r="F191" s="37">
        <v>229.4</v>
      </c>
      <c r="G191" s="38">
        <v>227.3</v>
      </c>
      <c r="H191" s="38">
        <v>225.55</v>
      </c>
      <c r="I191" s="38">
        <v>223.45000000000002</v>
      </c>
      <c r="J191" s="38">
        <v>231.15</v>
      </c>
      <c r="K191" s="38">
        <v>233.24999999999997</v>
      </c>
      <c r="L191" s="38">
        <v>235</v>
      </c>
      <c r="M191" s="28">
        <v>231.5</v>
      </c>
      <c r="N191" s="28">
        <v>227.65</v>
      </c>
      <c r="O191" s="39">
        <v>103852125</v>
      </c>
      <c r="P191" s="40">
        <v>5.0955414012738851E-3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109.35</v>
      </c>
      <c r="F192" s="37">
        <v>109.60000000000001</v>
      </c>
      <c r="G192" s="38">
        <v>108.50000000000001</v>
      </c>
      <c r="H192" s="38">
        <v>107.65</v>
      </c>
      <c r="I192" s="38">
        <v>106.55000000000001</v>
      </c>
      <c r="J192" s="38">
        <v>110.45000000000002</v>
      </c>
      <c r="K192" s="38">
        <v>111.55000000000001</v>
      </c>
      <c r="L192" s="38">
        <v>112.40000000000002</v>
      </c>
      <c r="M192" s="28">
        <v>110.7</v>
      </c>
      <c r="N192" s="28">
        <v>108.75</v>
      </c>
      <c r="O192" s="39">
        <v>226884500</v>
      </c>
      <c r="P192" s="40">
        <v>2.7049599608888728E-2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3345.7</v>
      </c>
      <c r="F193" s="37">
        <v>3344.5333333333333</v>
      </c>
      <c r="G193" s="38">
        <v>3326.9166666666665</v>
      </c>
      <c r="H193" s="38">
        <v>3308.1333333333332</v>
      </c>
      <c r="I193" s="38">
        <v>3290.5166666666664</v>
      </c>
      <c r="J193" s="38">
        <v>3363.3166666666666</v>
      </c>
      <c r="K193" s="38">
        <v>3380.9333333333334</v>
      </c>
      <c r="L193" s="38">
        <v>3399.7166666666667</v>
      </c>
      <c r="M193" s="28">
        <v>3362.15</v>
      </c>
      <c r="N193" s="28">
        <v>3325.75</v>
      </c>
      <c r="O193" s="39">
        <v>9988700</v>
      </c>
      <c r="P193" s="40">
        <v>9.7730242291138563E-3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1071.5</v>
      </c>
      <c r="F194" s="37">
        <v>1071.1666666666667</v>
      </c>
      <c r="G194" s="38">
        <v>1062.3333333333335</v>
      </c>
      <c r="H194" s="38">
        <v>1053.1666666666667</v>
      </c>
      <c r="I194" s="38">
        <v>1044.3333333333335</v>
      </c>
      <c r="J194" s="38">
        <v>1080.3333333333335</v>
      </c>
      <c r="K194" s="38">
        <v>1089.166666666667</v>
      </c>
      <c r="L194" s="38">
        <v>1098.3333333333335</v>
      </c>
      <c r="M194" s="28">
        <v>1080</v>
      </c>
      <c r="N194" s="28">
        <v>1062</v>
      </c>
      <c r="O194" s="39">
        <v>13765800</v>
      </c>
      <c r="P194" s="40">
        <v>1.6391263899348779E-2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2643.15</v>
      </c>
      <c r="F195" s="37">
        <v>2653.05</v>
      </c>
      <c r="G195" s="38">
        <v>2628.4000000000005</v>
      </c>
      <c r="H195" s="38">
        <v>2613.6500000000005</v>
      </c>
      <c r="I195" s="38">
        <v>2589.0000000000009</v>
      </c>
      <c r="J195" s="38">
        <v>2667.8</v>
      </c>
      <c r="K195" s="38">
        <v>2692.45</v>
      </c>
      <c r="L195" s="38">
        <v>2707.2</v>
      </c>
      <c r="M195" s="28">
        <v>2677.7</v>
      </c>
      <c r="N195" s="28">
        <v>2638.3</v>
      </c>
      <c r="O195" s="39">
        <v>6697500</v>
      </c>
      <c r="P195" s="40">
        <v>-2.2391401701746529E-4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1659.5</v>
      </c>
      <c r="F196" s="37">
        <v>1661.6166666666668</v>
      </c>
      <c r="G196" s="38">
        <v>1649.2833333333335</v>
      </c>
      <c r="H196" s="38">
        <v>1639.0666666666668</v>
      </c>
      <c r="I196" s="38">
        <v>1626.7333333333336</v>
      </c>
      <c r="J196" s="38">
        <v>1671.8333333333335</v>
      </c>
      <c r="K196" s="38">
        <v>1684.1666666666665</v>
      </c>
      <c r="L196" s="38">
        <v>1694.3833333333334</v>
      </c>
      <c r="M196" s="28">
        <v>1673.95</v>
      </c>
      <c r="N196" s="28">
        <v>1651.4</v>
      </c>
      <c r="O196" s="39">
        <v>1648000</v>
      </c>
      <c r="P196" s="40">
        <v>-9.093664746892998E-4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518.70000000000005</v>
      </c>
      <c r="F197" s="37">
        <v>516.65</v>
      </c>
      <c r="G197" s="38">
        <v>512.04999999999995</v>
      </c>
      <c r="H197" s="38">
        <v>505.4</v>
      </c>
      <c r="I197" s="38">
        <v>500.79999999999995</v>
      </c>
      <c r="J197" s="38">
        <v>523.29999999999995</v>
      </c>
      <c r="K197" s="38">
        <v>527.90000000000009</v>
      </c>
      <c r="L197" s="38">
        <v>534.54999999999995</v>
      </c>
      <c r="M197" s="28">
        <v>521.25</v>
      </c>
      <c r="N197" s="28">
        <v>510</v>
      </c>
      <c r="O197" s="39">
        <v>4191000</v>
      </c>
      <c r="P197" s="40">
        <v>-3.5778175313059033E-4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1436.15</v>
      </c>
      <c r="F198" s="37">
        <v>1431.0500000000002</v>
      </c>
      <c r="G198" s="38">
        <v>1414.1500000000003</v>
      </c>
      <c r="H198" s="38">
        <v>1392.15</v>
      </c>
      <c r="I198" s="38">
        <v>1375.2500000000002</v>
      </c>
      <c r="J198" s="38">
        <v>1453.0500000000004</v>
      </c>
      <c r="K198" s="38">
        <v>1469.95</v>
      </c>
      <c r="L198" s="38">
        <v>1491.9500000000005</v>
      </c>
      <c r="M198" s="28">
        <v>1447.95</v>
      </c>
      <c r="N198" s="28">
        <v>1409.05</v>
      </c>
      <c r="O198" s="39">
        <v>5004400</v>
      </c>
      <c r="P198" s="40">
        <v>7.4084209283732813E-2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1101.0999999999999</v>
      </c>
      <c r="F199" s="37">
        <v>1103.3166666666668</v>
      </c>
      <c r="G199" s="38">
        <v>1086.6833333333336</v>
      </c>
      <c r="H199" s="38">
        <v>1072.2666666666669</v>
      </c>
      <c r="I199" s="38">
        <v>1055.6333333333337</v>
      </c>
      <c r="J199" s="38">
        <v>1117.7333333333336</v>
      </c>
      <c r="K199" s="38">
        <v>1134.3666666666668</v>
      </c>
      <c r="L199" s="38">
        <v>1148.7833333333335</v>
      </c>
      <c r="M199" s="28">
        <v>1119.95</v>
      </c>
      <c r="N199" s="28">
        <v>1088.9000000000001</v>
      </c>
      <c r="O199" s="39">
        <v>5343100</v>
      </c>
      <c r="P199" s="40">
        <v>-4.8016961835869294E-2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1697.35</v>
      </c>
      <c r="F200" s="37">
        <v>1704.1666666666667</v>
      </c>
      <c r="G200" s="38">
        <v>1670.3333333333335</v>
      </c>
      <c r="H200" s="38">
        <v>1643.3166666666668</v>
      </c>
      <c r="I200" s="38">
        <v>1609.4833333333336</v>
      </c>
      <c r="J200" s="38">
        <v>1731.1833333333334</v>
      </c>
      <c r="K200" s="38">
        <v>1765.0166666666669</v>
      </c>
      <c r="L200" s="38">
        <v>1792.0333333333333</v>
      </c>
      <c r="M200" s="28">
        <v>1738</v>
      </c>
      <c r="N200" s="28">
        <v>1677.15</v>
      </c>
      <c r="O200" s="39">
        <v>1060400</v>
      </c>
      <c r="P200" s="40">
        <v>0.20226757369614512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6885.8</v>
      </c>
      <c r="F201" s="37">
        <v>6883.2166666666672</v>
      </c>
      <c r="G201" s="38">
        <v>6850.4333333333343</v>
      </c>
      <c r="H201" s="38">
        <v>6815.0666666666675</v>
      </c>
      <c r="I201" s="38">
        <v>6782.2833333333347</v>
      </c>
      <c r="J201" s="38">
        <v>6918.5833333333339</v>
      </c>
      <c r="K201" s="38">
        <v>6951.3666666666668</v>
      </c>
      <c r="L201" s="38">
        <v>6986.7333333333336</v>
      </c>
      <c r="M201" s="28">
        <v>6916</v>
      </c>
      <c r="N201" s="28">
        <v>6847.85</v>
      </c>
      <c r="O201" s="39">
        <v>1990400</v>
      </c>
      <c r="P201" s="40">
        <v>4.3022585547345803E-2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776.5</v>
      </c>
      <c r="F202" s="37">
        <v>778.41666666666663</v>
      </c>
      <c r="G202" s="38">
        <v>768.93333333333328</v>
      </c>
      <c r="H202" s="38">
        <v>761.36666666666667</v>
      </c>
      <c r="I202" s="38">
        <v>751.88333333333333</v>
      </c>
      <c r="J202" s="38">
        <v>785.98333333333323</v>
      </c>
      <c r="K202" s="38">
        <v>795.46666666666658</v>
      </c>
      <c r="L202" s="38">
        <v>803.03333333333319</v>
      </c>
      <c r="M202" s="28">
        <v>787.9</v>
      </c>
      <c r="N202" s="28">
        <v>770.85</v>
      </c>
      <c r="O202" s="39">
        <v>19633900</v>
      </c>
      <c r="P202" s="40">
        <v>-1.9667661949889653E-2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316.7</v>
      </c>
      <c r="F203" s="37">
        <v>318</v>
      </c>
      <c r="G203" s="38">
        <v>313.39999999999998</v>
      </c>
      <c r="H203" s="38">
        <v>310.09999999999997</v>
      </c>
      <c r="I203" s="38">
        <v>305.49999999999994</v>
      </c>
      <c r="J203" s="38">
        <v>321.3</v>
      </c>
      <c r="K203" s="38">
        <v>325.90000000000003</v>
      </c>
      <c r="L203" s="38">
        <v>329.20000000000005</v>
      </c>
      <c r="M203" s="28">
        <v>322.60000000000002</v>
      </c>
      <c r="N203" s="28">
        <v>314.7</v>
      </c>
      <c r="O203" s="39">
        <v>43688000</v>
      </c>
      <c r="P203" s="40">
        <v>7.5610059347144487E-2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827.8</v>
      </c>
      <c r="F204" s="37">
        <v>830.15</v>
      </c>
      <c r="G204" s="38">
        <v>823.34999999999991</v>
      </c>
      <c r="H204" s="38">
        <v>818.9</v>
      </c>
      <c r="I204" s="38">
        <v>812.09999999999991</v>
      </c>
      <c r="J204" s="38">
        <v>834.59999999999991</v>
      </c>
      <c r="K204" s="38">
        <v>841.39999999999986</v>
      </c>
      <c r="L204" s="38">
        <v>845.84999999999991</v>
      </c>
      <c r="M204" s="28">
        <v>836.95</v>
      </c>
      <c r="N204" s="28">
        <v>825.7</v>
      </c>
      <c r="O204" s="39">
        <v>6947600</v>
      </c>
      <c r="P204" s="40">
        <v>5.2507195879412209E-2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1538.65</v>
      </c>
      <c r="F205" s="37">
        <v>1540.1833333333334</v>
      </c>
      <c r="G205" s="38">
        <v>1529.4166666666667</v>
      </c>
      <c r="H205" s="38">
        <v>1520.1833333333334</v>
      </c>
      <c r="I205" s="38">
        <v>1509.4166666666667</v>
      </c>
      <c r="J205" s="38">
        <v>1549.4166666666667</v>
      </c>
      <c r="K205" s="38">
        <v>1560.1833333333332</v>
      </c>
      <c r="L205" s="38">
        <v>1569.4166666666667</v>
      </c>
      <c r="M205" s="28">
        <v>1550.95</v>
      </c>
      <c r="N205" s="28">
        <v>1530.95</v>
      </c>
      <c r="O205" s="39">
        <v>727650</v>
      </c>
      <c r="P205" s="40">
        <v>-1.8413597733711047E-2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398.85</v>
      </c>
      <c r="F206" s="37">
        <v>400.08333333333331</v>
      </c>
      <c r="G206" s="38">
        <v>396.21666666666664</v>
      </c>
      <c r="H206" s="38">
        <v>393.58333333333331</v>
      </c>
      <c r="I206" s="38">
        <v>389.71666666666664</v>
      </c>
      <c r="J206" s="38">
        <v>402.71666666666664</v>
      </c>
      <c r="K206" s="38">
        <v>406.58333333333331</v>
      </c>
      <c r="L206" s="38">
        <v>409.21666666666664</v>
      </c>
      <c r="M206" s="28">
        <v>403.95</v>
      </c>
      <c r="N206" s="28">
        <v>397.45</v>
      </c>
      <c r="O206" s="39">
        <v>43921500</v>
      </c>
      <c r="P206" s="40">
        <v>3.0573577202388635E-2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260.7</v>
      </c>
      <c r="F207" s="37">
        <v>260.78333333333336</v>
      </c>
      <c r="G207" s="38">
        <v>257.06666666666672</v>
      </c>
      <c r="H207" s="38">
        <v>253.43333333333334</v>
      </c>
      <c r="I207" s="38">
        <v>249.7166666666667</v>
      </c>
      <c r="J207" s="38">
        <v>264.41666666666674</v>
      </c>
      <c r="K207" s="38">
        <v>268.13333333333333</v>
      </c>
      <c r="L207" s="38">
        <v>271.76666666666677</v>
      </c>
      <c r="M207" s="28">
        <v>264.5</v>
      </c>
      <c r="N207" s="28">
        <v>257.14999999999998</v>
      </c>
      <c r="O207" s="39">
        <v>88749000</v>
      </c>
      <c r="P207" s="40">
        <v>1.2838948233360722E-2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425.7</v>
      </c>
      <c r="F208" s="37">
        <v>422.23333333333335</v>
      </c>
      <c r="G208" s="38">
        <v>416.4666666666667</v>
      </c>
      <c r="H208" s="38">
        <v>407.23333333333335</v>
      </c>
      <c r="I208" s="38">
        <v>401.4666666666667</v>
      </c>
      <c r="J208" s="38">
        <v>431.4666666666667</v>
      </c>
      <c r="K208" s="38">
        <v>437.23333333333335</v>
      </c>
      <c r="L208" s="38">
        <v>446.4666666666667</v>
      </c>
      <c r="M208" s="28">
        <v>428</v>
      </c>
      <c r="N208" s="28">
        <v>413</v>
      </c>
      <c r="O208" s="39">
        <v>12290400</v>
      </c>
      <c r="P208" s="40">
        <v>1.3357079252003561E-2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24" sqref="E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1" t="s">
        <v>16</v>
      </c>
      <c r="B8" s="403"/>
      <c r="C8" s="407" t="s">
        <v>20</v>
      </c>
      <c r="D8" s="407" t="s">
        <v>21</v>
      </c>
      <c r="E8" s="398" t="s">
        <v>22</v>
      </c>
      <c r="F8" s="399"/>
      <c r="G8" s="400"/>
      <c r="H8" s="398" t="s">
        <v>23</v>
      </c>
      <c r="I8" s="399"/>
      <c r="J8" s="400"/>
      <c r="K8" s="23"/>
      <c r="L8" s="50"/>
      <c r="M8" s="50"/>
      <c r="N8" s="1"/>
      <c r="O8" s="1"/>
    </row>
    <row r="9" spans="1:15" ht="36" customHeight="1">
      <c r="A9" s="405"/>
      <c r="B9" s="406"/>
      <c r="C9" s="406"/>
      <c r="D9" s="40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18329.150000000001</v>
      </c>
      <c r="D10" s="314">
        <v>18346.666666666668</v>
      </c>
      <c r="E10" s="314">
        <v>18293.883333333335</v>
      </c>
      <c r="F10" s="314">
        <v>18258.616666666669</v>
      </c>
      <c r="G10" s="314">
        <v>18205.833333333336</v>
      </c>
      <c r="H10" s="314">
        <v>18381.933333333334</v>
      </c>
      <c r="I10" s="314">
        <v>18434.716666666667</v>
      </c>
      <c r="J10" s="314">
        <v>18469.983333333334</v>
      </c>
      <c r="K10" s="314">
        <v>18399.45</v>
      </c>
      <c r="L10" s="314">
        <v>18311.400000000001</v>
      </c>
      <c r="M10" s="315"/>
      <c r="N10" s="1"/>
      <c r="O10" s="1"/>
    </row>
    <row r="11" spans="1:15" ht="12.75" customHeight="1">
      <c r="A11" s="227">
        <v>2</v>
      </c>
      <c r="B11" s="322" t="s">
        <v>231</v>
      </c>
      <c r="C11" s="314">
        <v>42076.75</v>
      </c>
      <c r="D11" s="314">
        <v>42091.216666666667</v>
      </c>
      <c r="E11" s="314">
        <v>41950.983333333337</v>
      </c>
      <c r="F11" s="314">
        <v>41825.216666666667</v>
      </c>
      <c r="G11" s="314">
        <v>41684.983333333337</v>
      </c>
      <c r="H11" s="314">
        <v>42216.983333333337</v>
      </c>
      <c r="I11" s="314">
        <v>42357.21666666666</v>
      </c>
      <c r="J11" s="314">
        <v>42482.983333333337</v>
      </c>
      <c r="K11" s="314">
        <v>42231.45</v>
      </c>
      <c r="L11" s="314">
        <v>41965.45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2799.3</v>
      </c>
      <c r="D12" s="260">
        <v>2809.1333333333332</v>
      </c>
      <c r="E12" s="260">
        <v>2785.5166666666664</v>
      </c>
      <c r="F12" s="260">
        <v>2771.7333333333331</v>
      </c>
      <c r="G12" s="260">
        <v>2748.1166666666663</v>
      </c>
      <c r="H12" s="260">
        <v>2822.9166666666665</v>
      </c>
      <c r="I12" s="260">
        <v>2846.5333333333333</v>
      </c>
      <c r="J12" s="260">
        <v>2860.3166666666666</v>
      </c>
      <c r="K12" s="260">
        <v>2832.75</v>
      </c>
      <c r="L12" s="260">
        <v>2795.35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5272.55</v>
      </c>
      <c r="D13" s="260">
        <v>5273.333333333333</v>
      </c>
      <c r="E13" s="260">
        <v>5259.6166666666659</v>
      </c>
      <c r="F13" s="260">
        <v>5246.6833333333325</v>
      </c>
      <c r="G13" s="260">
        <v>5232.9666666666653</v>
      </c>
      <c r="H13" s="260">
        <v>5286.2666666666664</v>
      </c>
      <c r="I13" s="260">
        <v>5299.9833333333336</v>
      </c>
      <c r="J13" s="260">
        <v>5312.916666666667</v>
      </c>
      <c r="K13" s="260">
        <v>5287.05</v>
      </c>
      <c r="L13" s="260">
        <v>5260.4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29849.3</v>
      </c>
      <c r="D14" s="260">
        <v>29801.666666666668</v>
      </c>
      <c r="E14" s="260">
        <v>29658.183333333334</v>
      </c>
      <c r="F14" s="260">
        <v>29467.066666666666</v>
      </c>
      <c r="G14" s="260">
        <v>29323.583333333332</v>
      </c>
      <c r="H14" s="260">
        <v>29992.783333333336</v>
      </c>
      <c r="I14" s="260">
        <v>30136.266666666666</v>
      </c>
      <c r="J14" s="260">
        <v>30327.383333333339</v>
      </c>
      <c r="K14" s="260">
        <v>29945.15</v>
      </c>
      <c r="L14" s="260">
        <v>29610.55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4281.75</v>
      </c>
      <c r="D15" s="260">
        <v>4290.7166666666672</v>
      </c>
      <c r="E15" s="260">
        <v>4267.7333333333345</v>
      </c>
      <c r="F15" s="260">
        <v>4253.7166666666672</v>
      </c>
      <c r="G15" s="260">
        <v>4230.7333333333345</v>
      </c>
      <c r="H15" s="260">
        <v>4304.7333333333345</v>
      </c>
      <c r="I15" s="260">
        <v>4327.7166666666681</v>
      </c>
      <c r="J15" s="260">
        <v>4341.7333333333345</v>
      </c>
      <c r="K15" s="260">
        <v>4313.7</v>
      </c>
      <c r="L15" s="260">
        <v>4276.7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8678.5499999999993</v>
      </c>
      <c r="D16" s="260">
        <v>8664.4333333333325</v>
      </c>
      <c r="E16" s="260">
        <v>8630.8166666666657</v>
      </c>
      <c r="F16" s="260">
        <v>8583.0833333333339</v>
      </c>
      <c r="G16" s="260">
        <v>8549.4666666666672</v>
      </c>
      <c r="H16" s="260">
        <v>8712.1666666666642</v>
      </c>
      <c r="I16" s="260">
        <v>8745.7833333333292</v>
      </c>
      <c r="J16" s="260">
        <v>8793.5166666666628</v>
      </c>
      <c r="K16" s="260">
        <v>8698.0499999999993</v>
      </c>
      <c r="L16" s="260">
        <v>8616.7000000000007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3025.2</v>
      </c>
      <c r="D17" s="260">
        <v>3083.2833333333333</v>
      </c>
      <c r="E17" s="260">
        <v>2953.0166666666664</v>
      </c>
      <c r="F17" s="260">
        <v>2880.833333333333</v>
      </c>
      <c r="G17" s="260">
        <v>2750.5666666666662</v>
      </c>
      <c r="H17" s="260">
        <v>3155.4666666666667</v>
      </c>
      <c r="I17" s="260">
        <v>3285.733333333334</v>
      </c>
      <c r="J17" s="260">
        <v>3357.916666666667</v>
      </c>
      <c r="K17" s="259">
        <v>3213.55</v>
      </c>
      <c r="L17" s="259">
        <v>3011.1</v>
      </c>
      <c r="M17" s="259">
        <v>5.6013299999999999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2435.4499999999998</v>
      </c>
      <c r="D18" s="260">
        <v>2423.7166666666667</v>
      </c>
      <c r="E18" s="260">
        <v>2390.7333333333336</v>
      </c>
      <c r="F18" s="260">
        <v>2346.0166666666669</v>
      </c>
      <c r="G18" s="260">
        <v>2313.0333333333338</v>
      </c>
      <c r="H18" s="260">
        <v>2468.4333333333334</v>
      </c>
      <c r="I18" s="260">
        <v>2501.4166666666661</v>
      </c>
      <c r="J18" s="260">
        <v>2546.1333333333332</v>
      </c>
      <c r="K18" s="259">
        <v>2456.6999999999998</v>
      </c>
      <c r="L18" s="259">
        <v>2379</v>
      </c>
      <c r="M18" s="259">
        <v>5.5753000000000004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636.15</v>
      </c>
      <c r="D19" s="260">
        <v>632.88333333333333</v>
      </c>
      <c r="E19" s="260">
        <v>625.26666666666665</v>
      </c>
      <c r="F19" s="260">
        <v>614.38333333333333</v>
      </c>
      <c r="G19" s="260">
        <v>606.76666666666665</v>
      </c>
      <c r="H19" s="260">
        <v>643.76666666666665</v>
      </c>
      <c r="I19" s="260">
        <v>651.38333333333321</v>
      </c>
      <c r="J19" s="260">
        <v>662.26666666666665</v>
      </c>
      <c r="K19" s="259">
        <v>640.5</v>
      </c>
      <c r="L19" s="259">
        <v>622</v>
      </c>
      <c r="M19" s="259">
        <v>10.862349999999999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19939.3</v>
      </c>
      <c r="D20" s="260">
        <v>19754.283333333336</v>
      </c>
      <c r="E20" s="260">
        <v>19400.066666666673</v>
      </c>
      <c r="F20" s="260">
        <v>18860.833333333336</v>
      </c>
      <c r="G20" s="260">
        <v>18506.616666666672</v>
      </c>
      <c r="H20" s="260">
        <v>20293.516666666674</v>
      </c>
      <c r="I20" s="260">
        <v>20647.733333333341</v>
      </c>
      <c r="J20" s="260">
        <v>21186.966666666674</v>
      </c>
      <c r="K20" s="259">
        <v>20108.5</v>
      </c>
      <c r="L20" s="259">
        <v>19215.05</v>
      </c>
      <c r="M20" s="259">
        <v>0.52058000000000004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4022.55</v>
      </c>
      <c r="D21" s="260">
        <v>4030.1833333333329</v>
      </c>
      <c r="E21" s="260">
        <v>3982.3666666666659</v>
      </c>
      <c r="F21" s="260">
        <v>3942.1833333333329</v>
      </c>
      <c r="G21" s="260">
        <v>3894.3666666666659</v>
      </c>
      <c r="H21" s="260">
        <v>4070.3666666666659</v>
      </c>
      <c r="I21" s="260">
        <v>4118.1833333333325</v>
      </c>
      <c r="J21" s="260">
        <v>4158.3666666666659</v>
      </c>
      <c r="K21" s="259">
        <v>4078</v>
      </c>
      <c r="L21" s="259">
        <v>3990</v>
      </c>
      <c r="M21" s="259">
        <v>18.030919999999998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2178.5500000000002</v>
      </c>
      <c r="D22" s="260">
        <v>2179.5166666666669</v>
      </c>
      <c r="E22" s="260">
        <v>2159.0333333333338</v>
      </c>
      <c r="F22" s="260">
        <v>2139.5166666666669</v>
      </c>
      <c r="G22" s="260">
        <v>2119.0333333333338</v>
      </c>
      <c r="H22" s="260">
        <v>2199.0333333333338</v>
      </c>
      <c r="I22" s="260">
        <v>2219.5166666666664</v>
      </c>
      <c r="J22" s="260">
        <v>2239.0333333333338</v>
      </c>
      <c r="K22" s="259">
        <v>2200</v>
      </c>
      <c r="L22" s="259">
        <v>2160</v>
      </c>
      <c r="M22" s="259">
        <v>6.2869900000000003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895.05</v>
      </c>
      <c r="D23" s="260">
        <v>895.85</v>
      </c>
      <c r="E23" s="260">
        <v>884.2</v>
      </c>
      <c r="F23" s="260">
        <v>873.35</v>
      </c>
      <c r="G23" s="260">
        <v>861.7</v>
      </c>
      <c r="H23" s="260">
        <v>906.7</v>
      </c>
      <c r="I23" s="260">
        <v>918.34999999999991</v>
      </c>
      <c r="J23" s="260">
        <v>929.2</v>
      </c>
      <c r="K23" s="259">
        <v>907.5</v>
      </c>
      <c r="L23" s="259">
        <v>885</v>
      </c>
      <c r="M23" s="259">
        <v>76.530240000000006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3870.3</v>
      </c>
      <c r="D24" s="260">
        <v>3842.7833333333333</v>
      </c>
      <c r="E24" s="260">
        <v>3797.5666666666666</v>
      </c>
      <c r="F24" s="260">
        <v>3724.8333333333335</v>
      </c>
      <c r="G24" s="260">
        <v>3679.6166666666668</v>
      </c>
      <c r="H24" s="260">
        <v>3915.5166666666664</v>
      </c>
      <c r="I24" s="260">
        <v>3960.7333333333327</v>
      </c>
      <c r="J24" s="260">
        <v>4033.4666666666662</v>
      </c>
      <c r="K24" s="259">
        <v>3888</v>
      </c>
      <c r="L24" s="259">
        <v>3770.05</v>
      </c>
      <c r="M24" s="259">
        <v>2.1840600000000001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3287.65</v>
      </c>
      <c r="D25" s="260">
        <v>3283.5666666666671</v>
      </c>
      <c r="E25" s="260">
        <v>3266.7833333333342</v>
      </c>
      <c r="F25" s="260">
        <v>3245.916666666667</v>
      </c>
      <c r="G25" s="260">
        <v>3229.1333333333341</v>
      </c>
      <c r="H25" s="260">
        <v>3304.4333333333343</v>
      </c>
      <c r="I25" s="260">
        <v>3321.2166666666672</v>
      </c>
      <c r="J25" s="260">
        <v>3342.0833333333344</v>
      </c>
      <c r="K25" s="259">
        <v>3300.35</v>
      </c>
      <c r="L25" s="259">
        <v>3262.7</v>
      </c>
      <c r="M25" s="259">
        <v>9.32226</v>
      </c>
      <c r="N25" s="1"/>
      <c r="O25" s="1"/>
    </row>
    <row r="26" spans="1:15" ht="12.75" customHeight="1">
      <c r="A26" s="227">
        <v>17</v>
      </c>
      <c r="B26" s="269" t="s">
        <v>866</v>
      </c>
      <c r="C26" s="259">
        <v>667.75</v>
      </c>
      <c r="D26" s="260">
        <v>670.38333333333333</v>
      </c>
      <c r="E26" s="260">
        <v>662.36666666666667</v>
      </c>
      <c r="F26" s="260">
        <v>656.98333333333335</v>
      </c>
      <c r="G26" s="260">
        <v>648.9666666666667</v>
      </c>
      <c r="H26" s="260">
        <v>675.76666666666665</v>
      </c>
      <c r="I26" s="260">
        <v>683.7833333333333</v>
      </c>
      <c r="J26" s="260">
        <v>689.16666666666663</v>
      </c>
      <c r="K26" s="259">
        <v>678.4</v>
      </c>
      <c r="L26" s="259">
        <v>665</v>
      </c>
      <c r="M26" s="259">
        <v>16.20233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130.4</v>
      </c>
      <c r="D27" s="260">
        <v>129.58333333333334</v>
      </c>
      <c r="E27" s="260">
        <v>127.86666666666667</v>
      </c>
      <c r="F27" s="260">
        <v>125.33333333333333</v>
      </c>
      <c r="G27" s="260">
        <v>123.61666666666666</v>
      </c>
      <c r="H27" s="260">
        <v>132.11666666666667</v>
      </c>
      <c r="I27" s="260">
        <v>133.83333333333331</v>
      </c>
      <c r="J27" s="260">
        <v>136.3666666666667</v>
      </c>
      <c r="K27" s="259">
        <v>131.30000000000001</v>
      </c>
      <c r="L27" s="259">
        <v>127.05</v>
      </c>
      <c r="M27" s="259">
        <v>47.964919999999999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314.60000000000002</v>
      </c>
      <c r="D28" s="260">
        <v>317.08333333333331</v>
      </c>
      <c r="E28" s="260">
        <v>311.01666666666665</v>
      </c>
      <c r="F28" s="260">
        <v>307.43333333333334</v>
      </c>
      <c r="G28" s="260">
        <v>301.36666666666667</v>
      </c>
      <c r="H28" s="260">
        <v>320.66666666666663</v>
      </c>
      <c r="I28" s="260">
        <v>326.73333333333335</v>
      </c>
      <c r="J28" s="260">
        <v>330.31666666666661</v>
      </c>
      <c r="K28" s="259">
        <v>323.14999999999998</v>
      </c>
      <c r="L28" s="259">
        <v>313.5</v>
      </c>
      <c r="M28" s="259">
        <v>20.091729999999998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3146.3</v>
      </c>
      <c r="D29" s="260">
        <v>3130.0666666666671</v>
      </c>
      <c r="E29" s="260">
        <v>3041.233333333334</v>
      </c>
      <c r="F29" s="260">
        <v>2936.166666666667</v>
      </c>
      <c r="G29" s="260">
        <v>2847.3333333333339</v>
      </c>
      <c r="H29" s="260">
        <v>3235.1333333333341</v>
      </c>
      <c r="I29" s="260">
        <v>3323.9666666666672</v>
      </c>
      <c r="J29" s="260">
        <v>3429.0333333333342</v>
      </c>
      <c r="K29" s="259">
        <v>3218.9</v>
      </c>
      <c r="L29" s="259">
        <v>3025</v>
      </c>
      <c r="M29" s="259">
        <v>2.3133499999999998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580.29999999999995</v>
      </c>
      <c r="D30" s="260">
        <v>574.79999999999995</v>
      </c>
      <c r="E30" s="260">
        <v>563.04999999999995</v>
      </c>
      <c r="F30" s="260">
        <v>545.79999999999995</v>
      </c>
      <c r="G30" s="260">
        <v>534.04999999999995</v>
      </c>
      <c r="H30" s="260">
        <v>592.04999999999995</v>
      </c>
      <c r="I30" s="260">
        <v>603.79999999999995</v>
      </c>
      <c r="J30" s="260">
        <v>621.04999999999995</v>
      </c>
      <c r="K30" s="259">
        <v>586.54999999999995</v>
      </c>
      <c r="L30" s="259">
        <v>557.54999999999995</v>
      </c>
      <c r="M30" s="259">
        <v>90.705500000000001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4556.7</v>
      </c>
      <c r="D31" s="260">
        <v>4516.6333333333341</v>
      </c>
      <c r="E31" s="260">
        <v>4465.2666666666682</v>
      </c>
      <c r="F31" s="260">
        <v>4373.8333333333339</v>
      </c>
      <c r="G31" s="260">
        <v>4322.4666666666681</v>
      </c>
      <c r="H31" s="260">
        <v>4608.0666666666684</v>
      </c>
      <c r="I31" s="260">
        <v>4659.4333333333352</v>
      </c>
      <c r="J31" s="260">
        <v>4750.8666666666686</v>
      </c>
      <c r="K31" s="259">
        <v>4568</v>
      </c>
      <c r="L31" s="259">
        <v>4425.2</v>
      </c>
      <c r="M31" s="259">
        <v>8.8658699999999993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152.75</v>
      </c>
      <c r="D32" s="260">
        <v>151.61666666666667</v>
      </c>
      <c r="E32" s="260">
        <v>149.73333333333335</v>
      </c>
      <c r="F32" s="260">
        <v>146.71666666666667</v>
      </c>
      <c r="G32" s="260">
        <v>144.83333333333334</v>
      </c>
      <c r="H32" s="260">
        <v>154.63333333333335</v>
      </c>
      <c r="I32" s="260">
        <v>156.51666666666668</v>
      </c>
      <c r="J32" s="260">
        <v>159.53333333333336</v>
      </c>
      <c r="K32" s="259">
        <v>153.5</v>
      </c>
      <c r="L32" s="259">
        <v>148.6</v>
      </c>
      <c r="M32" s="259">
        <v>255.61144999999999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3053.2</v>
      </c>
      <c r="D33" s="260">
        <v>3057.4</v>
      </c>
      <c r="E33" s="260">
        <v>3036.8500000000004</v>
      </c>
      <c r="F33" s="260">
        <v>3020.5000000000005</v>
      </c>
      <c r="G33" s="260">
        <v>2999.9500000000007</v>
      </c>
      <c r="H33" s="260">
        <v>3073.75</v>
      </c>
      <c r="I33" s="260">
        <v>3094.3</v>
      </c>
      <c r="J33" s="260">
        <v>3110.6499999999996</v>
      </c>
      <c r="K33" s="259">
        <v>3077.95</v>
      </c>
      <c r="L33" s="259">
        <v>3041.05</v>
      </c>
      <c r="M33" s="259">
        <v>8.1170200000000001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1982.3</v>
      </c>
      <c r="D34" s="260">
        <v>1964.9833333333336</v>
      </c>
      <c r="E34" s="260">
        <v>1899.9666666666672</v>
      </c>
      <c r="F34" s="260">
        <v>1817.6333333333337</v>
      </c>
      <c r="G34" s="260">
        <v>1752.6166666666672</v>
      </c>
      <c r="H34" s="260">
        <v>2047.3166666666671</v>
      </c>
      <c r="I34" s="260">
        <v>2112.3333333333335</v>
      </c>
      <c r="J34" s="260">
        <v>2194.666666666667</v>
      </c>
      <c r="K34" s="259">
        <v>2030</v>
      </c>
      <c r="L34" s="259">
        <v>1882.65</v>
      </c>
      <c r="M34" s="259">
        <v>14.490970000000001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487.45</v>
      </c>
      <c r="D35" s="260">
        <v>478.81666666666666</v>
      </c>
      <c r="E35" s="260">
        <v>465.63333333333333</v>
      </c>
      <c r="F35" s="260">
        <v>443.81666666666666</v>
      </c>
      <c r="G35" s="260">
        <v>430.63333333333333</v>
      </c>
      <c r="H35" s="260">
        <v>500.63333333333333</v>
      </c>
      <c r="I35" s="260">
        <v>513.81666666666661</v>
      </c>
      <c r="J35" s="260">
        <v>535.63333333333333</v>
      </c>
      <c r="K35" s="259">
        <v>492</v>
      </c>
      <c r="L35" s="259">
        <v>457</v>
      </c>
      <c r="M35" s="259">
        <v>92.644779999999997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4098.3500000000004</v>
      </c>
      <c r="D36" s="260">
        <v>4108.3166666666666</v>
      </c>
      <c r="E36" s="260">
        <v>4071.833333333333</v>
      </c>
      <c r="F36" s="260">
        <v>4045.3166666666666</v>
      </c>
      <c r="G36" s="260">
        <v>4008.833333333333</v>
      </c>
      <c r="H36" s="260">
        <v>4134.833333333333</v>
      </c>
      <c r="I36" s="260">
        <v>4171.3166666666666</v>
      </c>
      <c r="J36" s="260">
        <v>4197.833333333333</v>
      </c>
      <c r="K36" s="259">
        <v>4144.8</v>
      </c>
      <c r="L36" s="259">
        <v>4081.8</v>
      </c>
      <c r="M36" s="259">
        <v>3.00509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851</v>
      </c>
      <c r="D37" s="260">
        <v>850.75</v>
      </c>
      <c r="E37" s="260">
        <v>847.6</v>
      </c>
      <c r="F37" s="260">
        <v>844.2</v>
      </c>
      <c r="G37" s="260">
        <v>841.05000000000007</v>
      </c>
      <c r="H37" s="260">
        <v>854.15</v>
      </c>
      <c r="I37" s="260">
        <v>857.30000000000007</v>
      </c>
      <c r="J37" s="260">
        <v>860.69999999999993</v>
      </c>
      <c r="K37" s="259">
        <v>853.9</v>
      </c>
      <c r="L37" s="259">
        <v>847.35</v>
      </c>
      <c r="M37" s="259">
        <v>69.853059999999999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3726</v>
      </c>
      <c r="D38" s="260">
        <v>3734.8166666666671</v>
      </c>
      <c r="E38" s="260">
        <v>3701.6333333333341</v>
      </c>
      <c r="F38" s="260">
        <v>3677.2666666666669</v>
      </c>
      <c r="G38" s="260">
        <v>3644.0833333333339</v>
      </c>
      <c r="H38" s="260">
        <v>3759.1833333333343</v>
      </c>
      <c r="I38" s="260">
        <v>3792.3666666666677</v>
      </c>
      <c r="J38" s="260">
        <v>3816.7333333333345</v>
      </c>
      <c r="K38" s="259">
        <v>3768</v>
      </c>
      <c r="L38" s="259">
        <v>3710.45</v>
      </c>
      <c r="M38" s="259">
        <v>2.0031300000000001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7025.8</v>
      </c>
      <c r="D39" s="260">
        <v>7044.6166666666659</v>
      </c>
      <c r="E39" s="260">
        <v>6982.2333333333318</v>
      </c>
      <c r="F39" s="260">
        <v>6938.6666666666661</v>
      </c>
      <c r="G39" s="260">
        <v>6876.2833333333319</v>
      </c>
      <c r="H39" s="260">
        <v>7088.1833333333316</v>
      </c>
      <c r="I39" s="260">
        <v>7150.5666666666648</v>
      </c>
      <c r="J39" s="260">
        <v>7194.1333333333314</v>
      </c>
      <c r="K39" s="259">
        <v>7107</v>
      </c>
      <c r="L39" s="259">
        <v>7001.05</v>
      </c>
      <c r="M39" s="259">
        <v>8.5505999999999993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1718.35</v>
      </c>
      <c r="D40" s="260">
        <v>1720.5</v>
      </c>
      <c r="E40" s="260">
        <v>1706</v>
      </c>
      <c r="F40" s="260">
        <v>1693.65</v>
      </c>
      <c r="G40" s="260">
        <v>1679.15</v>
      </c>
      <c r="H40" s="260">
        <v>1732.85</v>
      </c>
      <c r="I40" s="260">
        <v>1747.35</v>
      </c>
      <c r="J40" s="260">
        <v>1759.6999999999998</v>
      </c>
      <c r="K40" s="259">
        <v>1735</v>
      </c>
      <c r="L40" s="259">
        <v>1708.15</v>
      </c>
      <c r="M40" s="259">
        <v>14.592930000000001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6661.5</v>
      </c>
      <c r="D41" s="260">
        <v>6665.5999999999995</v>
      </c>
      <c r="E41" s="260">
        <v>6563.9499999999989</v>
      </c>
      <c r="F41" s="260">
        <v>6466.4</v>
      </c>
      <c r="G41" s="260">
        <v>6364.7499999999991</v>
      </c>
      <c r="H41" s="260">
        <v>6763.1499999999987</v>
      </c>
      <c r="I41" s="260">
        <v>6864.7999999999984</v>
      </c>
      <c r="J41" s="260">
        <v>6962.3499999999985</v>
      </c>
      <c r="K41" s="259">
        <v>6767.25</v>
      </c>
      <c r="L41" s="259">
        <v>6568.05</v>
      </c>
      <c r="M41" s="259">
        <v>0.91261999999999999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1875.55</v>
      </c>
      <c r="D42" s="260">
        <v>1881.3999999999999</v>
      </c>
      <c r="E42" s="260">
        <v>1857.2499999999998</v>
      </c>
      <c r="F42" s="260">
        <v>1838.9499999999998</v>
      </c>
      <c r="G42" s="260">
        <v>1814.7999999999997</v>
      </c>
      <c r="H42" s="260">
        <v>1899.6999999999998</v>
      </c>
      <c r="I42" s="260">
        <v>1923.85</v>
      </c>
      <c r="J42" s="260">
        <v>1942.1499999999999</v>
      </c>
      <c r="K42" s="259">
        <v>1905.55</v>
      </c>
      <c r="L42" s="259">
        <v>1863.1</v>
      </c>
      <c r="M42" s="259">
        <v>2.2831899999999998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225.85</v>
      </c>
      <c r="D43" s="260">
        <v>226.6</v>
      </c>
      <c r="E43" s="260">
        <v>224.1</v>
      </c>
      <c r="F43" s="260">
        <v>222.35</v>
      </c>
      <c r="G43" s="260">
        <v>219.85</v>
      </c>
      <c r="H43" s="260">
        <v>228.35</v>
      </c>
      <c r="I43" s="260">
        <v>230.85</v>
      </c>
      <c r="J43" s="260">
        <v>232.6</v>
      </c>
      <c r="K43" s="259">
        <v>229.1</v>
      </c>
      <c r="L43" s="259">
        <v>224.85</v>
      </c>
      <c r="M43" s="259">
        <v>60.167029999999997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163.9</v>
      </c>
      <c r="D44" s="260">
        <v>162.93333333333331</v>
      </c>
      <c r="E44" s="260">
        <v>160.86666666666662</v>
      </c>
      <c r="F44" s="260">
        <v>157.83333333333331</v>
      </c>
      <c r="G44" s="260">
        <v>155.76666666666662</v>
      </c>
      <c r="H44" s="260">
        <v>165.96666666666661</v>
      </c>
      <c r="I44" s="260">
        <v>168.03333333333327</v>
      </c>
      <c r="J44" s="260">
        <v>171.06666666666661</v>
      </c>
      <c r="K44" s="259">
        <v>165</v>
      </c>
      <c r="L44" s="259">
        <v>159.9</v>
      </c>
      <c r="M44" s="259">
        <v>237.48826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75.05</v>
      </c>
      <c r="D45" s="260">
        <v>74.766666666666666</v>
      </c>
      <c r="E45" s="260">
        <v>73.083333333333329</v>
      </c>
      <c r="F45" s="260">
        <v>71.11666666666666</v>
      </c>
      <c r="G45" s="260">
        <v>69.433333333333323</v>
      </c>
      <c r="H45" s="260">
        <v>76.733333333333334</v>
      </c>
      <c r="I45" s="260">
        <v>78.416666666666671</v>
      </c>
      <c r="J45" s="260">
        <v>80.38333333333334</v>
      </c>
      <c r="K45" s="259">
        <v>76.45</v>
      </c>
      <c r="L45" s="259">
        <v>72.8</v>
      </c>
      <c r="M45" s="259">
        <v>125.88052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1739.35</v>
      </c>
      <c r="D46" s="260">
        <v>1742.8833333333332</v>
      </c>
      <c r="E46" s="260">
        <v>1721.4666666666665</v>
      </c>
      <c r="F46" s="260">
        <v>1703.5833333333333</v>
      </c>
      <c r="G46" s="260">
        <v>1682.1666666666665</v>
      </c>
      <c r="H46" s="260">
        <v>1760.7666666666664</v>
      </c>
      <c r="I46" s="260">
        <v>1782.1833333333334</v>
      </c>
      <c r="J46" s="260">
        <v>1800.0666666666664</v>
      </c>
      <c r="K46" s="259">
        <v>1764.3</v>
      </c>
      <c r="L46" s="259">
        <v>1725</v>
      </c>
      <c r="M46" s="259">
        <v>3.6683599999999998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601.4</v>
      </c>
      <c r="D47" s="260">
        <v>602.26666666666654</v>
      </c>
      <c r="E47" s="260">
        <v>596.73333333333312</v>
      </c>
      <c r="F47" s="260">
        <v>592.06666666666661</v>
      </c>
      <c r="G47" s="260">
        <v>586.53333333333319</v>
      </c>
      <c r="H47" s="260">
        <v>606.93333333333305</v>
      </c>
      <c r="I47" s="260">
        <v>612.46666666666658</v>
      </c>
      <c r="J47" s="260">
        <v>617.13333333333298</v>
      </c>
      <c r="K47" s="259">
        <v>607.79999999999995</v>
      </c>
      <c r="L47" s="259">
        <v>597.6</v>
      </c>
      <c r="M47" s="259">
        <v>7.5077199999999999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106.6</v>
      </c>
      <c r="D48" s="260">
        <v>106.56666666666666</v>
      </c>
      <c r="E48" s="260">
        <v>105.48333333333332</v>
      </c>
      <c r="F48" s="260">
        <v>104.36666666666666</v>
      </c>
      <c r="G48" s="260">
        <v>103.28333333333332</v>
      </c>
      <c r="H48" s="260">
        <v>107.68333333333332</v>
      </c>
      <c r="I48" s="260">
        <v>108.76666666666667</v>
      </c>
      <c r="J48" s="260">
        <v>109.88333333333333</v>
      </c>
      <c r="K48" s="259">
        <v>107.65</v>
      </c>
      <c r="L48" s="259">
        <v>105.45</v>
      </c>
      <c r="M48" s="259">
        <v>105.47759000000001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859.25</v>
      </c>
      <c r="D49" s="260">
        <v>864.51666666666677</v>
      </c>
      <c r="E49" s="260">
        <v>837.13333333333355</v>
      </c>
      <c r="F49" s="260">
        <v>815.01666666666677</v>
      </c>
      <c r="G49" s="260">
        <v>787.63333333333355</v>
      </c>
      <c r="H49" s="260">
        <v>886.63333333333355</v>
      </c>
      <c r="I49" s="260">
        <v>914.01666666666677</v>
      </c>
      <c r="J49" s="260">
        <v>936.13333333333355</v>
      </c>
      <c r="K49" s="259">
        <v>891.9</v>
      </c>
      <c r="L49" s="259">
        <v>842.4</v>
      </c>
      <c r="M49" s="259">
        <v>31.326989999999999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71.400000000000006</v>
      </c>
      <c r="D50" s="260">
        <v>71.2</v>
      </c>
      <c r="E50" s="260">
        <v>69.25</v>
      </c>
      <c r="F50" s="260">
        <v>67.099999999999994</v>
      </c>
      <c r="G50" s="260">
        <v>65.149999999999991</v>
      </c>
      <c r="H50" s="260">
        <v>73.350000000000009</v>
      </c>
      <c r="I50" s="260">
        <v>75.300000000000026</v>
      </c>
      <c r="J50" s="260">
        <v>77.450000000000017</v>
      </c>
      <c r="K50" s="259">
        <v>73.150000000000006</v>
      </c>
      <c r="L50" s="259">
        <v>69.05</v>
      </c>
      <c r="M50" s="259">
        <v>769.91767000000004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307.64999999999998</v>
      </c>
      <c r="D51" s="260">
        <v>308.23333333333335</v>
      </c>
      <c r="E51" s="260">
        <v>306.4666666666667</v>
      </c>
      <c r="F51" s="260">
        <v>305.28333333333336</v>
      </c>
      <c r="G51" s="260">
        <v>303.51666666666671</v>
      </c>
      <c r="H51" s="260">
        <v>309.41666666666669</v>
      </c>
      <c r="I51" s="260">
        <v>311.18333333333334</v>
      </c>
      <c r="J51" s="260">
        <v>312.36666666666667</v>
      </c>
      <c r="K51" s="259">
        <v>310</v>
      </c>
      <c r="L51" s="259">
        <v>307.05</v>
      </c>
      <c r="M51" s="259">
        <v>13.000069999999999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821.9</v>
      </c>
      <c r="D52" s="260">
        <v>823.23333333333323</v>
      </c>
      <c r="E52" s="260">
        <v>815.66666666666652</v>
      </c>
      <c r="F52" s="260">
        <v>809.43333333333328</v>
      </c>
      <c r="G52" s="260">
        <v>801.86666666666656</v>
      </c>
      <c r="H52" s="260">
        <v>829.46666666666647</v>
      </c>
      <c r="I52" s="260">
        <v>837.0333333333333</v>
      </c>
      <c r="J52" s="260">
        <v>843.26666666666642</v>
      </c>
      <c r="K52" s="259">
        <v>830.8</v>
      </c>
      <c r="L52" s="259">
        <v>817</v>
      </c>
      <c r="M52" s="259">
        <v>104.06576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286</v>
      </c>
      <c r="D53" s="260">
        <v>284.16666666666669</v>
      </c>
      <c r="E53" s="260">
        <v>280.53333333333336</v>
      </c>
      <c r="F53" s="260">
        <v>275.06666666666666</v>
      </c>
      <c r="G53" s="260">
        <v>271.43333333333334</v>
      </c>
      <c r="H53" s="260">
        <v>289.63333333333338</v>
      </c>
      <c r="I53" s="260">
        <v>293.26666666666671</v>
      </c>
      <c r="J53" s="260">
        <v>298.73333333333341</v>
      </c>
      <c r="K53" s="259">
        <v>287.8</v>
      </c>
      <c r="L53" s="259">
        <v>278.7</v>
      </c>
      <c r="M53" s="259">
        <v>26.62219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16821.099999999999</v>
      </c>
      <c r="D54" s="260">
        <v>16780.366666666665</v>
      </c>
      <c r="E54" s="260">
        <v>16700.73333333333</v>
      </c>
      <c r="F54" s="260">
        <v>16580.366666666665</v>
      </c>
      <c r="G54" s="260">
        <v>16500.73333333333</v>
      </c>
      <c r="H54" s="260">
        <v>16900.73333333333</v>
      </c>
      <c r="I54" s="260">
        <v>16980.366666666669</v>
      </c>
      <c r="J54" s="260">
        <v>17100.73333333333</v>
      </c>
      <c r="K54" s="259">
        <v>16860</v>
      </c>
      <c r="L54" s="259">
        <v>16660</v>
      </c>
      <c r="M54" s="259">
        <v>0.15576999999999999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4103.95</v>
      </c>
      <c r="D55" s="260">
        <v>4110.6833333333334</v>
      </c>
      <c r="E55" s="260">
        <v>4067.8666666666668</v>
      </c>
      <c r="F55" s="260">
        <v>4031.7833333333333</v>
      </c>
      <c r="G55" s="260">
        <v>3988.9666666666667</v>
      </c>
      <c r="H55" s="260">
        <v>4146.7666666666664</v>
      </c>
      <c r="I55" s="260">
        <v>4189.5833333333339</v>
      </c>
      <c r="J55" s="260">
        <v>4225.666666666667</v>
      </c>
      <c r="K55" s="259">
        <v>4153.5</v>
      </c>
      <c r="L55" s="259">
        <v>4074.6</v>
      </c>
      <c r="M55" s="259">
        <v>3.3612000000000002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304.2</v>
      </c>
      <c r="D56" s="260">
        <v>303.73333333333335</v>
      </c>
      <c r="E56" s="260">
        <v>301.2166666666667</v>
      </c>
      <c r="F56" s="260">
        <v>298.23333333333335</v>
      </c>
      <c r="G56" s="260">
        <v>295.7166666666667</v>
      </c>
      <c r="H56" s="260">
        <v>306.7166666666667</v>
      </c>
      <c r="I56" s="260">
        <v>309.23333333333335</v>
      </c>
      <c r="J56" s="260">
        <v>312.2166666666667</v>
      </c>
      <c r="K56" s="259">
        <v>306.25</v>
      </c>
      <c r="L56" s="259">
        <v>300.75</v>
      </c>
      <c r="M56" s="259">
        <v>91.228790000000004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720.5</v>
      </c>
      <c r="D57" s="260">
        <v>713.98333333333323</v>
      </c>
      <c r="E57" s="260">
        <v>701.51666666666642</v>
      </c>
      <c r="F57" s="260">
        <v>682.53333333333319</v>
      </c>
      <c r="G57" s="260">
        <v>670.06666666666638</v>
      </c>
      <c r="H57" s="260">
        <v>732.96666666666647</v>
      </c>
      <c r="I57" s="260">
        <v>745.43333333333339</v>
      </c>
      <c r="J57" s="260">
        <v>764.41666666666652</v>
      </c>
      <c r="K57" s="259">
        <v>726.45</v>
      </c>
      <c r="L57" s="259">
        <v>695</v>
      </c>
      <c r="M57" s="259">
        <v>7.99451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1129.5</v>
      </c>
      <c r="D58" s="260">
        <v>1127.1000000000001</v>
      </c>
      <c r="E58" s="260">
        <v>1120.6000000000004</v>
      </c>
      <c r="F58" s="260">
        <v>1111.7000000000003</v>
      </c>
      <c r="G58" s="260">
        <v>1105.2000000000005</v>
      </c>
      <c r="H58" s="260">
        <v>1136.0000000000002</v>
      </c>
      <c r="I58" s="260">
        <v>1142.4999999999998</v>
      </c>
      <c r="J58" s="260">
        <v>1151.4000000000001</v>
      </c>
      <c r="K58" s="259">
        <v>1133.5999999999999</v>
      </c>
      <c r="L58" s="259">
        <v>1118.2</v>
      </c>
      <c r="M58" s="259">
        <v>15.01491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1508.6</v>
      </c>
      <c r="D59" s="260">
        <v>1514.5333333333335</v>
      </c>
      <c r="E59" s="260">
        <v>1497.0666666666671</v>
      </c>
      <c r="F59" s="260">
        <v>1485.5333333333335</v>
      </c>
      <c r="G59" s="260">
        <v>1468.0666666666671</v>
      </c>
      <c r="H59" s="260">
        <v>1526.0666666666671</v>
      </c>
      <c r="I59" s="260">
        <v>1543.5333333333338</v>
      </c>
      <c r="J59" s="260">
        <v>1555.0666666666671</v>
      </c>
      <c r="K59" s="259">
        <v>1532</v>
      </c>
      <c r="L59" s="259">
        <v>1503</v>
      </c>
      <c r="M59" s="259">
        <v>1.2362500000000001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247.2</v>
      </c>
      <c r="D60" s="260">
        <v>249.9</v>
      </c>
      <c r="E60" s="260">
        <v>243.55</v>
      </c>
      <c r="F60" s="260">
        <v>239.9</v>
      </c>
      <c r="G60" s="260">
        <v>233.55</v>
      </c>
      <c r="H60" s="260">
        <v>253.55</v>
      </c>
      <c r="I60" s="260">
        <v>259.89999999999998</v>
      </c>
      <c r="J60" s="260">
        <v>263.55</v>
      </c>
      <c r="K60" s="259">
        <v>256.25</v>
      </c>
      <c r="L60" s="259">
        <v>246.25</v>
      </c>
      <c r="M60" s="259">
        <v>187.62692999999999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4018.35</v>
      </c>
      <c r="D61" s="260">
        <v>3987.5166666666664</v>
      </c>
      <c r="E61" s="260">
        <v>3935.0333333333328</v>
      </c>
      <c r="F61" s="260">
        <v>3851.7166666666662</v>
      </c>
      <c r="G61" s="260">
        <v>3799.2333333333327</v>
      </c>
      <c r="H61" s="260">
        <v>4070.833333333333</v>
      </c>
      <c r="I61" s="260">
        <v>4123.3166666666666</v>
      </c>
      <c r="J61" s="260">
        <v>4206.6333333333332</v>
      </c>
      <c r="K61" s="259">
        <v>4040</v>
      </c>
      <c r="L61" s="259">
        <v>3904.2</v>
      </c>
      <c r="M61" s="259">
        <v>4.4313599999999997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1577.25</v>
      </c>
      <c r="D62" s="260">
        <v>1581.05</v>
      </c>
      <c r="E62" s="260">
        <v>1558.1</v>
      </c>
      <c r="F62" s="260">
        <v>1538.95</v>
      </c>
      <c r="G62" s="260">
        <v>1516</v>
      </c>
      <c r="H62" s="260">
        <v>1600.1999999999998</v>
      </c>
      <c r="I62" s="260">
        <v>1623.15</v>
      </c>
      <c r="J62" s="260">
        <v>1642.2999999999997</v>
      </c>
      <c r="K62" s="259">
        <v>1604</v>
      </c>
      <c r="L62" s="259">
        <v>1561.9</v>
      </c>
      <c r="M62" s="259">
        <v>4.9388399999999999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762.95</v>
      </c>
      <c r="D63" s="260">
        <v>760.68333333333339</v>
      </c>
      <c r="E63" s="260">
        <v>750.36666666666679</v>
      </c>
      <c r="F63" s="260">
        <v>737.78333333333342</v>
      </c>
      <c r="G63" s="260">
        <v>727.46666666666681</v>
      </c>
      <c r="H63" s="260">
        <v>773.26666666666677</v>
      </c>
      <c r="I63" s="260">
        <v>783.58333333333337</v>
      </c>
      <c r="J63" s="260">
        <v>796.16666666666674</v>
      </c>
      <c r="K63" s="259">
        <v>771</v>
      </c>
      <c r="L63" s="259">
        <v>748.1</v>
      </c>
      <c r="M63" s="259">
        <v>29.845310000000001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919.9</v>
      </c>
      <c r="D64" s="260">
        <v>923.6</v>
      </c>
      <c r="E64" s="260">
        <v>906.30000000000007</v>
      </c>
      <c r="F64" s="260">
        <v>892.7</v>
      </c>
      <c r="G64" s="260">
        <v>875.40000000000009</v>
      </c>
      <c r="H64" s="260">
        <v>937.2</v>
      </c>
      <c r="I64" s="260">
        <v>954.5</v>
      </c>
      <c r="J64" s="260">
        <v>968.1</v>
      </c>
      <c r="K64" s="259">
        <v>940.9</v>
      </c>
      <c r="L64" s="259">
        <v>910</v>
      </c>
      <c r="M64" s="259">
        <v>6.37948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363.35</v>
      </c>
      <c r="D65" s="260">
        <v>360.95</v>
      </c>
      <c r="E65" s="260">
        <v>357.15</v>
      </c>
      <c r="F65" s="260">
        <v>350.95</v>
      </c>
      <c r="G65" s="260">
        <v>347.15</v>
      </c>
      <c r="H65" s="260">
        <v>367.15</v>
      </c>
      <c r="I65" s="260">
        <v>370.95000000000005</v>
      </c>
      <c r="J65" s="260">
        <v>377.15</v>
      </c>
      <c r="K65" s="259">
        <v>364.75</v>
      </c>
      <c r="L65" s="259">
        <v>354.75</v>
      </c>
      <c r="M65" s="259">
        <v>7.5877100000000004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1347.2</v>
      </c>
      <c r="D66" s="260">
        <v>1347.5833333333333</v>
      </c>
      <c r="E66" s="260">
        <v>1331.1666666666665</v>
      </c>
      <c r="F66" s="260">
        <v>1315.1333333333332</v>
      </c>
      <c r="G66" s="260">
        <v>1298.7166666666665</v>
      </c>
      <c r="H66" s="260">
        <v>1363.6166666666666</v>
      </c>
      <c r="I66" s="260">
        <v>1380.0333333333331</v>
      </c>
      <c r="J66" s="260">
        <v>1396.0666666666666</v>
      </c>
      <c r="K66" s="259">
        <v>1364</v>
      </c>
      <c r="L66" s="259">
        <v>1331.55</v>
      </c>
      <c r="M66" s="259">
        <v>6.4802400000000002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406.5</v>
      </c>
      <c r="D67" s="260">
        <v>405</v>
      </c>
      <c r="E67" s="260">
        <v>401.8</v>
      </c>
      <c r="F67" s="260">
        <v>397.1</v>
      </c>
      <c r="G67" s="260">
        <v>393.90000000000003</v>
      </c>
      <c r="H67" s="260">
        <v>409.7</v>
      </c>
      <c r="I67" s="260">
        <v>412.90000000000003</v>
      </c>
      <c r="J67" s="260">
        <v>417.59999999999997</v>
      </c>
      <c r="K67" s="259">
        <v>408.2</v>
      </c>
      <c r="L67" s="259">
        <v>400.3</v>
      </c>
      <c r="M67" s="259">
        <v>31.347660000000001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553.20000000000005</v>
      </c>
      <c r="D68" s="260">
        <v>557.16666666666663</v>
      </c>
      <c r="E68" s="260">
        <v>546.33333333333326</v>
      </c>
      <c r="F68" s="260">
        <v>539.46666666666658</v>
      </c>
      <c r="G68" s="260">
        <v>528.63333333333321</v>
      </c>
      <c r="H68" s="260">
        <v>564.0333333333333</v>
      </c>
      <c r="I68" s="260">
        <v>574.86666666666656</v>
      </c>
      <c r="J68" s="260">
        <v>581.73333333333335</v>
      </c>
      <c r="K68" s="259">
        <v>568</v>
      </c>
      <c r="L68" s="259">
        <v>550.29999999999995</v>
      </c>
      <c r="M68" s="259">
        <v>21.733350000000002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1690.8</v>
      </c>
      <c r="D69" s="260">
        <v>1685.8833333333332</v>
      </c>
      <c r="E69" s="260">
        <v>1664.8166666666664</v>
      </c>
      <c r="F69" s="260">
        <v>1638.8333333333333</v>
      </c>
      <c r="G69" s="260">
        <v>1617.7666666666664</v>
      </c>
      <c r="H69" s="260">
        <v>1711.8666666666663</v>
      </c>
      <c r="I69" s="260">
        <v>1732.9333333333329</v>
      </c>
      <c r="J69" s="260">
        <v>1758.9166666666663</v>
      </c>
      <c r="K69" s="259">
        <v>1706.95</v>
      </c>
      <c r="L69" s="259">
        <v>1659.9</v>
      </c>
      <c r="M69" s="259">
        <v>1.75298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2141.5500000000002</v>
      </c>
      <c r="D70" s="260">
        <v>2130.8333333333335</v>
      </c>
      <c r="E70" s="260">
        <v>2113.7666666666669</v>
      </c>
      <c r="F70" s="260">
        <v>2085.9833333333336</v>
      </c>
      <c r="G70" s="260">
        <v>2068.916666666667</v>
      </c>
      <c r="H70" s="260">
        <v>2158.6166666666668</v>
      </c>
      <c r="I70" s="260">
        <v>2175.6833333333334</v>
      </c>
      <c r="J70" s="260">
        <v>2203.4666666666667</v>
      </c>
      <c r="K70" s="259">
        <v>2147.9</v>
      </c>
      <c r="L70" s="259">
        <v>2103.0500000000002</v>
      </c>
      <c r="M70" s="259">
        <v>6.2325999999999997</v>
      </c>
      <c r="N70" s="1"/>
      <c r="O70" s="1"/>
    </row>
    <row r="71" spans="1:15" ht="12.75" customHeight="1">
      <c r="A71" s="227">
        <v>62</v>
      </c>
      <c r="B71" s="269" t="s">
        <v>867</v>
      </c>
      <c r="C71" s="259">
        <v>370.35</v>
      </c>
      <c r="D71" s="260">
        <v>376.48333333333335</v>
      </c>
      <c r="E71" s="260">
        <v>362.9666666666667</v>
      </c>
      <c r="F71" s="260">
        <v>355.58333333333337</v>
      </c>
      <c r="G71" s="260">
        <v>342.06666666666672</v>
      </c>
      <c r="H71" s="260">
        <v>383.86666666666667</v>
      </c>
      <c r="I71" s="260">
        <v>397.38333333333333</v>
      </c>
      <c r="J71" s="260">
        <v>404.76666666666665</v>
      </c>
      <c r="K71" s="259">
        <v>390</v>
      </c>
      <c r="L71" s="259">
        <v>369.1</v>
      </c>
      <c r="M71" s="259">
        <v>7.8848700000000003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3275.7</v>
      </c>
      <c r="D72" s="260">
        <v>3252.8833333333332</v>
      </c>
      <c r="E72" s="260">
        <v>3217.9666666666662</v>
      </c>
      <c r="F72" s="260">
        <v>3160.2333333333331</v>
      </c>
      <c r="G72" s="260">
        <v>3125.3166666666662</v>
      </c>
      <c r="H72" s="260">
        <v>3310.6166666666663</v>
      </c>
      <c r="I72" s="260">
        <v>3345.5333333333333</v>
      </c>
      <c r="J72" s="260">
        <v>3403.2666666666664</v>
      </c>
      <c r="K72" s="259">
        <v>3287.8</v>
      </c>
      <c r="L72" s="259">
        <v>3195.15</v>
      </c>
      <c r="M72" s="259">
        <v>10.81953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4591.45</v>
      </c>
      <c r="D73" s="260">
        <v>4568.3833333333332</v>
      </c>
      <c r="E73" s="260">
        <v>4533.3166666666666</v>
      </c>
      <c r="F73" s="260">
        <v>4475.1833333333334</v>
      </c>
      <c r="G73" s="260">
        <v>4440.1166666666668</v>
      </c>
      <c r="H73" s="260">
        <v>4626.5166666666664</v>
      </c>
      <c r="I73" s="260">
        <v>4661.5833333333321</v>
      </c>
      <c r="J73" s="260">
        <v>4719.7166666666662</v>
      </c>
      <c r="K73" s="259">
        <v>4603.45</v>
      </c>
      <c r="L73" s="259">
        <v>4510.25</v>
      </c>
      <c r="M73" s="259">
        <v>1.24028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2484.1999999999998</v>
      </c>
      <c r="D74" s="260">
        <v>2448.5666666666666</v>
      </c>
      <c r="E74" s="260">
        <v>2387.6333333333332</v>
      </c>
      <c r="F74" s="260">
        <v>2291.0666666666666</v>
      </c>
      <c r="G74" s="260">
        <v>2230.1333333333332</v>
      </c>
      <c r="H74" s="260">
        <v>2545.1333333333332</v>
      </c>
      <c r="I74" s="260">
        <v>2606.0666666666666</v>
      </c>
      <c r="J74" s="260">
        <v>2702.6333333333332</v>
      </c>
      <c r="K74" s="259">
        <v>2509.5</v>
      </c>
      <c r="L74" s="259">
        <v>2352</v>
      </c>
      <c r="M74" s="259">
        <v>6.1396800000000002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4363.6499999999996</v>
      </c>
      <c r="D75" s="260">
        <v>4387.5</v>
      </c>
      <c r="E75" s="260">
        <v>4291.1499999999996</v>
      </c>
      <c r="F75" s="260">
        <v>4218.6499999999996</v>
      </c>
      <c r="G75" s="260">
        <v>4122.2999999999993</v>
      </c>
      <c r="H75" s="260">
        <v>4460</v>
      </c>
      <c r="I75" s="260">
        <v>4556.3500000000004</v>
      </c>
      <c r="J75" s="260">
        <v>4628.8500000000004</v>
      </c>
      <c r="K75" s="259">
        <v>4483.8500000000004</v>
      </c>
      <c r="L75" s="259">
        <v>4315</v>
      </c>
      <c r="M75" s="259">
        <v>7.4448499999999997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3516.6</v>
      </c>
      <c r="D76" s="260">
        <v>3526.5333333333333</v>
      </c>
      <c r="E76" s="260">
        <v>3488.0666666666666</v>
      </c>
      <c r="F76" s="260">
        <v>3459.5333333333333</v>
      </c>
      <c r="G76" s="260">
        <v>3421.0666666666666</v>
      </c>
      <c r="H76" s="260">
        <v>3555.0666666666666</v>
      </c>
      <c r="I76" s="260">
        <v>3593.5333333333328</v>
      </c>
      <c r="J76" s="260">
        <v>3622.0666666666666</v>
      </c>
      <c r="K76" s="259">
        <v>3565</v>
      </c>
      <c r="L76" s="259">
        <v>3498</v>
      </c>
      <c r="M76" s="259">
        <v>6.5913899999999996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454.2</v>
      </c>
      <c r="D77" s="260">
        <v>456.51666666666665</v>
      </c>
      <c r="E77" s="260">
        <v>445.73333333333329</v>
      </c>
      <c r="F77" s="260">
        <v>437.26666666666665</v>
      </c>
      <c r="G77" s="260">
        <v>426.48333333333329</v>
      </c>
      <c r="H77" s="260">
        <v>464.98333333333329</v>
      </c>
      <c r="I77" s="260">
        <v>475.76666666666659</v>
      </c>
      <c r="J77" s="260">
        <v>484.23333333333329</v>
      </c>
      <c r="K77" s="259">
        <v>467.3</v>
      </c>
      <c r="L77" s="259">
        <v>448.05</v>
      </c>
      <c r="M77" s="259">
        <v>1.94485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1990.2</v>
      </c>
      <c r="D78" s="260">
        <v>1982.6499999999999</v>
      </c>
      <c r="E78" s="260">
        <v>1960.2999999999997</v>
      </c>
      <c r="F78" s="260">
        <v>1930.3999999999999</v>
      </c>
      <c r="G78" s="260">
        <v>1908.0499999999997</v>
      </c>
      <c r="H78" s="260">
        <v>2012.5499999999997</v>
      </c>
      <c r="I78" s="260">
        <v>2034.8999999999996</v>
      </c>
      <c r="J78" s="260">
        <v>2064.7999999999997</v>
      </c>
      <c r="K78" s="259">
        <v>2005</v>
      </c>
      <c r="L78" s="259">
        <v>1952.75</v>
      </c>
      <c r="M78" s="259">
        <v>2.57247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211.6</v>
      </c>
      <c r="D79" s="260">
        <v>210.38333333333333</v>
      </c>
      <c r="E79" s="260">
        <v>204.21666666666664</v>
      </c>
      <c r="F79" s="260">
        <v>196.83333333333331</v>
      </c>
      <c r="G79" s="260">
        <v>190.66666666666663</v>
      </c>
      <c r="H79" s="260">
        <v>217.76666666666665</v>
      </c>
      <c r="I79" s="260">
        <v>223.93333333333334</v>
      </c>
      <c r="J79" s="260">
        <v>231.31666666666666</v>
      </c>
      <c r="K79" s="259">
        <v>216.55</v>
      </c>
      <c r="L79" s="259">
        <v>203</v>
      </c>
      <c r="M79" s="259">
        <v>205.51786000000001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136.05000000000001</v>
      </c>
      <c r="D80" s="260">
        <v>135.28333333333333</v>
      </c>
      <c r="E80" s="260">
        <v>134.16666666666666</v>
      </c>
      <c r="F80" s="260">
        <v>132.28333333333333</v>
      </c>
      <c r="G80" s="260">
        <v>131.16666666666666</v>
      </c>
      <c r="H80" s="260">
        <v>137.16666666666666</v>
      </c>
      <c r="I80" s="260">
        <v>138.28333333333333</v>
      </c>
      <c r="J80" s="260">
        <v>140.16666666666666</v>
      </c>
      <c r="K80" s="259">
        <v>136.4</v>
      </c>
      <c r="L80" s="259">
        <v>133.4</v>
      </c>
      <c r="M80" s="259">
        <v>67.662319999999994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303.85000000000002</v>
      </c>
      <c r="D81" s="260">
        <v>301</v>
      </c>
      <c r="E81" s="260">
        <v>288.10000000000002</v>
      </c>
      <c r="F81" s="260">
        <v>272.35000000000002</v>
      </c>
      <c r="G81" s="260">
        <v>259.45000000000005</v>
      </c>
      <c r="H81" s="260">
        <v>316.75</v>
      </c>
      <c r="I81" s="260">
        <v>329.65</v>
      </c>
      <c r="J81" s="260">
        <v>345.4</v>
      </c>
      <c r="K81" s="259">
        <v>313.89999999999998</v>
      </c>
      <c r="L81" s="259">
        <v>285.25</v>
      </c>
      <c r="M81" s="259">
        <v>113.2315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88.1</v>
      </c>
      <c r="D82" s="260">
        <v>88.216666666666654</v>
      </c>
      <c r="E82" s="260">
        <v>87.783333333333303</v>
      </c>
      <c r="F82" s="260">
        <v>87.466666666666654</v>
      </c>
      <c r="G82" s="260">
        <v>87.033333333333303</v>
      </c>
      <c r="H82" s="260">
        <v>88.533333333333303</v>
      </c>
      <c r="I82" s="260">
        <v>88.966666666666669</v>
      </c>
      <c r="J82" s="260">
        <v>89.283333333333303</v>
      </c>
      <c r="K82" s="259">
        <v>88.65</v>
      </c>
      <c r="L82" s="259">
        <v>87.9</v>
      </c>
      <c r="M82" s="259">
        <v>79.960030000000003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1736.15</v>
      </c>
      <c r="D83" s="260">
        <v>1737.7</v>
      </c>
      <c r="E83" s="260">
        <v>1723.5</v>
      </c>
      <c r="F83" s="260">
        <v>1710.85</v>
      </c>
      <c r="G83" s="260">
        <v>1696.6499999999999</v>
      </c>
      <c r="H83" s="260">
        <v>1750.3500000000001</v>
      </c>
      <c r="I83" s="260">
        <v>1764.5500000000004</v>
      </c>
      <c r="J83" s="260">
        <v>1777.2000000000003</v>
      </c>
      <c r="K83" s="259">
        <v>1751.9</v>
      </c>
      <c r="L83" s="259">
        <v>1725.05</v>
      </c>
      <c r="M83" s="259">
        <v>5.3412499999999996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844.9</v>
      </c>
      <c r="D84" s="260">
        <v>836.56666666666661</v>
      </c>
      <c r="E84" s="260">
        <v>825.93333333333317</v>
      </c>
      <c r="F84" s="260">
        <v>806.96666666666658</v>
      </c>
      <c r="G84" s="260">
        <v>796.33333333333314</v>
      </c>
      <c r="H84" s="260">
        <v>855.53333333333319</v>
      </c>
      <c r="I84" s="260">
        <v>866.16666666666663</v>
      </c>
      <c r="J84" s="260">
        <v>885.13333333333321</v>
      </c>
      <c r="K84" s="259">
        <v>847.2</v>
      </c>
      <c r="L84" s="259">
        <v>817.6</v>
      </c>
      <c r="M84" s="259">
        <v>15.647069999999999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1309.6500000000001</v>
      </c>
      <c r="D85" s="260">
        <v>1298.9833333333333</v>
      </c>
      <c r="E85" s="260">
        <v>1280.7666666666667</v>
      </c>
      <c r="F85" s="260">
        <v>1251.8833333333332</v>
      </c>
      <c r="G85" s="260">
        <v>1233.6666666666665</v>
      </c>
      <c r="H85" s="260">
        <v>1327.8666666666668</v>
      </c>
      <c r="I85" s="260">
        <v>1346.0833333333335</v>
      </c>
      <c r="J85" s="260">
        <v>1374.9666666666669</v>
      </c>
      <c r="K85" s="259">
        <v>1317.2</v>
      </c>
      <c r="L85" s="259">
        <v>1270.0999999999999</v>
      </c>
      <c r="M85" s="259">
        <v>7.9361100000000002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1748.5</v>
      </c>
      <c r="D86" s="260">
        <v>1737.55</v>
      </c>
      <c r="E86" s="260">
        <v>1718.1999999999998</v>
      </c>
      <c r="F86" s="260">
        <v>1687.8999999999999</v>
      </c>
      <c r="G86" s="260">
        <v>1668.5499999999997</v>
      </c>
      <c r="H86" s="260">
        <v>1767.85</v>
      </c>
      <c r="I86" s="260">
        <v>1787.1999999999998</v>
      </c>
      <c r="J86" s="260">
        <v>1817.5</v>
      </c>
      <c r="K86" s="259">
        <v>1756.9</v>
      </c>
      <c r="L86" s="259">
        <v>1707.25</v>
      </c>
      <c r="M86" s="259">
        <v>15.651389999999999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484.15</v>
      </c>
      <c r="D87" s="260">
        <v>483.5333333333333</v>
      </c>
      <c r="E87" s="260">
        <v>477.66666666666663</v>
      </c>
      <c r="F87" s="260">
        <v>471.18333333333334</v>
      </c>
      <c r="G87" s="260">
        <v>465.31666666666666</v>
      </c>
      <c r="H87" s="260">
        <v>490.01666666666659</v>
      </c>
      <c r="I87" s="260">
        <v>495.88333333333327</v>
      </c>
      <c r="J87" s="260">
        <v>502.36666666666656</v>
      </c>
      <c r="K87" s="259">
        <v>489.4</v>
      </c>
      <c r="L87" s="259">
        <v>477.05</v>
      </c>
      <c r="M87" s="259">
        <v>7.0800900000000002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243.05</v>
      </c>
      <c r="D88" s="260">
        <v>240.6</v>
      </c>
      <c r="E88" s="260">
        <v>235.45</v>
      </c>
      <c r="F88" s="260">
        <v>227.85</v>
      </c>
      <c r="G88" s="260">
        <v>222.7</v>
      </c>
      <c r="H88" s="260">
        <v>248.2</v>
      </c>
      <c r="I88" s="260">
        <v>253.35000000000002</v>
      </c>
      <c r="J88" s="260">
        <v>260.95</v>
      </c>
      <c r="K88" s="259">
        <v>245.75</v>
      </c>
      <c r="L88" s="259">
        <v>233</v>
      </c>
      <c r="M88" s="259">
        <v>17.387920000000001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1099</v>
      </c>
      <c r="D89" s="260">
        <v>1097.3333333333333</v>
      </c>
      <c r="E89" s="260">
        <v>1091.7166666666665</v>
      </c>
      <c r="F89" s="260">
        <v>1084.4333333333332</v>
      </c>
      <c r="G89" s="260">
        <v>1078.8166666666664</v>
      </c>
      <c r="H89" s="260">
        <v>1104.6166666666666</v>
      </c>
      <c r="I89" s="260">
        <v>1110.2333333333333</v>
      </c>
      <c r="J89" s="260">
        <v>1117.5166666666667</v>
      </c>
      <c r="K89" s="259">
        <v>1102.95</v>
      </c>
      <c r="L89" s="259">
        <v>1090.05</v>
      </c>
      <c r="M89" s="259">
        <v>21.70007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2072.0500000000002</v>
      </c>
      <c r="D90" s="260">
        <v>2081.65</v>
      </c>
      <c r="E90" s="260">
        <v>2050.4</v>
      </c>
      <c r="F90" s="260">
        <v>2028.75</v>
      </c>
      <c r="G90" s="260">
        <v>1997.5</v>
      </c>
      <c r="H90" s="260">
        <v>2103.3000000000002</v>
      </c>
      <c r="I90" s="260">
        <v>2134.5500000000002</v>
      </c>
      <c r="J90" s="260">
        <v>2156.2000000000003</v>
      </c>
      <c r="K90" s="259">
        <v>2112.9</v>
      </c>
      <c r="L90" s="259">
        <v>2060</v>
      </c>
      <c r="M90" s="259">
        <v>1.5689500000000001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1615.05</v>
      </c>
      <c r="D91" s="260">
        <v>1613.6833333333334</v>
      </c>
      <c r="E91" s="260">
        <v>1599.3666666666668</v>
      </c>
      <c r="F91" s="260">
        <v>1583.6833333333334</v>
      </c>
      <c r="G91" s="260">
        <v>1569.3666666666668</v>
      </c>
      <c r="H91" s="260">
        <v>1629.3666666666668</v>
      </c>
      <c r="I91" s="260">
        <v>1643.6833333333334</v>
      </c>
      <c r="J91" s="260">
        <v>1659.3666666666668</v>
      </c>
      <c r="K91" s="259">
        <v>1628</v>
      </c>
      <c r="L91" s="259">
        <v>1598</v>
      </c>
      <c r="M91" s="259">
        <v>95.976950000000002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538.85</v>
      </c>
      <c r="D92" s="260">
        <v>540.13333333333333</v>
      </c>
      <c r="E92" s="260">
        <v>535.06666666666661</v>
      </c>
      <c r="F92" s="260">
        <v>531.2833333333333</v>
      </c>
      <c r="G92" s="260">
        <v>526.21666666666658</v>
      </c>
      <c r="H92" s="260">
        <v>543.91666666666663</v>
      </c>
      <c r="I92" s="260">
        <v>548.98333333333346</v>
      </c>
      <c r="J92" s="260">
        <v>552.76666666666665</v>
      </c>
      <c r="K92" s="259">
        <v>545.20000000000005</v>
      </c>
      <c r="L92" s="259">
        <v>536.35</v>
      </c>
      <c r="M92" s="259">
        <v>20.503879999999999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1239.7</v>
      </c>
      <c r="D93" s="260">
        <v>1237.4666666666667</v>
      </c>
      <c r="E93" s="260">
        <v>1231.2333333333333</v>
      </c>
      <c r="F93" s="260">
        <v>1222.7666666666667</v>
      </c>
      <c r="G93" s="260">
        <v>1216.5333333333333</v>
      </c>
      <c r="H93" s="260">
        <v>1245.9333333333334</v>
      </c>
      <c r="I93" s="260">
        <v>1252.166666666667</v>
      </c>
      <c r="J93" s="260">
        <v>1260.6333333333334</v>
      </c>
      <c r="K93" s="259">
        <v>1243.7</v>
      </c>
      <c r="L93" s="259">
        <v>1229</v>
      </c>
      <c r="M93" s="259">
        <v>4.6610100000000001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2688.4</v>
      </c>
      <c r="D94" s="260">
        <v>2684.1</v>
      </c>
      <c r="E94" s="260">
        <v>2660.2</v>
      </c>
      <c r="F94" s="260">
        <v>2632</v>
      </c>
      <c r="G94" s="260">
        <v>2608.1</v>
      </c>
      <c r="H94" s="260">
        <v>2712.2999999999997</v>
      </c>
      <c r="I94" s="260">
        <v>2736.2000000000003</v>
      </c>
      <c r="J94" s="260">
        <v>2764.3999999999996</v>
      </c>
      <c r="K94" s="259">
        <v>2708</v>
      </c>
      <c r="L94" s="259">
        <v>2655.9</v>
      </c>
      <c r="M94" s="259">
        <v>3.5255800000000002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455.55</v>
      </c>
      <c r="D95" s="260">
        <v>449.41666666666669</v>
      </c>
      <c r="E95" s="260">
        <v>440.18333333333339</v>
      </c>
      <c r="F95" s="260">
        <v>424.81666666666672</v>
      </c>
      <c r="G95" s="260">
        <v>415.58333333333343</v>
      </c>
      <c r="H95" s="260">
        <v>464.78333333333336</v>
      </c>
      <c r="I95" s="260">
        <v>474.01666666666659</v>
      </c>
      <c r="J95" s="260">
        <v>489.38333333333333</v>
      </c>
      <c r="K95" s="259">
        <v>458.65</v>
      </c>
      <c r="L95" s="259">
        <v>434.05</v>
      </c>
      <c r="M95" s="259">
        <v>301.35088000000002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2490.25</v>
      </c>
      <c r="D96" s="260">
        <v>2475.0833333333335</v>
      </c>
      <c r="E96" s="260">
        <v>2437.416666666667</v>
      </c>
      <c r="F96" s="260">
        <v>2384.5833333333335</v>
      </c>
      <c r="G96" s="260">
        <v>2346.916666666667</v>
      </c>
      <c r="H96" s="260">
        <v>2527.916666666667</v>
      </c>
      <c r="I96" s="260">
        <v>2565.5833333333339</v>
      </c>
      <c r="J96" s="260">
        <v>2618.416666666667</v>
      </c>
      <c r="K96" s="259">
        <v>2512.75</v>
      </c>
      <c r="L96" s="259">
        <v>2422.25</v>
      </c>
      <c r="M96" s="259">
        <v>8.1590699999999998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208.1</v>
      </c>
      <c r="D97" s="260">
        <v>208.54999999999998</v>
      </c>
      <c r="E97" s="260">
        <v>206.74999999999997</v>
      </c>
      <c r="F97" s="260">
        <v>205.39999999999998</v>
      </c>
      <c r="G97" s="260">
        <v>203.59999999999997</v>
      </c>
      <c r="H97" s="260">
        <v>209.89999999999998</v>
      </c>
      <c r="I97" s="260">
        <v>211.7</v>
      </c>
      <c r="J97" s="260">
        <v>213.04999999999998</v>
      </c>
      <c r="K97" s="259">
        <v>210.35</v>
      </c>
      <c r="L97" s="259">
        <v>207.2</v>
      </c>
      <c r="M97" s="259">
        <v>21.594709999999999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2457.8000000000002</v>
      </c>
      <c r="D98" s="260">
        <v>2475.5666666666671</v>
      </c>
      <c r="E98" s="260">
        <v>2437.3833333333341</v>
      </c>
      <c r="F98" s="260">
        <v>2416.9666666666672</v>
      </c>
      <c r="G98" s="260">
        <v>2378.7833333333342</v>
      </c>
      <c r="H98" s="260">
        <v>2495.983333333334</v>
      </c>
      <c r="I98" s="260">
        <v>2534.1666666666674</v>
      </c>
      <c r="J98" s="260">
        <v>2554.5833333333339</v>
      </c>
      <c r="K98" s="259">
        <v>2513.75</v>
      </c>
      <c r="L98" s="259">
        <v>2455.15</v>
      </c>
      <c r="M98" s="259">
        <v>21.371310000000001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309.35000000000002</v>
      </c>
      <c r="D99" s="260">
        <v>307.2166666666667</v>
      </c>
      <c r="E99" s="260">
        <v>304.43333333333339</v>
      </c>
      <c r="F99" s="260">
        <v>299.51666666666671</v>
      </c>
      <c r="G99" s="260">
        <v>296.73333333333341</v>
      </c>
      <c r="H99" s="260">
        <v>312.13333333333338</v>
      </c>
      <c r="I99" s="260">
        <v>314.91666666666669</v>
      </c>
      <c r="J99" s="260">
        <v>319.83333333333337</v>
      </c>
      <c r="K99" s="259">
        <v>310</v>
      </c>
      <c r="L99" s="259">
        <v>302.3</v>
      </c>
      <c r="M99" s="259">
        <v>24.16967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38873.9</v>
      </c>
      <c r="D100" s="260">
        <v>38763.133333333331</v>
      </c>
      <c r="E100" s="260">
        <v>38326.266666666663</v>
      </c>
      <c r="F100" s="260">
        <v>37778.633333333331</v>
      </c>
      <c r="G100" s="260">
        <v>37341.766666666663</v>
      </c>
      <c r="H100" s="260">
        <v>39310.766666666663</v>
      </c>
      <c r="I100" s="260">
        <v>39747.633333333331</v>
      </c>
      <c r="J100" s="260">
        <v>40295.266666666663</v>
      </c>
      <c r="K100" s="259">
        <v>39200</v>
      </c>
      <c r="L100" s="259">
        <v>38215.5</v>
      </c>
      <c r="M100" s="259">
        <v>3.9289999999999999E-2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2661.55</v>
      </c>
      <c r="D101" s="260">
        <v>2662.5166666666669</v>
      </c>
      <c r="E101" s="260">
        <v>2637.0333333333338</v>
      </c>
      <c r="F101" s="260">
        <v>2612.5166666666669</v>
      </c>
      <c r="G101" s="260">
        <v>2587.0333333333338</v>
      </c>
      <c r="H101" s="260">
        <v>2687.0333333333338</v>
      </c>
      <c r="I101" s="260">
        <v>2712.5166666666664</v>
      </c>
      <c r="J101" s="260">
        <v>2737.0333333333338</v>
      </c>
      <c r="K101" s="259">
        <v>2688</v>
      </c>
      <c r="L101" s="259">
        <v>2638</v>
      </c>
      <c r="M101" s="259">
        <v>35.898910000000001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894.95</v>
      </c>
      <c r="D102" s="260">
        <v>897.58333333333337</v>
      </c>
      <c r="E102" s="260">
        <v>888.61666666666679</v>
      </c>
      <c r="F102" s="260">
        <v>882.28333333333342</v>
      </c>
      <c r="G102" s="260">
        <v>873.31666666666683</v>
      </c>
      <c r="H102" s="260">
        <v>903.91666666666674</v>
      </c>
      <c r="I102" s="260">
        <v>912.88333333333321</v>
      </c>
      <c r="J102" s="260">
        <v>919.2166666666667</v>
      </c>
      <c r="K102" s="259">
        <v>906.55</v>
      </c>
      <c r="L102" s="259">
        <v>891.25</v>
      </c>
      <c r="M102" s="259">
        <v>126.41307999999999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1133.45</v>
      </c>
      <c r="D103" s="260">
        <v>1132.5999999999999</v>
      </c>
      <c r="E103" s="260">
        <v>1124.4499999999998</v>
      </c>
      <c r="F103" s="260">
        <v>1115.4499999999998</v>
      </c>
      <c r="G103" s="260">
        <v>1107.2999999999997</v>
      </c>
      <c r="H103" s="260">
        <v>1141.5999999999999</v>
      </c>
      <c r="I103" s="260">
        <v>1149.75</v>
      </c>
      <c r="J103" s="260">
        <v>1158.75</v>
      </c>
      <c r="K103" s="259">
        <v>1140.75</v>
      </c>
      <c r="L103" s="259">
        <v>1123.5999999999999</v>
      </c>
      <c r="M103" s="259">
        <v>3.3430599999999999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485.6</v>
      </c>
      <c r="D104" s="260">
        <v>486.4666666666667</v>
      </c>
      <c r="E104" s="260">
        <v>482.83333333333337</v>
      </c>
      <c r="F104" s="260">
        <v>480.06666666666666</v>
      </c>
      <c r="G104" s="260">
        <v>476.43333333333334</v>
      </c>
      <c r="H104" s="260">
        <v>489.23333333333341</v>
      </c>
      <c r="I104" s="260">
        <v>492.86666666666673</v>
      </c>
      <c r="J104" s="260">
        <v>495.63333333333344</v>
      </c>
      <c r="K104" s="259">
        <v>490.1</v>
      </c>
      <c r="L104" s="259">
        <v>483.7</v>
      </c>
      <c r="M104" s="259">
        <v>16.612590000000001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567.4</v>
      </c>
      <c r="D105" s="260">
        <v>568.48333333333335</v>
      </c>
      <c r="E105" s="260">
        <v>558.9666666666667</v>
      </c>
      <c r="F105" s="260">
        <v>550.5333333333333</v>
      </c>
      <c r="G105" s="260">
        <v>541.01666666666665</v>
      </c>
      <c r="H105" s="260">
        <v>576.91666666666674</v>
      </c>
      <c r="I105" s="260">
        <v>586.43333333333339</v>
      </c>
      <c r="J105" s="260">
        <v>594.86666666666679</v>
      </c>
      <c r="K105" s="259">
        <v>578</v>
      </c>
      <c r="L105" s="259">
        <v>560.04999999999995</v>
      </c>
      <c r="M105" s="259">
        <v>3.7103700000000002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57.45</v>
      </c>
      <c r="D106" s="260">
        <v>57.433333333333337</v>
      </c>
      <c r="E106" s="260">
        <v>57.066666666666677</v>
      </c>
      <c r="F106" s="260">
        <v>56.683333333333337</v>
      </c>
      <c r="G106" s="260">
        <v>56.316666666666677</v>
      </c>
      <c r="H106" s="260">
        <v>57.816666666666677</v>
      </c>
      <c r="I106" s="260">
        <v>58.183333333333337</v>
      </c>
      <c r="J106" s="260">
        <v>58.566666666666677</v>
      </c>
      <c r="K106" s="259">
        <v>57.8</v>
      </c>
      <c r="L106" s="259">
        <v>57.05</v>
      </c>
      <c r="M106" s="259">
        <v>193.85413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347.2</v>
      </c>
      <c r="D107" s="260">
        <v>350.25</v>
      </c>
      <c r="E107" s="260">
        <v>343.55</v>
      </c>
      <c r="F107" s="260">
        <v>339.90000000000003</v>
      </c>
      <c r="G107" s="260">
        <v>333.20000000000005</v>
      </c>
      <c r="H107" s="260">
        <v>353.9</v>
      </c>
      <c r="I107" s="260">
        <v>360.6</v>
      </c>
      <c r="J107" s="260">
        <v>364.24999999999994</v>
      </c>
      <c r="K107" s="259">
        <v>356.95</v>
      </c>
      <c r="L107" s="259">
        <v>346.6</v>
      </c>
      <c r="M107" s="259">
        <v>176.39888999999999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4635.6000000000004</v>
      </c>
      <c r="D108" s="260">
        <v>4675.1833333333334</v>
      </c>
      <c r="E108" s="260">
        <v>4560.416666666667</v>
      </c>
      <c r="F108" s="260">
        <v>4485.2333333333336</v>
      </c>
      <c r="G108" s="260">
        <v>4370.4666666666672</v>
      </c>
      <c r="H108" s="260">
        <v>4750.3666666666668</v>
      </c>
      <c r="I108" s="260">
        <v>4865.1333333333332</v>
      </c>
      <c r="J108" s="260">
        <v>4940.3166666666666</v>
      </c>
      <c r="K108" s="259">
        <v>4789.95</v>
      </c>
      <c r="L108" s="259">
        <v>4600</v>
      </c>
      <c r="M108" s="259">
        <v>1.3686400000000001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262.55</v>
      </c>
      <c r="D109" s="260">
        <v>261.06666666666666</v>
      </c>
      <c r="E109" s="260">
        <v>258.5333333333333</v>
      </c>
      <c r="F109" s="260">
        <v>254.51666666666665</v>
      </c>
      <c r="G109" s="260">
        <v>251.98333333333329</v>
      </c>
      <c r="H109" s="260">
        <v>265.08333333333331</v>
      </c>
      <c r="I109" s="260">
        <v>267.61666666666673</v>
      </c>
      <c r="J109" s="260">
        <v>271.63333333333333</v>
      </c>
      <c r="K109" s="259">
        <v>263.60000000000002</v>
      </c>
      <c r="L109" s="259">
        <v>257.05</v>
      </c>
      <c r="M109" s="259">
        <v>12.31415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145.85</v>
      </c>
      <c r="D110" s="260">
        <v>145.6</v>
      </c>
      <c r="E110" s="260">
        <v>143.85</v>
      </c>
      <c r="F110" s="260">
        <v>141.85</v>
      </c>
      <c r="G110" s="260">
        <v>140.1</v>
      </c>
      <c r="H110" s="260">
        <v>147.6</v>
      </c>
      <c r="I110" s="260">
        <v>149.35</v>
      </c>
      <c r="J110" s="260">
        <v>151.35</v>
      </c>
      <c r="K110" s="259">
        <v>147.35</v>
      </c>
      <c r="L110" s="259">
        <v>143.6</v>
      </c>
      <c r="M110" s="259">
        <v>47.446100000000001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312.64999999999998</v>
      </c>
      <c r="D111" s="260">
        <v>311.38333333333327</v>
      </c>
      <c r="E111" s="260">
        <v>305.56666666666655</v>
      </c>
      <c r="F111" s="260">
        <v>298.48333333333329</v>
      </c>
      <c r="G111" s="260">
        <v>292.66666666666657</v>
      </c>
      <c r="H111" s="260">
        <v>318.46666666666653</v>
      </c>
      <c r="I111" s="260">
        <v>324.28333333333325</v>
      </c>
      <c r="J111" s="260">
        <v>331.3666666666665</v>
      </c>
      <c r="K111" s="259">
        <v>317.2</v>
      </c>
      <c r="L111" s="259">
        <v>304.3</v>
      </c>
      <c r="M111" s="259">
        <v>133.5224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69.45</v>
      </c>
      <c r="D112" s="260">
        <v>69.483333333333334</v>
      </c>
      <c r="E112" s="260">
        <v>68.816666666666663</v>
      </c>
      <c r="F112" s="260">
        <v>68.183333333333323</v>
      </c>
      <c r="G112" s="260">
        <v>67.516666666666652</v>
      </c>
      <c r="H112" s="260">
        <v>70.116666666666674</v>
      </c>
      <c r="I112" s="260">
        <v>70.783333333333331</v>
      </c>
      <c r="J112" s="260">
        <v>71.416666666666686</v>
      </c>
      <c r="K112" s="259">
        <v>70.150000000000006</v>
      </c>
      <c r="L112" s="259">
        <v>68.849999999999994</v>
      </c>
      <c r="M112" s="259">
        <v>102.22978999999999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758.8</v>
      </c>
      <c r="D113" s="260">
        <v>757.94999999999993</v>
      </c>
      <c r="E113" s="260">
        <v>750.89999999999986</v>
      </c>
      <c r="F113" s="260">
        <v>742.99999999999989</v>
      </c>
      <c r="G113" s="260">
        <v>735.94999999999982</v>
      </c>
      <c r="H113" s="260">
        <v>765.84999999999991</v>
      </c>
      <c r="I113" s="260">
        <v>772.89999999999986</v>
      </c>
      <c r="J113" s="260">
        <v>780.8</v>
      </c>
      <c r="K113" s="259">
        <v>765</v>
      </c>
      <c r="L113" s="259">
        <v>750.05</v>
      </c>
      <c r="M113" s="259">
        <v>23.429680000000001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416.8</v>
      </c>
      <c r="D114" s="260">
        <v>419</v>
      </c>
      <c r="E114" s="260">
        <v>413.25</v>
      </c>
      <c r="F114" s="260">
        <v>409.7</v>
      </c>
      <c r="G114" s="260">
        <v>403.95</v>
      </c>
      <c r="H114" s="260">
        <v>422.55</v>
      </c>
      <c r="I114" s="260">
        <v>428.3</v>
      </c>
      <c r="J114" s="260">
        <v>431.85</v>
      </c>
      <c r="K114" s="259">
        <v>424.75</v>
      </c>
      <c r="L114" s="259">
        <v>415.45</v>
      </c>
      <c r="M114" s="259">
        <v>15.984780000000001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194.1</v>
      </c>
      <c r="D115" s="260">
        <v>193.33333333333334</v>
      </c>
      <c r="E115" s="260">
        <v>192.2166666666667</v>
      </c>
      <c r="F115" s="260">
        <v>190.33333333333334</v>
      </c>
      <c r="G115" s="260">
        <v>189.2166666666667</v>
      </c>
      <c r="H115" s="260">
        <v>195.2166666666667</v>
      </c>
      <c r="I115" s="260">
        <v>196.33333333333331</v>
      </c>
      <c r="J115" s="260">
        <v>198.2166666666667</v>
      </c>
      <c r="K115" s="259">
        <v>194.45</v>
      </c>
      <c r="L115" s="259">
        <v>191.45</v>
      </c>
      <c r="M115" s="259">
        <v>11.96031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1152.95</v>
      </c>
      <c r="D116" s="260">
        <v>1149.0333333333333</v>
      </c>
      <c r="E116" s="260">
        <v>1138.0666666666666</v>
      </c>
      <c r="F116" s="260">
        <v>1123.1833333333334</v>
      </c>
      <c r="G116" s="260">
        <v>1112.2166666666667</v>
      </c>
      <c r="H116" s="260">
        <v>1163.9166666666665</v>
      </c>
      <c r="I116" s="260">
        <v>1174.8833333333332</v>
      </c>
      <c r="J116" s="260">
        <v>1189.7666666666664</v>
      </c>
      <c r="K116" s="259">
        <v>1160</v>
      </c>
      <c r="L116" s="259">
        <v>1134.1500000000001</v>
      </c>
      <c r="M116" s="259">
        <v>20.075060000000001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4360.8500000000004</v>
      </c>
      <c r="D117" s="260">
        <v>4292.95</v>
      </c>
      <c r="E117" s="260">
        <v>4185.8999999999996</v>
      </c>
      <c r="F117" s="260">
        <v>4010.95</v>
      </c>
      <c r="G117" s="260">
        <v>3903.8999999999996</v>
      </c>
      <c r="H117" s="260">
        <v>4467.8999999999996</v>
      </c>
      <c r="I117" s="260">
        <v>4574.9500000000007</v>
      </c>
      <c r="J117" s="260">
        <v>4749.8999999999996</v>
      </c>
      <c r="K117" s="259">
        <v>4400</v>
      </c>
      <c r="L117" s="259">
        <v>4118</v>
      </c>
      <c r="M117" s="259">
        <v>21.042290000000001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1585.3</v>
      </c>
      <c r="D118" s="260">
        <v>1581.7166666666665</v>
      </c>
      <c r="E118" s="260">
        <v>1572.0333333333328</v>
      </c>
      <c r="F118" s="260">
        <v>1558.7666666666664</v>
      </c>
      <c r="G118" s="260">
        <v>1549.0833333333328</v>
      </c>
      <c r="H118" s="260">
        <v>1594.9833333333329</v>
      </c>
      <c r="I118" s="260">
        <v>1604.6666666666667</v>
      </c>
      <c r="J118" s="260">
        <v>1617.9333333333329</v>
      </c>
      <c r="K118" s="259">
        <v>1591.4</v>
      </c>
      <c r="L118" s="259">
        <v>1568.45</v>
      </c>
      <c r="M118" s="259">
        <v>49.08813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1775.75</v>
      </c>
      <c r="D119" s="260">
        <v>1770.95</v>
      </c>
      <c r="E119" s="260">
        <v>1761.9</v>
      </c>
      <c r="F119" s="260">
        <v>1748.05</v>
      </c>
      <c r="G119" s="260">
        <v>1739</v>
      </c>
      <c r="H119" s="260">
        <v>1784.8000000000002</v>
      </c>
      <c r="I119" s="260">
        <v>1793.85</v>
      </c>
      <c r="J119" s="260">
        <v>1807.7000000000003</v>
      </c>
      <c r="K119" s="259">
        <v>1780</v>
      </c>
      <c r="L119" s="259">
        <v>1757.1</v>
      </c>
      <c r="M119" s="259">
        <v>2.1509299999999998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869.2</v>
      </c>
      <c r="D120" s="260">
        <v>866.7166666666667</v>
      </c>
      <c r="E120" s="260">
        <v>857.48333333333335</v>
      </c>
      <c r="F120" s="260">
        <v>845.76666666666665</v>
      </c>
      <c r="G120" s="260">
        <v>836.5333333333333</v>
      </c>
      <c r="H120" s="260">
        <v>878.43333333333339</v>
      </c>
      <c r="I120" s="260">
        <v>887.66666666666674</v>
      </c>
      <c r="J120" s="260">
        <v>899.38333333333344</v>
      </c>
      <c r="K120" s="259">
        <v>875.95</v>
      </c>
      <c r="L120" s="259">
        <v>855</v>
      </c>
      <c r="M120" s="259">
        <v>2.6905800000000002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318.45</v>
      </c>
      <c r="D121" s="260">
        <v>319.79999999999995</v>
      </c>
      <c r="E121" s="260">
        <v>315.94999999999993</v>
      </c>
      <c r="F121" s="260">
        <v>313.45</v>
      </c>
      <c r="G121" s="260">
        <v>309.59999999999997</v>
      </c>
      <c r="H121" s="260">
        <v>322.2999999999999</v>
      </c>
      <c r="I121" s="260">
        <v>326.14999999999992</v>
      </c>
      <c r="J121" s="260">
        <v>328.64999999999986</v>
      </c>
      <c r="K121" s="259">
        <v>323.64999999999998</v>
      </c>
      <c r="L121" s="259">
        <v>317.3</v>
      </c>
      <c r="M121" s="259">
        <v>4.3673299999999999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719.4</v>
      </c>
      <c r="D122" s="260">
        <v>722.48333333333323</v>
      </c>
      <c r="E122" s="260">
        <v>713.56666666666649</v>
      </c>
      <c r="F122" s="260">
        <v>707.73333333333323</v>
      </c>
      <c r="G122" s="260">
        <v>698.81666666666649</v>
      </c>
      <c r="H122" s="260">
        <v>728.31666666666649</v>
      </c>
      <c r="I122" s="260">
        <v>737.23333333333323</v>
      </c>
      <c r="J122" s="260">
        <v>743.06666666666649</v>
      </c>
      <c r="K122" s="259">
        <v>731.4</v>
      </c>
      <c r="L122" s="259">
        <v>716.65</v>
      </c>
      <c r="M122" s="259">
        <v>20.898800000000001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515.1</v>
      </c>
      <c r="D123" s="260">
        <v>511.14999999999992</v>
      </c>
      <c r="E123" s="260">
        <v>505.29999999999984</v>
      </c>
      <c r="F123" s="260">
        <v>495.49999999999994</v>
      </c>
      <c r="G123" s="260">
        <v>489.64999999999986</v>
      </c>
      <c r="H123" s="260">
        <v>520.94999999999982</v>
      </c>
      <c r="I123" s="260">
        <v>526.79999999999984</v>
      </c>
      <c r="J123" s="260">
        <v>536.5999999999998</v>
      </c>
      <c r="K123" s="259">
        <v>517</v>
      </c>
      <c r="L123" s="259">
        <v>501.35</v>
      </c>
      <c r="M123" s="259">
        <v>56.976889999999997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562.1</v>
      </c>
      <c r="D124" s="260">
        <v>564.26666666666677</v>
      </c>
      <c r="E124" s="260">
        <v>557.83333333333348</v>
      </c>
      <c r="F124" s="260">
        <v>553.56666666666672</v>
      </c>
      <c r="G124" s="260">
        <v>547.13333333333344</v>
      </c>
      <c r="H124" s="260">
        <v>568.53333333333353</v>
      </c>
      <c r="I124" s="260">
        <v>574.9666666666667</v>
      </c>
      <c r="J124" s="260">
        <v>579.23333333333358</v>
      </c>
      <c r="K124" s="259">
        <v>570.70000000000005</v>
      </c>
      <c r="L124" s="259">
        <v>560</v>
      </c>
      <c r="M124" s="259">
        <v>18.113910000000001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1922.8</v>
      </c>
      <c r="D125" s="260">
        <v>1917.5</v>
      </c>
      <c r="E125" s="260">
        <v>1906.3</v>
      </c>
      <c r="F125" s="260">
        <v>1889.8</v>
      </c>
      <c r="G125" s="260">
        <v>1878.6</v>
      </c>
      <c r="H125" s="260">
        <v>1934</v>
      </c>
      <c r="I125" s="260">
        <v>1945.1999999999998</v>
      </c>
      <c r="J125" s="260">
        <v>1961.7</v>
      </c>
      <c r="K125" s="259">
        <v>1928.7</v>
      </c>
      <c r="L125" s="259">
        <v>1901</v>
      </c>
      <c r="M125" s="259">
        <v>21.42267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83</v>
      </c>
      <c r="D126" s="260">
        <v>82.566666666666663</v>
      </c>
      <c r="E126" s="260">
        <v>81.433333333333323</v>
      </c>
      <c r="F126" s="260">
        <v>79.86666666666666</v>
      </c>
      <c r="G126" s="260">
        <v>78.73333333333332</v>
      </c>
      <c r="H126" s="260">
        <v>84.133333333333326</v>
      </c>
      <c r="I126" s="260">
        <v>85.266666666666652</v>
      </c>
      <c r="J126" s="260">
        <v>86.833333333333329</v>
      </c>
      <c r="K126" s="259">
        <v>83.7</v>
      </c>
      <c r="L126" s="259">
        <v>81</v>
      </c>
      <c r="M126" s="259">
        <v>59.118090000000002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3794</v>
      </c>
      <c r="D127" s="260">
        <v>3779.9500000000003</v>
      </c>
      <c r="E127" s="260">
        <v>3741.0500000000006</v>
      </c>
      <c r="F127" s="260">
        <v>3688.1000000000004</v>
      </c>
      <c r="G127" s="260">
        <v>3649.2000000000007</v>
      </c>
      <c r="H127" s="260">
        <v>3832.9000000000005</v>
      </c>
      <c r="I127" s="260">
        <v>3871.8</v>
      </c>
      <c r="J127" s="260">
        <v>3924.7500000000005</v>
      </c>
      <c r="K127" s="259">
        <v>3818.85</v>
      </c>
      <c r="L127" s="259">
        <v>3727</v>
      </c>
      <c r="M127" s="259">
        <v>3.6787999999999998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373.5</v>
      </c>
      <c r="D128" s="260">
        <v>374.66666666666669</v>
      </c>
      <c r="E128" s="260">
        <v>369.33333333333337</v>
      </c>
      <c r="F128" s="260">
        <v>365.16666666666669</v>
      </c>
      <c r="G128" s="260">
        <v>359.83333333333337</v>
      </c>
      <c r="H128" s="260">
        <v>378.83333333333337</v>
      </c>
      <c r="I128" s="260">
        <v>384.16666666666674</v>
      </c>
      <c r="J128" s="260">
        <v>388.33333333333337</v>
      </c>
      <c r="K128" s="259">
        <v>380</v>
      </c>
      <c r="L128" s="259">
        <v>370.5</v>
      </c>
      <c r="M128" s="259">
        <v>33.440649999999998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5155.7</v>
      </c>
      <c r="D129" s="260">
        <v>5139.9000000000005</v>
      </c>
      <c r="E129" s="260">
        <v>5091.8000000000011</v>
      </c>
      <c r="F129" s="260">
        <v>5027.9000000000005</v>
      </c>
      <c r="G129" s="260">
        <v>4979.8000000000011</v>
      </c>
      <c r="H129" s="260">
        <v>5203.8000000000011</v>
      </c>
      <c r="I129" s="260">
        <v>5251.9000000000015</v>
      </c>
      <c r="J129" s="260">
        <v>5315.8000000000011</v>
      </c>
      <c r="K129" s="259">
        <v>5188</v>
      </c>
      <c r="L129" s="259">
        <v>5076</v>
      </c>
      <c r="M129" s="259">
        <v>6.6412500000000003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1999.8</v>
      </c>
      <c r="D130" s="260">
        <v>2005.6499999999999</v>
      </c>
      <c r="E130" s="260">
        <v>1989.3999999999996</v>
      </c>
      <c r="F130" s="260">
        <v>1978.9999999999998</v>
      </c>
      <c r="G130" s="260">
        <v>1962.7499999999995</v>
      </c>
      <c r="H130" s="260">
        <v>2016.0499999999997</v>
      </c>
      <c r="I130" s="260">
        <v>2032.3000000000002</v>
      </c>
      <c r="J130" s="260">
        <v>2042.6999999999998</v>
      </c>
      <c r="K130" s="259">
        <v>2021.9</v>
      </c>
      <c r="L130" s="259">
        <v>1995.25</v>
      </c>
      <c r="M130" s="259">
        <v>11.75155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468.55</v>
      </c>
      <c r="D131" s="260">
        <v>463.7</v>
      </c>
      <c r="E131" s="260">
        <v>457.9</v>
      </c>
      <c r="F131" s="260">
        <v>447.25</v>
      </c>
      <c r="G131" s="260">
        <v>441.45</v>
      </c>
      <c r="H131" s="260">
        <v>474.34999999999997</v>
      </c>
      <c r="I131" s="260">
        <v>480.15000000000003</v>
      </c>
      <c r="J131" s="260">
        <v>490.79999999999995</v>
      </c>
      <c r="K131" s="259">
        <v>469.5</v>
      </c>
      <c r="L131" s="259">
        <v>453.05</v>
      </c>
      <c r="M131" s="259">
        <v>12.22376</v>
      </c>
      <c r="N131" s="1"/>
      <c r="O131" s="1"/>
    </row>
    <row r="132" spans="1:15" ht="12.75" customHeight="1">
      <c r="A132" s="227">
        <v>123</v>
      </c>
      <c r="B132" s="269" t="s">
        <v>868</v>
      </c>
      <c r="C132" s="259">
        <v>664.65</v>
      </c>
      <c r="D132" s="260">
        <v>669.2833333333333</v>
      </c>
      <c r="E132" s="260">
        <v>653.66666666666663</v>
      </c>
      <c r="F132" s="260">
        <v>642.68333333333328</v>
      </c>
      <c r="G132" s="260">
        <v>627.06666666666661</v>
      </c>
      <c r="H132" s="260">
        <v>680.26666666666665</v>
      </c>
      <c r="I132" s="260">
        <v>695.88333333333344</v>
      </c>
      <c r="J132" s="260">
        <v>706.86666666666667</v>
      </c>
      <c r="K132" s="259">
        <v>684.9</v>
      </c>
      <c r="L132" s="259">
        <v>658.3</v>
      </c>
      <c r="M132" s="259">
        <v>88.545720000000003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3197.5</v>
      </c>
      <c r="D133" s="260">
        <v>3201.0166666666664</v>
      </c>
      <c r="E133" s="260">
        <v>3178.083333333333</v>
      </c>
      <c r="F133" s="260">
        <v>3158.6666666666665</v>
      </c>
      <c r="G133" s="260">
        <v>3135.7333333333331</v>
      </c>
      <c r="H133" s="260">
        <v>3220.4333333333329</v>
      </c>
      <c r="I133" s="260">
        <v>3243.3666666666663</v>
      </c>
      <c r="J133" s="260">
        <v>3262.7833333333328</v>
      </c>
      <c r="K133" s="259">
        <v>3223.95</v>
      </c>
      <c r="L133" s="259">
        <v>3181.6</v>
      </c>
      <c r="M133" s="259">
        <v>0.19072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759.5</v>
      </c>
      <c r="D134" s="260">
        <v>752.56666666666661</v>
      </c>
      <c r="E134" s="260">
        <v>744.33333333333326</v>
      </c>
      <c r="F134" s="260">
        <v>729.16666666666663</v>
      </c>
      <c r="G134" s="260">
        <v>720.93333333333328</v>
      </c>
      <c r="H134" s="260">
        <v>767.73333333333323</v>
      </c>
      <c r="I134" s="260">
        <v>775.96666666666658</v>
      </c>
      <c r="J134" s="260">
        <v>791.13333333333321</v>
      </c>
      <c r="K134" s="259">
        <v>760.8</v>
      </c>
      <c r="L134" s="259">
        <v>737.4</v>
      </c>
      <c r="M134" s="259">
        <v>16.444089999999999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86179.85</v>
      </c>
      <c r="D135" s="260">
        <v>86043.28333333334</v>
      </c>
      <c r="E135" s="260">
        <v>85336.56666666668</v>
      </c>
      <c r="F135" s="260">
        <v>84493.28333333334</v>
      </c>
      <c r="G135" s="260">
        <v>83786.56666666668</v>
      </c>
      <c r="H135" s="260">
        <v>86886.56666666668</v>
      </c>
      <c r="I135" s="260">
        <v>87593.283333333326</v>
      </c>
      <c r="J135" s="260">
        <v>88436.56666666668</v>
      </c>
      <c r="K135" s="259">
        <v>86750</v>
      </c>
      <c r="L135" s="259">
        <v>85200</v>
      </c>
      <c r="M135" s="259">
        <v>0.13611999999999999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215.7</v>
      </c>
      <c r="D136" s="260">
        <v>217.4</v>
      </c>
      <c r="E136" s="260">
        <v>211.9</v>
      </c>
      <c r="F136" s="260">
        <v>208.1</v>
      </c>
      <c r="G136" s="260">
        <v>202.6</v>
      </c>
      <c r="H136" s="260">
        <v>221.20000000000002</v>
      </c>
      <c r="I136" s="260">
        <v>226.70000000000002</v>
      </c>
      <c r="J136" s="260">
        <v>230.50000000000003</v>
      </c>
      <c r="K136" s="259">
        <v>222.9</v>
      </c>
      <c r="L136" s="259">
        <v>213.6</v>
      </c>
      <c r="M136" s="259">
        <v>48.270769999999999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1278.1500000000001</v>
      </c>
      <c r="D137" s="260">
        <v>1285.3000000000002</v>
      </c>
      <c r="E137" s="260">
        <v>1260.9000000000003</v>
      </c>
      <c r="F137" s="260">
        <v>1243.6500000000001</v>
      </c>
      <c r="G137" s="260">
        <v>1219.2500000000002</v>
      </c>
      <c r="H137" s="260">
        <v>1302.5500000000004</v>
      </c>
      <c r="I137" s="260">
        <v>1326.95</v>
      </c>
      <c r="J137" s="260">
        <v>1344.2000000000005</v>
      </c>
      <c r="K137" s="259">
        <v>1309.7</v>
      </c>
      <c r="L137" s="259">
        <v>1268.05</v>
      </c>
      <c r="M137" s="259">
        <v>37.943910000000002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499.55</v>
      </c>
      <c r="D138" s="260">
        <v>500.11666666666662</v>
      </c>
      <c r="E138" s="260">
        <v>494.68333333333322</v>
      </c>
      <c r="F138" s="260">
        <v>489.81666666666661</v>
      </c>
      <c r="G138" s="260">
        <v>484.38333333333321</v>
      </c>
      <c r="H138" s="260">
        <v>504.98333333333323</v>
      </c>
      <c r="I138" s="260">
        <v>510.41666666666663</v>
      </c>
      <c r="J138" s="260">
        <v>515.2833333333333</v>
      </c>
      <c r="K138" s="259">
        <v>505.55</v>
      </c>
      <c r="L138" s="259">
        <v>495.25</v>
      </c>
      <c r="M138" s="259">
        <v>19.143180000000001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9152.35</v>
      </c>
      <c r="D139" s="260">
        <v>9102.65</v>
      </c>
      <c r="E139" s="260">
        <v>9042.25</v>
      </c>
      <c r="F139" s="260">
        <v>8932.15</v>
      </c>
      <c r="G139" s="260">
        <v>8871.75</v>
      </c>
      <c r="H139" s="260">
        <v>9212.75</v>
      </c>
      <c r="I139" s="260">
        <v>9273.1499999999978</v>
      </c>
      <c r="J139" s="260">
        <v>9383.25</v>
      </c>
      <c r="K139" s="259">
        <v>9163.0499999999993</v>
      </c>
      <c r="L139" s="259">
        <v>8992.5499999999993</v>
      </c>
      <c r="M139" s="259">
        <v>2.82822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674.4</v>
      </c>
      <c r="D140" s="260">
        <v>679.65</v>
      </c>
      <c r="E140" s="260">
        <v>666.25</v>
      </c>
      <c r="F140" s="260">
        <v>658.1</v>
      </c>
      <c r="G140" s="260">
        <v>644.70000000000005</v>
      </c>
      <c r="H140" s="260">
        <v>687.8</v>
      </c>
      <c r="I140" s="260">
        <v>701.19999999999982</v>
      </c>
      <c r="J140" s="260">
        <v>709.34999999999991</v>
      </c>
      <c r="K140" s="259">
        <v>693.05</v>
      </c>
      <c r="L140" s="259">
        <v>671.5</v>
      </c>
      <c r="M140" s="259">
        <v>6.1160199999999998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442.6</v>
      </c>
      <c r="D141" s="260">
        <v>444.2</v>
      </c>
      <c r="E141" s="260">
        <v>438.9</v>
      </c>
      <c r="F141" s="260">
        <v>435.2</v>
      </c>
      <c r="G141" s="260">
        <v>429.9</v>
      </c>
      <c r="H141" s="260">
        <v>447.9</v>
      </c>
      <c r="I141" s="260">
        <v>453.20000000000005</v>
      </c>
      <c r="J141" s="260">
        <v>456.9</v>
      </c>
      <c r="K141" s="259">
        <v>449.5</v>
      </c>
      <c r="L141" s="259">
        <v>440.5</v>
      </c>
      <c r="M141" s="259">
        <v>8.95078</v>
      </c>
      <c r="N141" s="1"/>
      <c r="O141" s="1"/>
    </row>
    <row r="142" spans="1:15" ht="12.75" customHeight="1">
      <c r="A142" s="227">
        <v>133</v>
      </c>
      <c r="B142" s="269" t="s">
        <v>869</v>
      </c>
      <c r="C142" s="259">
        <v>82.95</v>
      </c>
      <c r="D142" s="260">
        <v>83.016666666666666</v>
      </c>
      <c r="E142" s="260">
        <v>81.933333333333337</v>
      </c>
      <c r="F142" s="260">
        <v>80.916666666666671</v>
      </c>
      <c r="G142" s="260">
        <v>79.833333333333343</v>
      </c>
      <c r="H142" s="260">
        <v>84.033333333333331</v>
      </c>
      <c r="I142" s="260">
        <v>85.116666666666674</v>
      </c>
      <c r="J142" s="260">
        <v>86.133333333333326</v>
      </c>
      <c r="K142" s="259">
        <v>84.1</v>
      </c>
      <c r="L142" s="259">
        <v>82</v>
      </c>
      <c r="M142" s="259">
        <v>27.28754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2035.4</v>
      </c>
      <c r="D143" s="260">
        <v>2040.8</v>
      </c>
      <c r="E143" s="260">
        <v>2018.6</v>
      </c>
      <c r="F143" s="260">
        <v>2001.8</v>
      </c>
      <c r="G143" s="260">
        <v>1979.6</v>
      </c>
      <c r="H143" s="260">
        <v>2057.6</v>
      </c>
      <c r="I143" s="260">
        <v>2079.8000000000002</v>
      </c>
      <c r="J143" s="260">
        <v>2096.6</v>
      </c>
      <c r="K143" s="259">
        <v>2063</v>
      </c>
      <c r="L143" s="259">
        <v>2024</v>
      </c>
      <c r="M143" s="259">
        <v>5.2922799999999999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1087.3</v>
      </c>
      <c r="D144" s="260">
        <v>1087.95</v>
      </c>
      <c r="E144" s="260">
        <v>1073.9000000000001</v>
      </c>
      <c r="F144" s="260">
        <v>1060.5</v>
      </c>
      <c r="G144" s="260">
        <v>1046.45</v>
      </c>
      <c r="H144" s="260">
        <v>1101.3500000000001</v>
      </c>
      <c r="I144" s="260">
        <v>1115.3999999999999</v>
      </c>
      <c r="J144" s="260">
        <v>1128.8000000000002</v>
      </c>
      <c r="K144" s="259">
        <v>1102</v>
      </c>
      <c r="L144" s="259">
        <v>1074.55</v>
      </c>
      <c r="M144" s="259">
        <v>7.6151799999999996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171.45</v>
      </c>
      <c r="D145" s="260">
        <v>171.98333333333335</v>
      </c>
      <c r="E145" s="260">
        <v>170.56666666666669</v>
      </c>
      <c r="F145" s="260">
        <v>169.68333333333334</v>
      </c>
      <c r="G145" s="260">
        <v>168.26666666666668</v>
      </c>
      <c r="H145" s="260">
        <v>172.8666666666667</v>
      </c>
      <c r="I145" s="260">
        <v>174.28333333333333</v>
      </c>
      <c r="J145" s="260">
        <v>175.16666666666671</v>
      </c>
      <c r="K145" s="259">
        <v>173.4</v>
      </c>
      <c r="L145" s="259">
        <v>171.1</v>
      </c>
      <c r="M145" s="259">
        <v>102.24241000000001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77.95</v>
      </c>
      <c r="D146" s="260">
        <v>77.083333333333343</v>
      </c>
      <c r="E146" s="260">
        <v>76.01666666666668</v>
      </c>
      <c r="F146" s="260">
        <v>74.083333333333343</v>
      </c>
      <c r="G146" s="260">
        <v>73.01666666666668</v>
      </c>
      <c r="H146" s="260">
        <v>79.01666666666668</v>
      </c>
      <c r="I146" s="260">
        <v>80.083333333333343</v>
      </c>
      <c r="J146" s="260">
        <v>82.01666666666668</v>
      </c>
      <c r="K146" s="259">
        <v>78.150000000000006</v>
      </c>
      <c r="L146" s="259">
        <v>75.150000000000006</v>
      </c>
      <c r="M146" s="259">
        <v>263.50018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4458.1499999999996</v>
      </c>
      <c r="D147" s="260">
        <v>4445.2999999999993</v>
      </c>
      <c r="E147" s="260">
        <v>4409.1499999999987</v>
      </c>
      <c r="F147" s="260">
        <v>4360.1499999999996</v>
      </c>
      <c r="G147" s="260">
        <v>4323.9999999999991</v>
      </c>
      <c r="H147" s="260">
        <v>4494.2999999999984</v>
      </c>
      <c r="I147" s="260">
        <v>4530.45</v>
      </c>
      <c r="J147" s="260">
        <v>4579.449999999998</v>
      </c>
      <c r="K147" s="259">
        <v>4481.45</v>
      </c>
      <c r="L147" s="259">
        <v>4396.3</v>
      </c>
      <c r="M147" s="259">
        <v>0.70142000000000004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20065.2</v>
      </c>
      <c r="D148" s="260">
        <v>20116.783333333336</v>
      </c>
      <c r="E148" s="260">
        <v>19841.116666666672</v>
      </c>
      <c r="F148" s="260">
        <v>19617.033333333336</v>
      </c>
      <c r="G148" s="260">
        <v>19341.366666666672</v>
      </c>
      <c r="H148" s="260">
        <v>20340.866666666672</v>
      </c>
      <c r="I148" s="260">
        <v>20616.533333333336</v>
      </c>
      <c r="J148" s="260">
        <v>20840.616666666672</v>
      </c>
      <c r="K148" s="259">
        <v>20392.45</v>
      </c>
      <c r="L148" s="259">
        <v>19892.7</v>
      </c>
      <c r="M148" s="259">
        <v>0.48476000000000002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262.5</v>
      </c>
      <c r="D149" s="260">
        <v>263.68333333333334</v>
      </c>
      <c r="E149" s="260">
        <v>260.16666666666669</v>
      </c>
      <c r="F149" s="260">
        <v>257.83333333333337</v>
      </c>
      <c r="G149" s="260">
        <v>254.31666666666672</v>
      </c>
      <c r="H149" s="260">
        <v>266.01666666666665</v>
      </c>
      <c r="I149" s="260">
        <v>269.5333333333333</v>
      </c>
      <c r="J149" s="260">
        <v>271.86666666666662</v>
      </c>
      <c r="K149" s="259">
        <v>267.2</v>
      </c>
      <c r="L149" s="259">
        <v>261.35000000000002</v>
      </c>
      <c r="M149" s="259">
        <v>3.96475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917.4</v>
      </c>
      <c r="D150" s="260">
        <v>909.26666666666677</v>
      </c>
      <c r="E150" s="260">
        <v>894.58333333333348</v>
      </c>
      <c r="F150" s="260">
        <v>871.76666666666677</v>
      </c>
      <c r="G150" s="260">
        <v>857.08333333333348</v>
      </c>
      <c r="H150" s="260">
        <v>932.08333333333348</v>
      </c>
      <c r="I150" s="260">
        <v>946.76666666666665</v>
      </c>
      <c r="J150" s="260">
        <v>969.58333333333348</v>
      </c>
      <c r="K150" s="259">
        <v>923.95</v>
      </c>
      <c r="L150" s="259">
        <v>886.45</v>
      </c>
      <c r="M150" s="259">
        <v>5.7648000000000001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139.25</v>
      </c>
      <c r="D151" s="260">
        <v>139.61666666666667</v>
      </c>
      <c r="E151" s="260">
        <v>138.23333333333335</v>
      </c>
      <c r="F151" s="260">
        <v>137.21666666666667</v>
      </c>
      <c r="G151" s="260">
        <v>135.83333333333334</v>
      </c>
      <c r="H151" s="260">
        <v>140.63333333333335</v>
      </c>
      <c r="I151" s="260">
        <v>142.01666666666668</v>
      </c>
      <c r="J151" s="260">
        <v>143.03333333333336</v>
      </c>
      <c r="K151" s="259">
        <v>141</v>
      </c>
      <c r="L151" s="259">
        <v>138.6</v>
      </c>
      <c r="M151" s="259">
        <v>127.43505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200.6</v>
      </c>
      <c r="D152" s="260">
        <v>199.51666666666665</v>
      </c>
      <c r="E152" s="260">
        <v>198.08333333333331</v>
      </c>
      <c r="F152" s="260">
        <v>195.56666666666666</v>
      </c>
      <c r="G152" s="260">
        <v>194.13333333333333</v>
      </c>
      <c r="H152" s="260">
        <v>202.0333333333333</v>
      </c>
      <c r="I152" s="260">
        <v>203.46666666666664</v>
      </c>
      <c r="J152" s="260">
        <v>205.98333333333329</v>
      </c>
      <c r="K152" s="259">
        <v>200.95</v>
      </c>
      <c r="L152" s="259">
        <v>197</v>
      </c>
      <c r="M152" s="259">
        <v>12.45927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638.54999999999995</v>
      </c>
      <c r="D153" s="260">
        <v>642.5333333333333</v>
      </c>
      <c r="E153" s="260">
        <v>630.16666666666663</v>
      </c>
      <c r="F153" s="260">
        <v>621.7833333333333</v>
      </c>
      <c r="G153" s="260">
        <v>609.41666666666663</v>
      </c>
      <c r="H153" s="260">
        <v>650.91666666666663</v>
      </c>
      <c r="I153" s="260">
        <v>663.28333333333342</v>
      </c>
      <c r="J153" s="260">
        <v>671.66666666666663</v>
      </c>
      <c r="K153" s="259">
        <v>654.9</v>
      </c>
      <c r="L153" s="259">
        <v>634.15</v>
      </c>
      <c r="M153" s="259">
        <v>9.4084400000000006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3102</v>
      </c>
      <c r="D154" s="260">
        <v>3100.0166666666664</v>
      </c>
      <c r="E154" s="260">
        <v>3083.1833333333329</v>
      </c>
      <c r="F154" s="260">
        <v>3064.3666666666663</v>
      </c>
      <c r="G154" s="260">
        <v>3047.5333333333328</v>
      </c>
      <c r="H154" s="260">
        <v>3118.833333333333</v>
      </c>
      <c r="I154" s="260">
        <v>3135.666666666667</v>
      </c>
      <c r="J154" s="260">
        <v>3154.4833333333331</v>
      </c>
      <c r="K154" s="259">
        <v>3116.85</v>
      </c>
      <c r="L154" s="259">
        <v>3081.2</v>
      </c>
      <c r="M154" s="259">
        <v>0.49664000000000003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388.15</v>
      </c>
      <c r="D155" s="260">
        <v>391.96666666666664</v>
      </c>
      <c r="E155" s="260">
        <v>379.23333333333329</v>
      </c>
      <c r="F155" s="260">
        <v>370.31666666666666</v>
      </c>
      <c r="G155" s="260">
        <v>357.58333333333331</v>
      </c>
      <c r="H155" s="260">
        <v>400.88333333333327</v>
      </c>
      <c r="I155" s="260">
        <v>413.61666666666662</v>
      </c>
      <c r="J155" s="260">
        <v>422.53333333333325</v>
      </c>
      <c r="K155" s="259">
        <v>404.7</v>
      </c>
      <c r="L155" s="259">
        <v>383.05</v>
      </c>
      <c r="M155" s="259">
        <v>190.64112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3400.5</v>
      </c>
      <c r="D156" s="260">
        <v>3428.5833333333335</v>
      </c>
      <c r="E156" s="260">
        <v>3358.166666666667</v>
      </c>
      <c r="F156" s="260">
        <v>3315.8333333333335</v>
      </c>
      <c r="G156" s="260">
        <v>3245.416666666667</v>
      </c>
      <c r="H156" s="260">
        <v>3470.916666666667</v>
      </c>
      <c r="I156" s="260">
        <v>3541.3333333333339</v>
      </c>
      <c r="J156" s="260">
        <v>3583.666666666667</v>
      </c>
      <c r="K156" s="259">
        <v>3499</v>
      </c>
      <c r="L156" s="259">
        <v>3386.25</v>
      </c>
      <c r="M156" s="259">
        <v>4.6910699999999999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46843.95</v>
      </c>
      <c r="D157" s="260">
        <v>46984.666666666664</v>
      </c>
      <c r="E157" s="260">
        <v>46569.333333333328</v>
      </c>
      <c r="F157" s="260">
        <v>46294.716666666667</v>
      </c>
      <c r="G157" s="260">
        <v>45879.383333333331</v>
      </c>
      <c r="H157" s="260">
        <v>47259.283333333326</v>
      </c>
      <c r="I157" s="260">
        <v>47674.616666666654</v>
      </c>
      <c r="J157" s="260">
        <v>47949.233333333323</v>
      </c>
      <c r="K157" s="259">
        <v>47400</v>
      </c>
      <c r="L157" s="259">
        <v>46710.05</v>
      </c>
      <c r="M157" s="259">
        <v>0.25629000000000002</v>
      </c>
      <c r="N157" s="1"/>
      <c r="O157" s="1"/>
    </row>
    <row r="158" spans="1:15" ht="12.75" customHeight="1">
      <c r="A158" s="227">
        <v>149</v>
      </c>
      <c r="B158" s="269" t="s">
        <v>870</v>
      </c>
      <c r="C158" s="259">
        <v>1264.05</v>
      </c>
      <c r="D158" s="260">
        <v>1264.6833333333334</v>
      </c>
      <c r="E158" s="260">
        <v>1229.3666666666668</v>
      </c>
      <c r="F158" s="260">
        <v>1194.6833333333334</v>
      </c>
      <c r="G158" s="260">
        <v>1159.3666666666668</v>
      </c>
      <c r="H158" s="260">
        <v>1299.3666666666668</v>
      </c>
      <c r="I158" s="260">
        <v>1334.6833333333334</v>
      </c>
      <c r="J158" s="260">
        <v>1369.3666666666668</v>
      </c>
      <c r="K158" s="259">
        <v>1300</v>
      </c>
      <c r="L158" s="259">
        <v>1230</v>
      </c>
      <c r="M158" s="259">
        <v>4.6446500000000004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3834.8</v>
      </c>
      <c r="D159" s="260">
        <v>3809.9</v>
      </c>
      <c r="E159" s="260">
        <v>3772.8</v>
      </c>
      <c r="F159" s="260">
        <v>3710.8</v>
      </c>
      <c r="G159" s="260">
        <v>3673.7000000000003</v>
      </c>
      <c r="H159" s="260">
        <v>3871.9</v>
      </c>
      <c r="I159" s="260">
        <v>3908.9999999999995</v>
      </c>
      <c r="J159" s="260">
        <v>3971</v>
      </c>
      <c r="K159" s="259">
        <v>3847</v>
      </c>
      <c r="L159" s="259">
        <v>3747.9</v>
      </c>
      <c r="M159" s="259">
        <v>2.1461100000000002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214.15</v>
      </c>
      <c r="D160" s="260">
        <v>213.61666666666667</v>
      </c>
      <c r="E160" s="260">
        <v>212.63333333333335</v>
      </c>
      <c r="F160" s="260">
        <v>211.11666666666667</v>
      </c>
      <c r="G160" s="260">
        <v>210.13333333333335</v>
      </c>
      <c r="H160" s="260">
        <v>215.13333333333335</v>
      </c>
      <c r="I160" s="260">
        <v>216.1166666666667</v>
      </c>
      <c r="J160" s="260">
        <v>217.63333333333335</v>
      </c>
      <c r="K160" s="259">
        <v>214.6</v>
      </c>
      <c r="L160" s="259">
        <v>212.1</v>
      </c>
      <c r="M160" s="259">
        <v>8.5907099999999996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2654.55</v>
      </c>
      <c r="D161" s="260">
        <v>2660.7666666666669</v>
      </c>
      <c r="E161" s="260">
        <v>2633.7833333333338</v>
      </c>
      <c r="F161" s="260">
        <v>2613.0166666666669</v>
      </c>
      <c r="G161" s="260">
        <v>2586.0333333333338</v>
      </c>
      <c r="H161" s="260">
        <v>2681.5333333333338</v>
      </c>
      <c r="I161" s="260">
        <v>2708.5166666666664</v>
      </c>
      <c r="J161" s="260">
        <v>2729.2833333333338</v>
      </c>
      <c r="K161" s="259">
        <v>2687.75</v>
      </c>
      <c r="L161" s="259">
        <v>2640</v>
      </c>
      <c r="M161" s="259">
        <v>4.6169399999999996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2695.4</v>
      </c>
      <c r="D162" s="260">
        <v>2692.1833333333338</v>
      </c>
      <c r="E162" s="260">
        <v>2665.5666666666675</v>
      </c>
      <c r="F162" s="260">
        <v>2635.7333333333336</v>
      </c>
      <c r="G162" s="260">
        <v>2609.1166666666672</v>
      </c>
      <c r="H162" s="260">
        <v>2722.0166666666678</v>
      </c>
      <c r="I162" s="260">
        <v>2748.6333333333337</v>
      </c>
      <c r="J162" s="260">
        <v>2778.4666666666681</v>
      </c>
      <c r="K162" s="259">
        <v>2718.8</v>
      </c>
      <c r="L162" s="259">
        <v>2662.35</v>
      </c>
      <c r="M162" s="259">
        <v>1.11212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311.35000000000002</v>
      </c>
      <c r="D163" s="260">
        <v>312.06666666666666</v>
      </c>
      <c r="E163" s="260">
        <v>308.63333333333333</v>
      </c>
      <c r="F163" s="260">
        <v>305.91666666666669</v>
      </c>
      <c r="G163" s="260">
        <v>302.48333333333335</v>
      </c>
      <c r="H163" s="260">
        <v>314.7833333333333</v>
      </c>
      <c r="I163" s="260">
        <v>318.21666666666658</v>
      </c>
      <c r="J163" s="260">
        <v>320.93333333333328</v>
      </c>
      <c r="K163" s="259">
        <v>315.5</v>
      </c>
      <c r="L163" s="259">
        <v>309.35000000000002</v>
      </c>
      <c r="M163" s="259">
        <v>14.064679999999999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120.75</v>
      </c>
      <c r="D164" s="260">
        <v>120.8</v>
      </c>
      <c r="E164" s="260">
        <v>120</v>
      </c>
      <c r="F164" s="260">
        <v>119.25</v>
      </c>
      <c r="G164" s="260">
        <v>118.45</v>
      </c>
      <c r="H164" s="260">
        <v>121.55</v>
      </c>
      <c r="I164" s="260">
        <v>122.34999999999998</v>
      </c>
      <c r="J164" s="260">
        <v>123.1</v>
      </c>
      <c r="K164" s="259">
        <v>121.6</v>
      </c>
      <c r="L164" s="259">
        <v>120.05</v>
      </c>
      <c r="M164" s="259">
        <v>36.350169999999999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211.35</v>
      </c>
      <c r="D165" s="260">
        <v>211.76666666666665</v>
      </c>
      <c r="E165" s="260">
        <v>209.83333333333331</v>
      </c>
      <c r="F165" s="260">
        <v>208.31666666666666</v>
      </c>
      <c r="G165" s="260">
        <v>206.38333333333333</v>
      </c>
      <c r="H165" s="260">
        <v>213.2833333333333</v>
      </c>
      <c r="I165" s="260">
        <v>215.21666666666664</v>
      </c>
      <c r="J165" s="260">
        <v>216.73333333333329</v>
      </c>
      <c r="K165" s="259">
        <v>213.7</v>
      </c>
      <c r="L165" s="259">
        <v>210.25</v>
      </c>
      <c r="M165" s="259">
        <v>138.45647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467.45</v>
      </c>
      <c r="D166" s="260">
        <v>468.48333333333335</v>
      </c>
      <c r="E166" s="260">
        <v>461.01666666666671</v>
      </c>
      <c r="F166" s="260">
        <v>454.58333333333337</v>
      </c>
      <c r="G166" s="260">
        <v>447.11666666666673</v>
      </c>
      <c r="H166" s="260">
        <v>474.91666666666669</v>
      </c>
      <c r="I166" s="260">
        <v>482.38333333333338</v>
      </c>
      <c r="J166" s="260">
        <v>488.81666666666666</v>
      </c>
      <c r="K166" s="259">
        <v>475.95</v>
      </c>
      <c r="L166" s="259">
        <v>462.05</v>
      </c>
      <c r="M166" s="259">
        <v>1.74926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13962.15</v>
      </c>
      <c r="D167" s="260">
        <v>13910.433333333334</v>
      </c>
      <c r="E167" s="260">
        <v>13821.866666666669</v>
      </c>
      <c r="F167" s="260">
        <v>13681.583333333334</v>
      </c>
      <c r="G167" s="260">
        <v>13593.016666666668</v>
      </c>
      <c r="H167" s="260">
        <v>14050.716666666669</v>
      </c>
      <c r="I167" s="260">
        <v>14139.283333333335</v>
      </c>
      <c r="J167" s="260">
        <v>14279.566666666669</v>
      </c>
      <c r="K167" s="259">
        <v>13999</v>
      </c>
      <c r="L167" s="259">
        <v>13770.15</v>
      </c>
      <c r="M167" s="259">
        <v>4.2610000000000002E-2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43.95</v>
      </c>
      <c r="D168" s="260">
        <v>44.20000000000001</v>
      </c>
      <c r="E168" s="260">
        <v>43.450000000000017</v>
      </c>
      <c r="F168" s="260">
        <v>42.95000000000001</v>
      </c>
      <c r="G168" s="260">
        <v>42.200000000000017</v>
      </c>
      <c r="H168" s="260">
        <v>44.700000000000017</v>
      </c>
      <c r="I168" s="260">
        <v>45.45</v>
      </c>
      <c r="J168" s="260">
        <v>45.950000000000017</v>
      </c>
      <c r="K168" s="259">
        <v>44.95</v>
      </c>
      <c r="L168" s="259">
        <v>43.7</v>
      </c>
      <c r="M168" s="259">
        <v>393.54002000000003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100.1</v>
      </c>
      <c r="D169" s="260">
        <v>100</v>
      </c>
      <c r="E169" s="260">
        <v>99.4</v>
      </c>
      <c r="F169" s="260">
        <v>98.7</v>
      </c>
      <c r="G169" s="260">
        <v>98.100000000000009</v>
      </c>
      <c r="H169" s="260">
        <v>100.7</v>
      </c>
      <c r="I169" s="260">
        <v>101.3</v>
      </c>
      <c r="J169" s="260">
        <v>102</v>
      </c>
      <c r="K169" s="259">
        <v>100.6</v>
      </c>
      <c r="L169" s="259">
        <v>99.3</v>
      </c>
      <c r="M169" s="259">
        <v>39.004689999999997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2619.0500000000002</v>
      </c>
      <c r="D170" s="260">
        <v>2622.0666666666671</v>
      </c>
      <c r="E170" s="260">
        <v>2602.1333333333341</v>
      </c>
      <c r="F170" s="260">
        <v>2585.2166666666672</v>
      </c>
      <c r="G170" s="260">
        <v>2565.2833333333342</v>
      </c>
      <c r="H170" s="260">
        <v>2638.983333333334</v>
      </c>
      <c r="I170" s="260">
        <v>2658.9166666666674</v>
      </c>
      <c r="J170" s="260">
        <v>2675.8333333333339</v>
      </c>
      <c r="K170" s="259">
        <v>2642</v>
      </c>
      <c r="L170" s="259">
        <v>2605.15</v>
      </c>
      <c r="M170" s="259">
        <v>41.73395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809.15</v>
      </c>
      <c r="D171" s="260">
        <v>809.88333333333333</v>
      </c>
      <c r="E171" s="260">
        <v>804.76666666666665</v>
      </c>
      <c r="F171" s="260">
        <v>800.38333333333333</v>
      </c>
      <c r="G171" s="260">
        <v>795.26666666666665</v>
      </c>
      <c r="H171" s="260">
        <v>814.26666666666665</v>
      </c>
      <c r="I171" s="260">
        <v>819.38333333333321</v>
      </c>
      <c r="J171" s="260">
        <v>823.76666666666665</v>
      </c>
      <c r="K171" s="259">
        <v>815</v>
      </c>
      <c r="L171" s="259">
        <v>805.5</v>
      </c>
      <c r="M171" s="259">
        <v>10.96007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1248.5999999999999</v>
      </c>
      <c r="D172" s="260">
        <v>1249.4833333333333</v>
      </c>
      <c r="E172" s="260">
        <v>1239.0666666666666</v>
      </c>
      <c r="F172" s="260">
        <v>1229.5333333333333</v>
      </c>
      <c r="G172" s="260">
        <v>1219.1166666666666</v>
      </c>
      <c r="H172" s="260">
        <v>1259.0166666666667</v>
      </c>
      <c r="I172" s="260">
        <v>1269.4333333333332</v>
      </c>
      <c r="J172" s="260">
        <v>1278.9666666666667</v>
      </c>
      <c r="K172" s="259">
        <v>1259.9000000000001</v>
      </c>
      <c r="L172" s="259">
        <v>1239.95</v>
      </c>
      <c r="M172" s="259">
        <v>7.7267599999999996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2378.25</v>
      </c>
      <c r="D173" s="260">
        <v>2385.0833333333335</v>
      </c>
      <c r="E173" s="260">
        <v>2365.166666666667</v>
      </c>
      <c r="F173" s="260">
        <v>2352.0833333333335</v>
      </c>
      <c r="G173" s="260">
        <v>2332.166666666667</v>
      </c>
      <c r="H173" s="260">
        <v>2398.166666666667</v>
      </c>
      <c r="I173" s="260">
        <v>2418.0833333333339</v>
      </c>
      <c r="J173" s="260">
        <v>2431.166666666667</v>
      </c>
      <c r="K173" s="259">
        <v>2405</v>
      </c>
      <c r="L173" s="259">
        <v>2372</v>
      </c>
      <c r="M173" s="259">
        <v>5.7222499999999998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72.900000000000006</v>
      </c>
      <c r="D174" s="260">
        <v>72.416666666666671</v>
      </c>
      <c r="E174" s="260">
        <v>71.283333333333346</v>
      </c>
      <c r="F174" s="260">
        <v>69.666666666666671</v>
      </c>
      <c r="G174" s="260">
        <v>68.533333333333346</v>
      </c>
      <c r="H174" s="260">
        <v>74.033333333333346</v>
      </c>
      <c r="I174" s="260">
        <v>75.166666666666671</v>
      </c>
      <c r="J174" s="260">
        <v>76.783333333333346</v>
      </c>
      <c r="K174" s="259">
        <v>73.55</v>
      </c>
      <c r="L174" s="259">
        <v>70.8</v>
      </c>
      <c r="M174" s="259">
        <v>237.08274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23023.95</v>
      </c>
      <c r="D175" s="260">
        <v>23007.983333333334</v>
      </c>
      <c r="E175" s="260">
        <v>22815.966666666667</v>
      </c>
      <c r="F175" s="260">
        <v>22607.983333333334</v>
      </c>
      <c r="G175" s="260">
        <v>22415.966666666667</v>
      </c>
      <c r="H175" s="260">
        <v>23215.966666666667</v>
      </c>
      <c r="I175" s="260">
        <v>23407.983333333337</v>
      </c>
      <c r="J175" s="260">
        <v>23615.966666666667</v>
      </c>
      <c r="K175" s="259">
        <v>23200</v>
      </c>
      <c r="L175" s="259">
        <v>22800</v>
      </c>
      <c r="M175" s="259">
        <v>0.27815000000000001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1265.75</v>
      </c>
      <c r="D176" s="260">
        <v>1268.8833333333334</v>
      </c>
      <c r="E176" s="260">
        <v>1252.2666666666669</v>
      </c>
      <c r="F176" s="260">
        <v>1238.7833333333335</v>
      </c>
      <c r="G176" s="260">
        <v>1222.166666666667</v>
      </c>
      <c r="H176" s="260">
        <v>1282.3666666666668</v>
      </c>
      <c r="I176" s="260">
        <v>1298.9833333333331</v>
      </c>
      <c r="J176" s="260">
        <v>1312.4666666666667</v>
      </c>
      <c r="K176" s="259">
        <v>1285.5</v>
      </c>
      <c r="L176" s="259">
        <v>1255.4000000000001</v>
      </c>
      <c r="M176" s="259">
        <v>3.3119800000000001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2904.3</v>
      </c>
      <c r="D177" s="260">
        <v>2913.4166666666665</v>
      </c>
      <c r="E177" s="260">
        <v>2884.8833333333332</v>
      </c>
      <c r="F177" s="260">
        <v>2865.4666666666667</v>
      </c>
      <c r="G177" s="260">
        <v>2836.9333333333334</v>
      </c>
      <c r="H177" s="260">
        <v>2932.833333333333</v>
      </c>
      <c r="I177" s="260">
        <v>2961.3666666666668</v>
      </c>
      <c r="J177" s="260">
        <v>2980.7833333333328</v>
      </c>
      <c r="K177" s="259">
        <v>2941.95</v>
      </c>
      <c r="L177" s="259">
        <v>2894</v>
      </c>
      <c r="M177" s="259">
        <v>1.39337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455.25</v>
      </c>
      <c r="D178" s="260">
        <v>457.56666666666666</v>
      </c>
      <c r="E178" s="260">
        <v>451.68333333333334</v>
      </c>
      <c r="F178" s="260">
        <v>448.11666666666667</v>
      </c>
      <c r="G178" s="260">
        <v>442.23333333333335</v>
      </c>
      <c r="H178" s="260">
        <v>461.13333333333333</v>
      </c>
      <c r="I178" s="260">
        <v>467.01666666666665</v>
      </c>
      <c r="J178" s="260">
        <v>470.58333333333331</v>
      </c>
      <c r="K178" s="259">
        <v>463.45</v>
      </c>
      <c r="L178" s="259">
        <v>454</v>
      </c>
      <c r="M178" s="259">
        <v>5.9733200000000002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592.54999999999995</v>
      </c>
      <c r="D179" s="260">
        <v>596.05000000000007</v>
      </c>
      <c r="E179" s="260">
        <v>588.15000000000009</v>
      </c>
      <c r="F179" s="260">
        <v>583.75</v>
      </c>
      <c r="G179" s="260">
        <v>575.85</v>
      </c>
      <c r="H179" s="260">
        <v>600.45000000000016</v>
      </c>
      <c r="I179" s="260">
        <v>608.35</v>
      </c>
      <c r="J179" s="260">
        <v>612.75000000000023</v>
      </c>
      <c r="K179" s="259">
        <v>603.95000000000005</v>
      </c>
      <c r="L179" s="259">
        <v>591.65</v>
      </c>
      <c r="M179" s="259">
        <v>129.57267999999999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86.45</v>
      </c>
      <c r="D180" s="260">
        <v>86.666666666666671</v>
      </c>
      <c r="E180" s="260">
        <v>85.333333333333343</v>
      </c>
      <c r="F180" s="260">
        <v>84.216666666666669</v>
      </c>
      <c r="G180" s="260">
        <v>82.88333333333334</v>
      </c>
      <c r="H180" s="260">
        <v>87.783333333333346</v>
      </c>
      <c r="I180" s="260">
        <v>89.116666666666688</v>
      </c>
      <c r="J180" s="260">
        <v>90.233333333333348</v>
      </c>
      <c r="K180" s="259">
        <v>88</v>
      </c>
      <c r="L180" s="259">
        <v>85.55</v>
      </c>
      <c r="M180" s="259">
        <v>265.20636000000002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1016.9</v>
      </c>
      <c r="D181" s="260">
        <v>1013.4333333333334</v>
      </c>
      <c r="E181" s="260">
        <v>1005.4666666666668</v>
      </c>
      <c r="F181" s="260">
        <v>994.03333333333342</v>
      </c>
      <c r="G181" s="260">
        <v>986.06666666666683</v>
      </c>
      <c r="H181" s="260">
        <v>1024.8666666666668</v>
      </c>
      <c r="I181" s="260">
        <v>1032.8333333333335</v>
      </c>
      <c r="J181" s="260">
        <v>1044.2666666666669</v>
      </c>
      <c r="K181" s="259">
        <v>1021.4</v>
      </c>
      <c r="L181" s="259">
        <v>1002</v>
      </c>
      <c r="M181" s="259">
        <v>17.647880000000001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502.35</v>
      </c>
      <c r="D182" s="260">
        <v>515</v>
      </c>
      <c r="E182" s="260">
        <v>486</v>
      </c>
      <c r="F182" s="260">
        <v>469.65</v>
      </c>
      <c r="G182" s="260">
        <v>440.65</v>
      </c>
      <c r="H182" s="260">
        <v>531.35</v>
      </c>
      <c r="I182" s="260">
        <v>560.35</v>
      </c>
      <c r="J182" s="260">
        <v>576.70000000000005</v>
      </c>
      <c r="K182" s="259">
        <v>544</v>
      </c>
      <c r="L182" s="259">
        <v>498.65</v>
      </c>
      <c r="M182" s="259">
        <v>41.289729999999999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622.35</v>
      </c>
      <c r="D183" s="260">
        <v>619.76666666666677</v>
      </c>
      <c r="E183" s="260">
        <v>614.18333333333351</v>
      </c>
      <c r="F183" s="260">
        <v>606.01666666666677</v>
      </c>
      <c r="G183" s="260">
        <v>600.43333333333351</v>
      </c>
      <c r="H183" s="260">
        <v>627.93333333333351</v>
      </c>
      <c r="I183" s="260">
        <v>633.51666666666677</v>
      </c>
      <c r="J183" s="260">
        <v>641.68333333333351</v>
      </c>
      <c r="K183" s="259">
        <v>625.35</v>
      </c>
      <c r="L183" s="259">
        <v>611.6</v>
      </c>
      <c r="M183" s="259">
        <v>3.5974599999999999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1100.75</v>
      </c>
      <c r="D184" s="260">
        <v>1105.55</v>
      </c>
      <c r="E184" s="260">
        <v>1086.3999999999999</v>
      </c>
      <c r="F184" s="260">
        <v>1072.05</v>
      </c>
      <c r="G184" s="260">
        <v>1052.8999999999999</v>
      </c>
      <c r="H184" s="260">
        <v>1119.8999999999999</v>
      </c>
      <c r="I184" s="260">
        <v>1139.05</v>
      </c>
      <c r="J184" s="260">
        <v>1153.3999999999999</v>
      </c>
      <c r="K184" s="259">
        <v>1124.7</v>
      </c>
      <c r="L184" s="259">
        <v>1091.2</v>
      </c>
      <c r="M184" s="259">
        <v>11.78046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1065.25</v>
      </c>
      <c r="D185" s="260">
        <v>1064.8999999999999</v>
      </c>
      <c r="E185" s="260">
        <v>1056.9499999999998</v>
      </c>
      <c r="F185" s="260">
        <v>1048.6499999999999</v>
      </c>
      <c r="G185" s="260">
        <v>1040.6999999999998</v>
      </c>
      <c r="H185" s="260">
        <v>1073.1999999999998</v>
      </c>
      <c r="I185" s="260">
        <v>1081.1500000000001</v>
      </c>
      <c r="J185" s="260">
        <v>1089.4499999999998</v>
      </c>
      <c r="K185" s="259">
        <v>1072.8499999999999</v>
      </c>
      <c r="L185" s="259">
        <v>1056.5999999999999</v>
      </c>
      <c r="M185" s="259">
        <v>6.7329600000000003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1320.8</v>
      </c>
      <c r="D186" s="260">
        <v>1310.9333333333334</v>
      </c>
      <c r="E186" s="260">
        <v>1296.8666666666668</v>
      </c>
      <c r="F186" s="260">
        <v>1272.9333333333334</v>
      </c>
      <c r="G186" s="260">
        <v>1258.8666666666668</v>
      </c>
      <c r="H186" s="260">
        <v>1334.8666666666668</v>
      </c>
      <c r="I186" s="260">
        <v>1348.9333333333334</v>
      </c>
      <c r="J186" s="260">
        <v>1372.8666666666668</v>
      </c>
      <c r="K186" s="259">
        <v>1325</v>
      </c>
      <c r="L186" s="259">
        <v>1287</v>
      </c>
      <c r="M186" s="259">
        <v>3.3411599999999999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3335.5</v>
      </c>
      <c r="D187" s="260">
        <v>3331.1666666666665</v>
      </c>
      <c r="E187" s="260">
        <v>3313.333333333333</v>
      </c>
      <c r="F187" s="260">
        <v>3291.1666666666665</v>
      </c>
      <c r="G187" s="260">
        <v>3273.333333333333</v>
      </c>
      <c r="H187" s="260">
        <v>3353.333333333333</v>
      </c>
      <c r="I187" s="260">
        <v>3371.1666666666661</v>
      </c>
      <c r="J187" s="260">
        <v>3393.333333333333</v>
      </c>
      <c r="K187" s="259">
        <v>3349</v>
      </c>
      <c r="L187" s="259">
        <v>3309</v>
      </c>
      <c r="M187" s="259">
        <v>13.42074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767.75</v>
      </c>
      <c r="D188" s="260">
        <v>769.75</v>
      </c>
      <c r="E188" s="260">
        <v>764.5</v>
      </c>
      <c r="F188" s="260">
        <v>761.25</v>
      </c>
      <c r="G188" s="260">
        <v>756</v>
      </c>
      <c r="H188" s="260">
        <v>773</v>
      </c>
      <c r="I188" s="260">
        <v>778.25</v>
      </c>
      <c r="J188" s="260">
        <v>781.5</v>
      </c>
      <c r="K188" s="259">
        <v>775</v>
      </c>
      <c r="L188" s="259">
        <v>766.5</v>
      </c>
      <c r="M188" s="259">
        <v>7.0875000000000004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6975.25</v>
      </c>
      <c r="D189" s="260">
        <v>7002.6500000000005</v>
      </c>
      <c r="E189" s="260">
        <v>6934.6000000000013</v>
      </c>
      <c r="F189" s="260">
        <v>6893.9500000000007</v>
      </c>
      <c r="G189" s="260">
        <v>6825.9000000000015</v>
      </c>
      <c r="H189" s="260">
        <v>7043.3000000000011</v>
      </c>
      <c r="I189" s="260">
        <v>7111.35</v>
      </c>
      <c r="J189" s="260">
        <v>7152.0000000000009</v>
      </c>
      <c r="K189" s="259">
        <v>7070.7</v>
      </c>
      <c r="L189" s="259">
        <v>6962</v>
      </c>
      <c r="M189" s="259">
        <v>1.72031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433.7</v>
      </c>
      <c r="D190" s="260">
        <v>431.63333333333338</v>
      </c>
      <c r="E190" s="260">
        <v>425.56666666666678</v>
      </c>
      <c r="F190" s="260">
        <v>417.43333333333339</v>
      </c>
      <c r="G190" s="260">
        <v>411.36666666666679</v>
      </c>
      <c r="H190" s="260">
        <v>439.76666666666677</v>
      </c>
      <c r="I190" s="260">
        <v>445.83333333333337</v>
      </c>
      <c r="J190" s="260">
        <v>453.96666666666675</v>
      </c>
      <c r="K190" s="259">
        <v>437.7</v>
      </c>
      <c r="L190" s="259">
        <v>423.5</v>
      </c>
      <c r="M190" s="259">
        <v>179.96082999999999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227.7</v>
      </c>
      <c r="D191" s="260">
        <v>228.30000000000004</v>
      </c>
      <c r="E191" s="260">
        <v>226.20000000000007</v>
      </c>
      <c r="F191" s="260">
        <v>224.70000000000005</v>
      </c>
      <c r="G191" s="260">
        <v>222.60000000000008</v>
      </c>
      <c r="H191" s="260">
        <v>229.80000000000007</v>
      </c>
      <c r="I191" s="260">
        <v>231.90000000000003</v>
      </c>
      <c r="J191" s="260">
        <v>233.40000000000006</v>
      </c>
      <c r="K191" s="259">
        <v>230.4</v>
      </c>
      <c r="L191" s="259">
        <v>226.8</v>
      </c>
      <c r="M191" s="259">
        <v>73.10857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108.7</v>
      </c>
      <c r="D192" s="260">
        <v>108.98333333333333</v>
      </c>
      <c r="E192" s="260">
        <v>107.96666666666667</v>
      </c>
      <c r="F192" s="260">
        <v>107.23333333333333</v>
      </c>
      <c r="G192" s="260">
        <v>106.21666666666667</v>
      </c>
      <c r="H192" s="260">
        <v>109.71666666666667</v>
      </c>
      <c r="I192" s="260">
        <v>110.73333333333335</v>
      </c>
      <c r="J192" s="260">
        <v>111.46666666666667</v>
      </c>
      <c r="K192" s="259">
        <v>110</v>
      </c>
      <c r="L192" s="259">
        <v>108.25</v>
      </c>
      <c r="M192" s="259">
        <v>554.74424999999997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99.75</v>
      </c>
      <c r="D193" s="260">
        <v>99.583333333333329</v>
      </c>
      <c r="E193" s="260">
        <v>98.166666666666657</v>
      </c>
      <c r="F193" s="260">
        <v>96.583333333333329</v>
      </c>
      <c r="G193" s="260">
        <v>95.166666666666657</v>
      </c>
      <c r="H193" s="260">
        <v>101.16666666666666</v>
      </c>
      <c r="I193" s="260">
        <v>102.58333333333331</v>
      </c>
      <c r="J193" s="260">
        <v>104.16666666666666</v>
      </c>
      <c r="K193" s="259">
        <v>101</v>
      </c>
      <c r="L193" s="259">
        <v>98</v>
      </c>
      <c r="M193" s="259">
        <v>9.4140999999999995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1065.3499999999999</v>
      </c>
      <c r="D194" s="260">
        <v>1065.0833333333333</v>
      </c>
      <c r="E194" s="260">
        <v>1055.7166666666665</v>
      </c>
      <c r="F194" s="260">
        <v>1046.0833333333333</v>
      </c>
      <c r="G194" s="260">
        <v>1036.7166666666665</v>
      </c>
      <c r="H194" s="260">
        <v>1074.7166666666665</v>
      </c>
      <c r="I194" s="260">
        <v>1084.0833333333333</v>
      </c>
      <c r="J194" s="260">
        <v>1093.7166666666665</v>
      </c>
      <c r="K194" s="259">
        <v>1074.45</v>
      </c>
      <c r="L194" s="259">
        <v>1055.45</v>
      </c>
      <c r="M194" s="259">
        <v>22.297899999999998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663.15</v>
      </c>
      <c r="D195" s="260">
        <v>657.91666666666663</v>
      </c>
      <c r="E195" s="260">
        <v>645.83333333333326</v>
      </c>
      <c r="F195" s="260">
        <v>628.51666666666665</v>
      </c>
      <c r="G195" s="260">
        <v>616.43333333333328</v>
      </c>
      <c r="H195" s="260">
        <v>675.23333333333323</v>
      </c>
      <c r="I195" s="260">
        <v>687.31666666666649</v>
      </c>
      <c r="J195" s="260">
        <v>704.63333333333321</v>
      </c>
      <c r="K195" s="259">
        <v>670</v>
      </c>
      <c r="L195" s="259">
        <v>640.6</v>
      </c>
      <c r="M195" s="259">
        <v>6.8698300000000003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2629.8</v>
      </c>
      <c r="D196" s="260">
        <v>2639.3333333333335</v>
      </c>
      <c r="E196" s="260">
        <v>2613.666666666667</v>
      </c>
      <c r="F196" s="260">
        <v>2597.5333333333333</v>
      </c>
      <c r="G196" s="260">
        <v>2571.8666666666668</v>
      </c>
      <c r="H196" s="260">
        <v>2655.4666666666672</v>
      </c>
      <c r="I196" s="260">
        <v>2681.1333333333341</v>
      </c>
      <c r="J196" s="260">
        <v>2697.2666666666673</v>
      </c>
      <c r="K196" s="259">
        <v>2665</v>
      </c>
      <c r="L196" s="259">
        <v>2623.2</v>
      </c>
      <c r="M196" s="259">
        <v>5.65428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1648.6</v>
      </c>
      <c r="D197" s="260">
        <v>1654.8166666666666</v>
      </c>
      <c r="E197" s="260">
        <v>1633.3833333333332</v>
      </c>
      <c r="F197" s="260">
        <v>1618.1666666666665</v>
      </c>
      <c r="G197" s="260">
        <v>1596.7333333333331</v>
      </c>
      <c r="H197" s="260">
        <v>1670.0333333333333</v>
      </c>
      <c r="I197" s="260">
        <v>1691.4666666666667</v>
      </c>
      <c r="J197" s="260">
        <v>1706.6833333333334</v>
      </c>
      <c r="K197" s="259">
        <v>1676.25</v>
      </c>
      <c r="L197" s="259">
        <v>1639.6</v>
      </c>
      <c r="M197" s="259">
        <v>2.5268600000000001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516.4</v>
      </c>
      <c r="D198" s="260">
        <v>513.93333333333339</v>
      </c>
      <c r="E198" s="260">
        <v>509.36666666666679</v>
      </c>
      <c r="F198" s="260">
        <v>502.33333333333337</v>
      </c>
      <c r="G198" s="260">
        <v>497.76666666666677</v>
      </c>
      <c r="H198" s="260">
        <v>520.96666666666681</v>
      </c>
      <c r="I198" s="260">
        <v>525.53333333333342</v>
      </c>
      <c r="J198" s="260">
        <v>532.56666666666683</v>
      </c>
      <c r="K198" s="259">
        <v>518.5</v>
      </c>
      <c r="L198" s="259">
        <v>506.9</v>
      </c>
      <c r="M198" s="259">
        <v>2.9307099999999999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1427.05</v>
      </c>
      <c r="D199" s="260">
        <v>1423.2333333333333</v>
      </c>
      <c r="E199" s="260">
        <v>1404.8666666666668</v>
      </c>
      <c r="F199" s="260">
        <v>1382.6833333333334</v>
      </c>
      <c r="G199" s="260">
        <v>1364.3166666666668</v>
      </c>
      <c r="H199" s="260">
        <v>1445.4166666666667</v>
      </c>
      <c r="I199" s="260">
        <v>1463.7833333333331</v>
      </c>
      <c r="J199" s="260">
        <v>1485.9666666666667</v>
      </c>
      <c r="K199" s="259">
        <v>1441.6</v>
      </c>
      <c r="L199" s="259">
        <v>1401.05</v>
      </c>
      <c r="M199" s="259">
        <v>11.22597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35.450000000000003</v>
      </c>
      <c r="D200" s="260">
        <v>34.083333333333336</v>
      </c>
      <c r="E200" s="260">
        <v>32.366666666666674</v>
      </c>
      <c r="F200" s="260">
        <v>29.283333333333339</v>
      </c>
      <c r="G200" s="260">
        <v>27.566666666666677</v>
      </c>
      <c r="H200" s="260">
        <v>37.166666666666671</v>
      </c>
      <c r="I200" s="260">
        <v>38.883333333333326</v>
      </c>
      <c r="J200" s="260">
        <v>41.966666666666669</v>
      </c>
      <c r="K200" s="259">
        <v>35.799999999999997</v>
      </c>
      <c r="L200" s="259">
        <v>31</v>
      </c>
      <c r="M200" s="259">
        <v>363.06805000000003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2508.6999999999998</v>
      </c>
      <c r="D201" s="260">
        <v>2528.35</v>
      </c>
      <c r="E201" s="260">
        <v>2473.1999999999998</v>
      </c>
      <c r="F201" s="260">
        <v>2437.6999999999998</v>
      </c>
      <c r="G201" s="260">
        <v>2382.5499999999997</v>
      </c>
      <c r="H201" s="260">
        <v>2563.85</v>
      </c>
      <c r="I201" s="260">
        <v>2619.0000000000005</v>
      </c>
      <c r="J201" s="260">
        <v>2654.5</v>
      </c>
      <c r="K201" s="259">
        <v>2583.5</v>
      </c>
      <c r="L201" s="259">
        <v>2492.85</v>
      </c>
      <c r="M201" s="259">
        <v>7.2436499999999997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774.05</v>
      </c>
      <c r="D202" s="260">
        <v>775.9</v>
      </c>
      <c r="E202" s="260">
        <v>766.8</v>
      </c>
      <c r="F202" s="260">
        <v>759.55</v>
      </c>
      <c r="G202" s="260">
        <v>750.44999999999993</v>
      </c>
      <c r="H202" s="260">
        <v>783.15</v>
      </c>
      <c r="I202" s="260">
        <v>792.25000000000011</v>
      </c>
      <c r="J202" s="260">
        <v>799.5</v>
      </c>
      <c r="K202" s="259">
        <v>785</v>
      </c>
      <c r="L202" s="259">
        <v>768.65</v>
      </c>
      <c r="M202" s="259">
        <v>35.324559999999998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6854.4</v>
      </c>
      <c r="D203" s="260">
        <v>6857.0999999999995</v>
      </c>
      <c r="E203" s="260">
        <v>6816.6999999999989</v>
      </c>
      <c r="F203" s="260">
        <v>6778.9999999999991</v>
      </c>
      <c r="G203" s="260">
        <v>6738.5999999999985</v>
      </c>
      <c r="H203" s="260">
        <v>6894.7999999999993</v>
      </c>
      <c r="I203" s="260">
        <v>6935.1999999999989</v>
      </c>
      <c r="J203" s="260">
        <v>6972.9</v>
      </c>
      <c r="K203" s="259">
        <v>6897.5</v>
      </c>
      <c r="L203" s="259">
        <v>6819.4</v>
      </c>
      <c r="M203" s="259">
        <v>4.84476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64.75</v>
      </c>
      <c r="D204" s="260">
        <v>65.266666666666666</v>
      </c>
      <c r="E204" s="260">
        <v>63.783333333333331</v>
      </c>
      <c r="F204" s="260">
        <v>62.816666666666663</v>
      </c>
      <c r="G204" s="260">
        <v>61.333333333333329</v>
      </c>
      <c r="H204" s="260">
        <v>66.233333333333334</v>
      </c>
      <c r="I204" s="260">
        <v>67.716666666666654</v>
      </c>
      <c r="J204" s="260">
        <v>68.683333333333337</v>
      </c>
      <c r="K204" s="259">
        <v>66.75</v>
      </c>
      <c r="L204" s="259">
        <v>64.3</v>
      </c>
      <c r="M204" s="259">
        <v>199.97049000000001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1690.1</v>
      </c>
      <c r="D205" s="260">
        <v>1697.7833333333335</v>
      </c>
      <c r="E205" s="260">
        <v>1667.5666666666671</v>
      </c>
      <c r="F205" s="260">
        <v>1645.0333333333335</v>
      </c>
      <c r="G205" s="260">
        <v>1614.8166666666671</v>
      </c>
      <c r="H205" s="260">
        <v>1720.3166666666671</v>
      </c>
      <c r="I205" s="260">
        <v>1750.5333333333338</v>
      </c>
      <c r="J205" s="260">
        <v>1773.0666666666671</v>
      </c>
      <c r="K205" s="259">
        <v>1728</v>
      </c>
      <c r="L205" s="259">
        <v>1675.25</v>
      </c>
      <c r="M205" s="259">
        <v>3.8084699999999998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881.4</v>
      </c>
      <c r="D206" s="260">
        <v>882.46666666666658</v>
      </c>
      <c r="E206" s="260">
        <v>874.88333333333321</v>
      </c>
      <c r="F206" s="260">
        <v>868.36666666666667</v>
      </c>
      <c r="G206" s="260">
        <v>860.7833333333333</v>
      </c>
      <c r="H206" s="260">
        <v>888.98333333333312</v>
      </c>
      <c r="I206" s="260">
        <v>896.56666666666638</v>
      </c>
      <c r="J206" s="260">
        <v>903.08333333333303</v>
      </c>
      <c r="K206" s="259">
        <v>890.05</v>
      </c>
      <c r="L206" s="259">
        <v>875.95</v>
      </c>
      <c r="M206" s="259">
        <v>4.2601100000000001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1084.3</v>
      </c>
      <c r="D207" s="260">
        <v>1098.2833333333335</v>
      </c>
      <c r="E207" s="260">
        <v>1061.5666666666671</v>
      </c>
      <c r="F207" s="260">
        <v>1038.8333333333335</v>
      </c>
      <c r="G207" s="260">
        <v>1002.116666666667</v>
      </c>
      <c r="H207" s="260">
        <v>1121.0166666666671</v>
      </c>
      <c r="I207" s="260">
        <v>1157.7333333333338</v>
      </c>
      <c r="J207" s="260">
        <v>1180.4666666666672</v>
      </c>
      <c r="K207" s="259">
        <v>1135</v>
      </c>
      <c r="L207" s="259">
        <v>1075.55</v>
      </c>
      <c r="M207" s="259">
        <v>19.965420000000002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314.75</v>
      </c>
      <c r="D208" s="260">
        <v>316.26666666666665</v>
      </c>
      <c r="E208" s="260">
        <v>311.5333333333333</v>
      </c>
      <c r="F208" s="260">
        <v>308.31666666666666</v>
      </c>
      <c r="G208" s="260">
        <v>303.58333333333331</v>
      </c>
      <c r="H208" s="260">
        <v>319.48333333333329</v>
      </c>
      <c r="I208" s="260">
        <v>324.21666666666664</v>
      </c>
      <c r="J208" s="260">
        <v>327.43333333333328</v>
      </c>
      <c r="K208" s="259">
        <v>321</v>
      </c>
      <c r="L208" s="259">
        <v>313.05</v>
      </c>
      <c r="M208" s="259">
        <v>198.02445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8.5</v>
      </c>
      <c r="D209" s="260">
        <v>8.4666666666666668</v>
      </c>
      <c r="E209" s="260">
        <v>8.2833333333333332</v>
      </c>
      <c r="F209" s="260">
        <v>8.0666666666666664</v>
      </c>
      <c r="G209" s="260">
        <v>7.8833333333333329</v>
      </c>
      <c r="H209" s="260">
        <v>8.6833333333333336</v>
      </c>
      <c r="I209" s="260">
        <v>8.8666666666666671</v>
      </c>
      <c r="J209" s="260">
        <v>9.0833333333333339</v>
      </c>
      <c r="K209" s="259">
        <v>8.65</v>
      </c>
      <c r="L209" s="259">
        <v>8.25</v>
      </c>
      <c r="M209" s="259">
        <v>985.80472999999995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822.9</v>
      </c>
      <c r="D210" s="260">
        <v>825.26666666666677</v>
      </c>
      <c r="E210" s="260">
        <v>818.53333333333353</v>
      </c>
      <c r="F210" s="260">
        <v>814.16666666666674</v>
      </c>
      <c r="G210" s="260">
        <v>807.43333333333351</v>
      </c>
      <c r="H210" s="260">
        <v>829.63333333333355</v>
      </c>
      <c r="I210" s="260">
        <v>836.3666666666669</v>
      </c>
      <c r="J210" s="260">
        <v>840.73333333333358</v>
      </c>
      <c r="K210" s="259">
        <v>832</v>
      </c>
      <c r="L210" s="259">
        <v>820.9</v>
      </c>
      <c r="M210" s="259">
        <v>11.95575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1529</v>
      </c>
      <c r="D211" s="260">
        <v>1532.8</v>
      </c>
      <c r="E211" s="260">
        <v>1516.6</v>
      </c>
      <c r="F211" s="260">
        <v>1504.2</v>
      </c>
      <c r="G211" s="260">
        <v>1488</v>
      </c>
      <c r="H211" s="260">
        <v>1545.1999999999998</v>
      </c>
      <c r="I211" s="260">
        <v>1561.4</v>
      </c>
      <c r="J211" s="260">
        <v>1573.7999999999997</v>
      </c>
      <c r="K211" s="259">
        <v>1549</v>
      </c>
      <c r="L211" s="259">
        <v>1520.4</v>
      </c>
      <c r="M211" s="259">
        <v>1.1758599999999999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396.55</v>
      </c>
      <c r="D212" s="260">
        <v>398.25</v>
      </c>
      <c r="E212" s="260">
        <v>393.85</v>
      </c>
      <c r="F212" s="260">
        <v>391.15000000000003</v>
      </c>
      <c r="G212" s="260">
        <v>386.75000000000006</v>
      </c>
      <c r="H212" s="260">
        <v>400.95</v>
      </c>
      <c r="I212" s="260">
        <v>405.34999999999997</v>
      </c>
      <c r="J212" s="260">
        <v>408.04999999999995</v>
      </c>
      <c r="K212" s="259">
        <v>402.65</v>
      </c>
      <c r="L212" s="259">
        <v>395.55</v>
      </c>
      <c r="M212" s="259">
        <v>88.117140000000006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17.100000000000001</v>
      </c>
      <c r="D213" s="260">
        <v>17.083333333333332</v>
      </c>
      <c r="E213" s="260">
        <v>16.766666666666666</v>
      </c>
      <c r="F213" s="260">
        <v>16.433333333333334</v>
      </c>
      <c r="G213" s="260">
        <v>16.116666666666667</v>
      </c>
      <c r="H213" s="260">
        <v>17.416666666666664</v>
      </c>
      <c r="I213" s="260">
        <v>17.733333333333334</v>
      </c>
      <c r="J213" s="260">
        <v>18.066666666666663</v>
      </c>
      <c r="K213" s="259">
        <v>17.399999999999999</v>
      </c>
      <c r="L213" s="259">
        <v>16.75</v>
      </c>
      <c r="M213" s="259">
        <v>1958.4450899999999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259.60000000000002</v>
      </c>
      <c r="D214" s="260">
        <v>260.34999999999997</v>
      </c>
      <c r="E214" s="260">
        <v>255.29999999999995</v>
      </c>
      <c r="F214" s="260">
        <v>251</v>
      </c>
      <c r="G214" s="260">
        <v>245.95</v>
      </c>
      <c r="H214" s="260">
        <v>264.64999999999992</v>
      </c>
      <c r="I214" s="260">
        <v>269.7</v>
      </c>
      <c r="J214" s="260">
        <v>273.99999999999989</v>
      </c>
      <c r="K214" s="259">
        <v>265.39999999999998</v>
      </c>
      <c r="L214" s="259">
        <v>256.05</v>
      </c>
      <c r="M214" s="259">
        <v>103.85896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69.599999999999994</v>
      </c>
      <c r="D215" s="260">
        <v>71.366666666666674</v>
      </c>
      <c r="E215" s="260">
        <v>67.283333333333346</v>
      </c>
      <c r="F215" s="260">
        <v>64.966666666666669</v>
      </c>
      <c r="G215" s="260">
        <v>60.88333333333334</v>
      </c>
      <c r="H215" s="260">
        <v>73.683333333333351</v>
      </c>
      <c r="I215" s="260">
        <v>77.766666666666666</v>
      </c>
      <c r="J215" s="260">
        <v>80.083333333333357</v>
      </c>
      <c r="K215" s="259">
        <v>75.45</v>
      </c>
      <c r="L215" s="259">
        <v>69.05</v>
      </c>
      <c r="M215" s="259">
        <v>1867.2702400000001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423.8</v>
      </c>
      <c r="D216" s="260">
        <v>420.40000000000003</v>
      </c>
      <c r="E216" s="260">
        <v>415.20000000000005</v>
      </c>
      <c r="F216" s="260">
        <v>406.6</v>
      </c>
      <c r="G216" s="260">
        <v>401.40000000000003</v>
      </c>
      <c r="H216" s="260">
        <v>429.00000000000006</v>
      </c>
      <c r="I216" s="260">
        <v>434.2</v>
      </c>
      <c r="J216" s="260">
        <v>442.80000000000007</v>
      </c>
      <c r="K216" s="259">
        <v>425.6</v>
      </c>
      <c r="L216" s="259">
        <v>411.8</v>
      </c>
      <c r="M216" s="259">
        <v>12.457800000000001</v>
      </c>
      <c r="N216" s="1"/>
      <c r="O216" s="1"/>
    </row>
    <row r="217" spans="1:15" ht="12.75" customHeight="1">
      <c r="A217" s="319"/>
      <c r="B217" s="320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18" sqref="F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8"/>
      <c r="B1" s="40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1" t="s">
        <v>16</v>
      </c>
      <c r="B9" s="403" t="s">
        <v>18</v>
      </c>
      <c r="C9" s="407" t="s">
        <v>20</v>
      </c>
      <c r="D9" s="407" t="s">
        <v>21</v>
      </c>
      <c r="E9" s="398" t="s">
        <v>22</v>
      </c>
      <c r="F9" s="399"/>
      <c r="G9" s="400"/>
      <c r="H9" s="398" t="s">
        <v>23</v>
      </c>
      <c r="I9" s="399"/>
      <c r="J9" s="400"/>
      <c r="K9" s="23"/>
      <c r="L9" s="24"/>
      <c r="M9" s="50"/>
      <c r="N9" s="1"/>
      <c r="O9" s="1"/>
    </row>
    <row r="10" spans="1:15" ht="42.75" customHeight="1">
      <c r="A10" s="405"/>
      <c r="B10" s="406"/>
      <c r="C10" s="406"/>
      <c r="D10" s="40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24483.7</v>
      </c>
      <c r="D11" s="260">
        <v>24253.966666666664</v>
      </c>
      <c r="E11" s="260">
        <v>23859.933333333327</v>
      </c>
      <c r="F11" s="260">
        <v>23236.166666666664</v>
      </c>
      <c r="G11" s="260">
        <v>22842.133333333328</v>
      </c>
      <c r="H11" s="260">
        <v>24877.733333333326</v>
      </c>
      <c r="I11" s="260">
        <v>25271.766666666659</v>
      </c>
      <c r="J11" s="260">
        <v>25895.533333333326</v>
      </c>
      <c r="K11" s="259">
        <v>24648</v>
      </c>
      <c r="L11" s="259">
        <v>23630.2</v>
      </c>
      <c r="M11" s="259">
        <v>7.8619999999999995E-2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3025.2</v>
      </c>
      <c r="D12" s="260">
        <v>3083.2833333333333</v>
      </c>
      <c r="E12" s="260">
        <v>2953.0166666666664</v>
      </c>
      <c r="F12" s="260">
        <v>2880.833333333333</v>
      </c>
      <c r="G12" s="260">
        <v>2750.5666666666662</v>
      </c>
      <c r="H12" s="260">
        <v>3155.4666666666667</v>
      </c>
      <c r="I12" s="260">
        <v>3285.733333333334</v>
      </c>
      <c r="J12" s="260">
        <v>3357.916666666667</v>
      </c>
      <c r="K12" s="259">
        <v>3213.55</v>
      </c>
      <c r="L12" s="259">
        <v>3011.1</v>
      </c>
      <c r="M12" s="259">
        <v>5.6013299999999999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2435.4499999999998</v>
      </c>
      <c r="D13" s="260">
        <v>2423.7166666666667</v>
      </c>
      <c r="E13" s="260">
        <v>2390.7333333333336</v>
      </c>
      <c r="F13" s="260">
        <v>2346.0166666666669</v>
      </c>
      <c r="G13" s="260">
        <v>2313.0333333333338</v>
      </c>
      <c r="H13" s="260">
        <v>2468.4333333333334</v>
      </c>
      <c r="I13" s="260">
        <v>2501.4166666666661</v>
      </c>
      <c r="J13" s="260">
        <v>2546.1333333333332</v>
      </c>
      <c r="K13" s="259">
        <v>2456.6999999999998</v>
      </c>
      <c r="L13" s="259">
        <v>2379</v>
      </c>
      <c r="M13" s="259">
        <v>5.5753000000000004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2731.75</v>
      </c>
      <c r="D14" s="260">
        <v>2714.6666666666665</v>
      </c>
      <c r="E14" s="260">
        <v>2608.083333333333</v>
      </c>
      <c r="F14" s="260">
        <v>2484.4166666666665</v>
      </c>
      <c r="G14" s="260">
        <v>2377.833333333333</v>
      </c>
      <c r="H14" s="260">
        <v>2838.333333333333</v>
      </c>
      <c r="I14" s="260">
        <v>2944.9166666666661</v>
      </c>
      <c r="J14" s="260">
        <v>3068.583333333333</v>
      </c>
      <c r="K14" s="259">
        <v>2821.25</v>
      </c>
      <c r="L14" s="259">
        <v>2591</v>
      </c>
      <c r="M14" s="259">
        <v>3.27346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1084</v>
      </c>
      <c r="D15" s="260">
        <v>1073.8</v>
      </c>
      <c r="E15" s="260">
        <v>1061.4499999999998</v>
      </c>
      <c r="F15" s="260">
        <v>1038.8999999999999</v>
      </c>
      <c r="G15" s="260">
        <v>1026.5499999999997</v>
      </c>
      <c r="H15" s="260">
        <v>1096.3499999999999</v>
      </c>
      <c r="I15" s="260">
        <v>1108.6999999999998</v>
      </c>
      <c r="J15" s="260">
        <v>1131.25</v>
      </c>
      <c r="K15" s="259">
        <v>1086.1500000000001</v>
      </c>
      <c r="L15" s="259">
        <v>1051.25</v>
      </c>
      <c r="M15" s="259">
        <v>2.77006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636.15</v>
      </c>
      <c r="D16" s="260">
        <v>632.88333333333333</v>
      </c>
      <c r="E16" s="260">
        <v>625.26666666666665</v>
      </c>
      <c r="F16" s="260">
        <v>614.38333333333333</v>
      </c>
      <c r="G16" s="260">
        <v>606.76666666666665</v>
      </c>
      <c r="H16" s="260">
        <v>643.76666666666665</v>
      </c>
      <c r="I16" s="260">
        <v>651.38333333333321</v>
      </c>
      <c r="J16" s="260">
        <v>662.26666666666665</v>
      </c>
      <c r="K16" s="259">
        <v>640.5</v>
      </c>
      <c r="L16" s="259">
        <v>622</v>
      </c>
      <c r="M16" s="259">
        <v>10.862349999999999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462.85</v>
      </c>
      <c r="D17" s="260">
        <v>463.41666666666669</v>
      </c>
      <c r="E17" s="260">
        <v>459.48333333333335</v>
      </c>
      <c r="F17" s="260">
        <v>456.11666666666667</v>
      </c>
      <c r="G17" s="260">
        <v>452.18333333333334</v>
      </c>
      <c r="H17" s="260">
        <v>466.78333333333336</v>
      </c>
      <c r="I17" s="260">
        <v>470.71666666666664</v>
      </c>
      <c r="J17" s="260">
        <v>474.08333333333337</v>
      </c>
      <c r="K17" s="259">
        <v>467.35</v>
      </c>
      <c r="L17" s="259">
        <v>460.05</v>
      </c>
      <c r="M17" s="259">
        <v>0.34621000000000002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2024.2</v>
      </c>
      <c r="D18" s="260">
        <v>2021.6166666666668</v>
      </c>
      <c r="E18" s="260">
        <v>1988.6333333333337</v>
      </c>
      <c r="F18" s="260">
        <v>1953.0666666666668</v>
      </c>
      <c r="G18" s="260">
        <v>1920.0833333333337</v>
      </c>
      <c r="H18" s="260">
        <v>2057.1833333333334</v>
      </c>
      <c r="I18" s="260">
        <v>2090.166666666667</v>
      </c>
      <c r="J18" s="260">
        <v>2125.7333333333336</v>
      </c>
      <c r="K18" s="259">
        <v>2054.6</v>
      </c>
      <c r="L18" s="259">
        <v>1986.05</v>
      </c>
      <c r="M18" s="259">
        <v>0.71852000000000005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19939.3</v>
      </c>
      <c r="D19" s="260">
        <v>19754.283333333336</v>
      </c>
      <c r="E19" s="260">
        <v>19400.066666666673</v>
      </c>
      <c r="F19" s="260">
        <v>18860.833333333336</v>
      </c>
      <c r="G19" s="260">
        <v>18506.616666666672</v>
      </c>
      <c r="H19" s="260">
        <v>20293.516666666674</v>
      </c>
      <c r="I19" s="260">
        <v>20647.733333333341</v>
      </c>
      <c r="J19" s="260">
        <v>21186.966666666674</v>
      </c>
      <c r="K19" s="259">
        <v>20108.5</v>
      </c>
      <c r="L19" s="259">
        <v>19215.05</v>
      </c>
      <c r="M19" s="259">
        <v>0.52058000000000004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4022.55</v>
      </c>
      <c r="D20" s="260">
        <v>4030.1833333333329</v>
      </c>
      <c r="E20" s="260">
        <v>3982.3666666666659</v>
      </c>
      <c r="F20" s="260">
        <v>3942.1833333333329</v>
      </c>
      <c r="G20" s="260">
        <v>3894.3666666666659</v>
      </c>
      <c r="H20" s="260">
        <v>4070.3666666666659</v>
      </c>
      <c r="I20" s="260">
        <v>4118.1833333333325</v>
      </c>
      <c r="J20" s="260">
        <v>4158.3666666666659</v>
      </c>
      <c r="K20" s="259">
        <v>4078</v>
      </c>
      <c r="L20" s="259">
        <v>3990</v>
      </c>
      <c r="M20" s="259">
        <v>18.030919999999998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2178.5500000000002</v>
      </c>
      <c r="D21" s="260">
        <v>2179.5166666666669</v>
      </c>
      <c r="E21" s="260">
        <v>2159.0333333333338</v>
      </c>
      <c r="F21" s="260">
        <v>2139.5166666666669</v>
      </c>
      <c r="G21" s="260">
        <v>2119.0333333333338</v>
      </c>
      <c r="H21" s="260">
        <v>2199.0333333333338</v>
      </c>
      <c r="I21" s="260">
        <v>2219.5166666666664</v>
      </c>
      <c r="J21" s="260">
        <v>2239.0333333333338</v>
      </c>
      <c r="K21" s="259">
        <v>2200</v>
      </c>
      <c r="L21" s="259">
        <v>2160</v>
      </c>
      <c r="M21" s="259">
        <v>6.2869900000000003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895.05</v>
      </c>
      <c r="D22" s="260">
        <v>895.85</v>
      </c>
      <c r="E22" s="260">
        <v>884.2</v>
      </c>
      <c r="F22" s="260">
        <v>873.35</v>
      </c>
      <c r="G22" s="260">
        <v>861.7</v>
      </c>
      <c r="H22" s="260">
        <v>906.7</v>
      </c>
      <c r="I22" s="260">
        <v>918.34999999999991</v>
      </c>
      <c r="J22" s="260">
        <v>929.2</v>
      </c>
      <c r="K22" s="259">
        <v>907.5</v>
      </c>
      <c r="L22" s="259">
        <v>885</v>
      </c>
      <c r="M22" s="259">
        <v>76.530240000000006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3870.3</v>
      </c>
      <c r="D23" s="260">
        <v>3842.7833333333333</v>
      </c>
      <c r="E23" s="260">
        <v>3797.5666666666666</v>
      </c>
      <c r="F23" s="260">
        <v>3724.8333333333335</v>
      </c>
      <c r="G23" s="260">
        <v>3679.6166666666668</v>
      </c>
      <c r="H23" s="260">
        <v>3915.5166666666664</v>
      </c>
      <c r="I23" s="260">
        <v>3960.7333333333327</v>
      </c>
      <c r="J23" s="260">
        <v>4033.4666666666662</v>
      </c>
      <c r="K23" s="259">
        <v>3888</v>
      </c>
      <c r="L23" s="259">
        <v>3770.05</v>
      </c>
      <c r="M23" s="259">
        <v>2.1840600000000001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3287.65</v>
      </c>
      <c r="D24" s="260">
        <v>3283.5666666666671</v>
      </c>
      <c r="E24" s="260">
        <v>3266.7833333333342</v>
      </c>
      <c r="F24" s="260">
        <v>3245.916666666667</v>
      </c>
      <c r="G24" s="260">
        <v>3229.1333333333341</v>
      </c>
      <c r="H24" s="260">
        <v>3304.4333333333343</v>
      </c>
      <c r="I24" s="260">
        <v>3321.2166666666672</v>
      </c>
      <c r="J24" s="260">
        <v>3342.0833333333344</v>
      </c>
      <c r="K24" s="259">
        <v>3300.35</v>
      </c>
      <c r="L24" s="259">
        <v>3262.7</v>
      </c>
      <c r="M24" s="259">
        <v>9.32226</v>
      </c>
      <c r="N24" s="1"/>
      <c r="O24" s="1"/>
    </row>
    <row r="25" spans="1:15" ht="12.75" customHeight="1">
      <c r="A25" s="30">
        <v>15</v>
      </c>
      <c r="B25" s="269" t="s">
        <v>866</v>
      </c>
      <c r="C25" s="259">
        <v>667.75</v>
      </c>
      <c r="D25" s="260">
        <v>670.38333333333333</v>
      </c>
      <c r="E25" s="260">
        <v>662.36666666666667</v>
      </c>
      <c r="F25" s="260">
        <v>656.98333333333335</v>
      </c>
      <c r="G25" s="260">
        <v>648.9666666666667</v>
      </c>
      <c r="H25" s="260">
        <v>675.76666666666665</v>
      </c>
      <c r="I25" s="260">
        <v>683.7833333333333</v>
      </c>
      <c r="J25" s="260">
        <v>689.16666666666663</v>
      </c>
      <c r="K25" s="259">
        <v>678.4</v>
      </c>
      <c r="L25" s="259">
        <v>665</v>
      </c>
      <c r="M25" s="259">
        <v>16.20233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130.4</v>
      </c>
      <c r="D26" s="260">
        <v>129.58333333333334</v>
      </c>
      <c r="E26" s="260">
        <v>127.86666666666667</v>
      </c>
      <c r="F26" s="260">
        <v>125.33333333333333</v>
      </c>
      <c r="G26" s="260">
        <v>123.61666666666666</v>
      </c>
      <c r="H26" s="260">
        <v>132.11666666666667</v>
      </c>
      <c r="I26" s="260">
        <v>133.83333333333331</v>
      </c>
      <c r="J26" s="260">
        <v>136.3666666666667</v>
      </c>
      <c r="K26" s="259">
        <v>131.30000000000001</v>
      </c>
      <c r="L26" s="259">
        <v>127.05</v>
      </c>
      <c r="M26" s="259">
        <v>47.964919999999999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314.60000000000002</v>
      </c>
      <c r="D27" s="260">
        <v>317.08333333333331</v>
      </c>
      <c r="E27" s="260">
        <v>311.01666666666665</v>
      </c>
      <c r="F27" s="260">
        <v>307.43333333333334</v>
      </c>
      <c r="G27" s="260">
        <v>301.36666666666667</v>
      </c>
      <c r="H27" s="260">
        <v>320.66666666666663</v>
      </c>
      <c r="I27" s="260">
        <v>326.73333333333335</v>
      </c>
      <c r="J27" s="260">
        <v>330.31666666666661</v>
      </c>
      <c r="K27" s="259">
        <v>323.14999999999998</v>
      </c>
      <c r="L27" s="259">
        <v>313.5</v>
      </c>
      <c r="M27" s="259">
        <v>20.091729999999998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426.35</v>
      </c>
      <c r="D28" s="260">
        <v>427.98333333333335</v>
      </c>
      <c r="E28" s="260">
        <v>423.36666666666667</v>
      </c>
      <c r="F28" s="260">
        <v>420.38333333333333</v>
      </c>
      <c r="G28" s="260">
        <v>415.76666666666665</v>
      </c>
      <c r="H28" s="260">
        <v>430.9666666666667</v>
      </c>
      <c r="I28" s="260">
        <v>435.58333333333337</v>
      </c>
      <c r="J28" s="260">
        <v>438.56666666666672</v>
      </c>
      <c r="K28" s="259">
        <v>432.6</v>
      </c>
      <c r="L28" s="259">
        <v>425</v>
      </c>
      <c r="M28" s="259">
        <v>0.43532999999999999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314.7</v>
      </c>
      <c r="D29" s="260">
        <v>317.88333333333327</v>
      </c>
      <c r="E29" s="260">
        <v>307.36666666666656</v>
      </c>
      <c r="F29" s="260">
        <v>300.0333333333333</v>
      </c>
      <c r="G29" s="260">
        <v>289.51666666666659</v>
      </c>
      <c r="H29" s="260">
        <v>325.21666666666653</v>
      </c>
      <c r="I29" s="260">
        <v>335.73333333333329</v>
      </c>
      <c r="J29" s="260">
        <v>343.06666666666649</v>
      </c>
      <c r="K29" s="259">
        <v>328.4</v>
      </c>
      <c r="L29" s="259">
        <v>310.55</v>
      </c>
      <c r="M29" s="259">
        <v>6.8566799999999999</v>
      </c>
      <c r="N29" s="1"/>
      <c r="O29" s="1"/>
    </row>
    <row r="30" spans="1:15" ht="12.75" customHeight="1">
      <c r="A30" s="30">
        <v>20</v>
      </c>
      <c r="B30" s="269" t="s">
        <v>871</v>
      </c>
      <c r="C30" s="259">
        <v>882.35</v>
      </c>
      <c r="D30" s="260">
        <v>880.11666666666667</v>
      </c>
      <c r="E30" s="260">
        <v>862.23333333333335</v>
      </c>
      <c r="F30" s="260">
        <v>842.11666666666667</v>
      </c>
      <c r="G30" s="260">
        <v>824.23333333333335</v>
      </c>
      <c r="H30" s="260">
        <v>900.23333333333335</v>
      </c>
      <c r="I30" s="260">
        <v>918.11666666666679</v>
      </c>
      <c r="J30" s="260">
        <v>938.23333333333335</v>
      </c>
      <c r="K30" s="259">
        <v>898</v>
      </c>
      <c r="L30" s="259">
        <v>860</v>
      </c>
      <c r="M30" s="259">
        <v>1.5343500000000001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1260</v>
      </c>
      <c r="D31" s="260">
        <v>1264.0666666666666</v>
      </c>
      <c r="E31" s="260">
        <v>1248.4333333333332</v>
      </c>
      <c r="F31" s="260">
        <v>1236.8666666666666</v>
      </c>
      <c r="G31" s="260">
        <v>1221.2333333333331</v>
      </c>
      <c r="H31" s="260">
        <v>1275.6333333333332</v>
      </c>
      <c r="I31" s="260">
        <v>1291.2666666666664</v>
      </c>
      <c r="J31" s="260">
        <v>1302.8333333333333</v>
      </c>
      <c r="K31" s="259">
        <v>1279.7</v>
      </c>
      <c r="L31" s="259">
        <v>1252.5</v>
      </c>
      <c r="M31" s="259">
        <v>2.2701199999999999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1262.4000000000001</v>
      </c>
      <c r="D32" s="260">
        <v>1256.5166666666667</v>
      </c>
      <c r="E32" s="260">
        <v>1245.4833333333333</v>
      </c>
      <c r="F32" s="260">
        <v>1228.5666666666666</v>
      </c>
      <c r="G32" s="260">
        <v>1217.5333333333333</v>
      </c>
      <c r="H32" s="260">
        <v>1273.4333333333334</v>
      </c>
      <c r="I32" s="260">
        <v>1284.4666666666667</v>
      </c>
      <c r="J32" s="260">
        <v>1301.3833333333334</v>
      </c>
      <c r="K32" s="259">
        <v>1267.55</v>
      </c>
      <c r="L32" s="259">
        <v>1239.5999999999999</v>
      </c>
      <c r="M32" s="259">
        <v>0.56842999999999999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640</v>
      </c>
      <c r="D33" s="260">
        <v>637.51666666666665</v>
      </c>
      <c r="E33" s="260">
        <v>631.0333333333333</v>
      </c>
      <c r="F33" s="260">
        <v>622.06666666666661</v>
      </c>
      <c r="G33" s="260">
        <v>615.58333333333326</v>
      </c>
      <c r="H33" s="260">
        <v>646.48333333333335</v>
      </c>
      <c r="I33" s="260">
        <v>652.9666666666667</v>
      </c>
      <c r="J33" s="260">
        <v>661.93333333333339</v>
      </c>
      <c r="K33" s="259">
        <v>644</v>
      </c>
      <c r="L33" s="259">
        <v>628.54999999999995</v>
      </c>
      <c r="M33" s="259">
        <v>1.5344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3146.3</v>
      </c>
      <c r="D34" s="260">
        <v>3130.0666666666671</v>
      </c>
      <c r="E34" s="260">
        <v>3041.233333333334</v>
      </c>
      <c r="F34" s="260">
        <v>2936.166666666667</v>
      </c>
      <c r="G34" s="260">
        <v>2847.3333333333339</v>
      </c>
      <c r="H34" s="260">
        <v>3235.1333333333341</v>
      </c>
      <c r="I34" s="260">
        <v>3323.9666666666672</v>
      </c>
      <c r="J34" s="260">
        <v>3429.0333333333342</v>
      </c>
      <c r="K34" s="259">
        <v>3218.9</v>
      </c>
      <c r="L34" s="259">
        <v>3025</v>
      </c>
      <c r="M34" s="259">
        <v>2.3133499999999998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2857.1</v>
      </c>
      <c r="D35" s="260">
        <v>2855.1333333333337</v>
      </c>
      <c r="E35" s="260">
        <v>2836.2666666666673</v>
      </c>
      <c r="F35" s="260">
        <v>2815.4333333333338</v>
      </c>
      <c r="G35" s="260">
        <v>2796.5666666666675</v>
      </c>
      <c r="H35" s="260">
        <v>2875.9666666666672</v>
      </c>
      <c r="I35" s="260">
        <v>2894.833333333333</v>
      </c>
      <c r="J35" s="260">
        <v>2915.666666666667</v>
      </c>
      <c r="K35" s="259">
        <v>2874</v>
      </c>
      <c r="L35" s="259">
        <v>2834.3</v>
      </c>
      <c r="M35" s="259">
        <v>0.18929000000000001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473.9</v>
      </c>
      <c r="D36" s="260">
        <v>474.76666666666665</v>
      </c>
      <c r="E36" s="260">
        <v>454.5333333333333</v>
      </c>
      <c r="F36" s="260">
        <v>435.16666666666663</v>
      </c>
      <c r="G36" s="260">
        <v>414.93333333333328</v>
      </c>
      <c r="H36" s="260">
        <v>494.13333333333333</v>
      </c>
      <c r="I36" s="260">
        <v>514.36666666666667</v>
      </c>
      <c r="J36" s="260">
        <v>533.73333333333335</v>
      </c>
      <c r="K36" s="259">
        <v>495</v>
      </c>
      <c r="L36" s="259">
        <v>455.4</v>
      </c>
      <c r="M36" s="259">
        <v>67.114329999999995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15.95</v>
      </c>
      <c r="D37" s="260">
        <v>15.916666666666666</v>
      </c>
      <c r="E37" s="260">
        <v>15.633333333333333</v>
      </c>
      <c r="F37" s="260">
        <v>15.316666666666666</v>
      </c>
      <c r="G37" s="260">
        <v>15.033333333333333</v>
      </c>
      <c r="H37" s="260">
        <v>16.233333333333334</v>
      </c>
      <c r="I37" s="260">
        <v>16.516666666666666</v>
      </c>
      <c r="J37" s="260">
        <v>16.833333333333332</v>
      </c>
      <c r="K37" s="259">
        <v>16.2</v>
      </c>
      <c r="L37" s="259">
        <v>15.6</v>
      </c>
      <c r="M37" s="259">
        <v>10.70208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622.15</v>
      </c>
      <c r="D38" s="260">
        <v>622.5</v>
      </c>
      <c r="E38" s="260">
        <v>615.29999999999995</v>
      </c>
      <c r="F38" s="260">
        <v>608.44999999999993</v>
      </c>
      <c r="G38" s="260">
        <v>601.24999999999989</v>
      </c>
      <c r="H38" s="260">
        <v>629.35</v>
      </c>
      <c r="I38" s="260">
        <v>636.55000000000007</v>
      </c>
      <c r="J38" s="260">
        <v>643.40000000000009</v>
      </c>
      <c r="K38" s="259">
        <v>629.70000000000005</v>
      </c>
      <c r="L38" s="259">
        <v>615.65</v>
      </c>
      <c r="M38" s="259">
        <v>14.53773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2044.7</v>
      </c>
      <c r="D39" s="260">
        <v>2051.5666666666666</v>
      </c>
      <c r="E39" s="260">
        <v>2024.1333333333332</v>
      </c>
      <c r="F39" s="260">
        <v>2003.5666666666666</v>
      </c>
      <c r="G39" s="260">
        <v>1976.1333333333332</v>
      </c>
      <c r="H39" s="260">
        <v>2072.1333333333332</v>
      </c>
      <c r="I39" s="260">
        <v>2099.5666666666666</v>
      </c>
      <c r="J39" s="260">
        <v>2120.1333333333332</v>
      </c>
      <c r="K39" s="259">
        <v>2079</v>
      </c>
      <c r="L39" s="259">
        <v>2031</v>
      </c>
      <c r="M39" s="259">
        <v>0.34660000000000002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580.29999999999995</v>
      </c>
      <c r="D40" s="260">
        <v>574.79999999999995</v>
      </c>
      <c r="E40" s="260">
        <v>563.04999999999995</v>
      </c>
      <c r="F40" s="260">
        <v>545.79999999999995</v>
      </c>
      <c r="G40" s="260">
        <v>534.04999999999995</v>
      </c>
      <c r="H40" s="260">
        <v>592.04999999999995</v>
      </c>
      <c r="I40" s="260">
        <v>603.79999999999995</v>
      </c>
      <c r="J40" s="260">
        <v>621.04999999999995</v>
      </c>
      <c r="K40" s="259">
        <v>586.54999999999995</v>
      </c>
      <c r="L40" s="259">
        <v>557.54999999999995</v>
      </c>
      <c r="M40" s="259">
        <v>90.705500000000001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1513</v>
      </c>
      <c r="D41" s="260">
        <v>1489.0333333333335</v>
      </c>
      <c r="E41" s="260">
        <v>1449.166666666667</v>
      </c>
      <c r="F41" s="260">
        <v>1385.3333333333335</v>
      </c>
      <c r="G41" s="260">
        <v>1345.4666666666669</v>
      </c>
      <c r="H41" s="260">
        <v>1552.866666666667</v>
      </c>
      <c r="I41" s="260">
        <v>1592.7333333333333</v>
      </c>
      <c r="J41" s="260">
        <v>1656.5666666666671</v>
      </c>
      <c r="K41" s="259">
        <v>1528.9</v>
      </c>
      <c r="L41" s="259">
        <v>1425.2</v>
      </c>
      <c r="M41" s="259">
        <v>5.35616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743.85</v>
      </c>
      <c r="D42" s="260">
        <v>743.83333333333337</v>
      </c>
      <c r="E42" s="260">
        <v>739.16666666666674</v>
      </c>
      <c r="F42" s="260">
        <v>734.48333333333335</v>
      </c>
      <c r="G42" s="260">
        <v>729.81666666666672</v>
      </c>
      <c r="H42" s="260">
        <v>748.51666666666677</v>
      </c>
      <c r="I42" s="260">
        <v>753.18333333333351</v>
      </c>
      <c r="J42" s="260">
        <v>757.86666666666679</v>
      </c>
      <c r="K42" s="259">
        <v>748.5</v>
      </c>
      <c r="L42" s="259">
        <v>739.15</v>
      </c>
      <c r="M42" s="259">
        <v>0.58745999999999998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4556.7</v>
      </c>
      <c r="D43" s="260">
        <v>4516.6333333333341</v>
      </c>
      <c r="E43" s="260">
        <v>4465.2666666666682</v>
      </c>
      <c r="F43" s="260">
        <v>4373.8333333333339</v>
      </c>
      <c r="G43" s="260">
        <v>4322.4666666666681</v>
      </c>
      <c r="H43" s="260">
        <v>4608.0666666666684</v>
      </c>
      <c r="I43" s="260">
        <v>4659.4333333333352</v>
      </c>
      <c r="J43" s="260">
        <v>4750.8666666666686</v>
      </c>
      <c r="K43" s="259">
        <v>4568</v>
      </c>
      <c r="L43" s="259">
        <v>4425.2</v>
      </c>
      <c r="M43" s="259">
        <v>8.8658699999999993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285.35000000000002</v>
      </c>
      <c r="D44" s="260">
        <v>286.65000000000003</v>
      </c>
      <c r="E44" s="260">
        <v>281.20000000000005</v>
      </c>
      <c r="F44" s="260">
        <v>277.05</v>
      </c>
      <c r="G44" s="260">
        <v>271.60000000000002</v>
      </c>
      <c r="H44" s="260">
        <v>290.80000000000007</v>
      </c>
      <c r="I44" s="260">
        <v>296.25</v>
      </c>
      <c r="J44" s="260">
        <v>300.40000000000009</v>
      </c>
      <c r="K44" s="259">
        <v>292.10000000000002</v>
      </c>
      <c r="L44" s="259">
        <v>282.5</v>
      </c>
      <c r="M44" s="259">
        <v>26.845079999999999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324.45</v>
      </c>
      <c r="D45" s="260">
        <v>324.11666666666667</v>
      </c>
      <c r="E45" s="260">
        <v>319.23333333333335</v>
      </c>
      <c r="F45" s="260">
        <v>314.01666666666665</v>
      </c>
      <c r="G45" s="260">
        <v>309.13333333333333</v>
      </c>
      <c r="H45" s="260">
        <v>329.33333333333337</v>
      </c>
      <c r="I45" s="260">
        <v>334.2166666666667</v>
      </c>
      <c r="J45" s="260">
        <v>339.43333333333339</v>
      </c>
      <c r="K45" s="259">
        <v>329</v>
      </c>
      <c r="L45" s="259">
        <v>318.89999999999998</v>
      </c>
      <c r="M45" s="259">
        <v>16.987349999999999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644.15</v>
      </c>
      <c r="D46" s="260">
        <v>641.68333333333328</v>
      </c>
      <c r="E46" s="260">
        <v>631.46666666666658</v>
      </c>
      <c r="F46" s="260">
        <v>618.7833333333333</v>
      </c>
      <c r="G46" s="260">
        <v>608.56666666666661</v>
      </c>
      <c r="H46" s="260">
        <v>654.36666666666656</v>
      </c>
      <c r="I46" s="260">
        <v>664.58333333333326</v>
      </c>
      <c r="J46" s="260">
        <v>677.26666666666654</v>
      </c>
      <c r="K46" s="259">
        <v>651.9</v>
      </c>
      <c r="L46" s="259">
        <v>629</v>
      </c>
      <c r="M46" s="259">
        <v>5.1558599999999997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152.75</v>
      </c>
      <c r="D47" s="260">
        <v>151.61666666666667</v>
      </c>
      <c r="E47" s="260">
        <v>149.73333333333335</v>
      </c>
      <c r="F47" s="260">
        <v>146.71666666666667</v>
      </c>
      <c r="G47" s="260">
        <v>144.83333333333334</v>
      </c>
      <c r="H47" s="260">
        <v>154.63333333333335</v>
      </c>
      <c r="I47" s="260">
        <v>156.51666666666668</v>
      </c>
      <c r="J47" s="260">
        <v>159.53333333333336</v>
      </c>
      <c r="K47" s="259">
        <v>153.5</v>
      </c>
      <c r="L47" s="259">
        <v>148.6</v>
      </c>
      <c r="M47" s="259">
        <v>255.61144999999999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3053.2</v>
      </c>
      <c r="D48" s="260">
        <v>3057.4</v>
      </c>
      <c r="E48" s="260">
        <v>3036.8500000000004</v>
      </c>
      <c r="F48" s="260">
        <v>3020.5000000000005</v>
      </c>
      <c r="G48" s="260">
        <v>2999.9500000000007</v>
      </c>
      <c r="H48" s="260">
        <v>3073.75</v>
      </c>
      <c r="I48" s="260">
        <v>3094.3</v>
      </c>
      <c r="J48" s="260">
        <v>3110.6499999999996</v>
      </c>
      <c r="K48" s="259">
        <v>3077.95</v>
      </c>
      <c r="L48" s="259">
        <v>3041.05</v>
      </c>
      <c r="M48" s="259">
        <v>8.1170200000000001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234</v>
      </c>
      <c r="D49" s="260">
        <v>236.75</v>
      </c>
      <c r="E49" s="260">
        <v>229.5</v>
      </c>
      <c r="F49" s="260">
        <v>225</v>
      </c>
      <c r="G49" s="260">
        <v>217.75</v>
      </c>
      <c r="H49" s="260">
        <v>241.25</v>
      </c>
      <c r="I49" s="260">
        <v>248.5</v>
      </c>
      <c r="J49" s="260">
        <v>253</v>
      </c>
      <c r="K49" s="259">
        <v>244</v>
      </c>
      <c r="L49" s="259">
        <v>232.25</v>
      </c>
      <c r="M49" s="259">
        <v>9.5590899999999994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3359.35</v>
      </c>
      <c r="D50" s="260">
        <v>3443.1166666666668</v>
      </c>
      <c r="E50" s="260">
        <v>3266.2333333333336</v>
      </c>
      <c r="F50" s="260">
        <v>3173.1166666666668</v>
      </c>
      <c r="G50" s="260">
        <v>2996.2333333333336</v>
      </c>
      <c r="H50" s="260">
        <v>3536.2333333333336</v>
      </c>
      <c r="I50" s="260">
        <v>3713.1166666666668</v>
      </c>
      <c r="J50" s="260">
        <v>3806.2333333333336</v>
      </c>
      <c r="K50" s="259">
        <v>3620</v>
      </c>
      <c r="L50" s="259">
        <v>3350</v>
      </c>
      <c r="M50" s="259">
        <v>0.57069000000000003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1982.3</v>
      </c>
      <c r="D51" s="260">
        <v>1964.9833333333336</v>
      </c>
      <c r="E51" s="260">
        <v>1899.9666666666672</v>
      </c>
      <c r="F51" s="260">
        <v>1817.6333333333337</v>
      </c>
      <c r="G51" s="260">
        <v>1752.6166666666672</v>
      </c>
      <c r="H51" s="260">
        <v>2047.3166666666671</v>
      </c>
      <c r="I51" s="260">
        <v>2112.3333333333335</v>
      </c>
      <c r="J51" s="260">
        <v>2194.666666666667</v>
      </c>
      <c r="K51" s="259">
        <v>2030</v>
      </c>
      <c r="L51" s="259">
        <v>1882.65</v>
      </c>
      <c r="M51" s="259">
        <v>14.490970000000001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8335.4</v>
      </c>
      <c r="D52" s="260">
        <v>8379.8000000000011</v>
      </c>
      <c r="E52" s="260">
        <v>8260.6000000000022</v>
      </c>
      <c r="F52" s="260">
        <v>8185.8000000000011</v>
      </c>
      <c r="G52" s="260">
        <v>8066.6000000000022</v>
      </c>
      <c r="H52" s="260">
        <v>8454.6000000000022</v>
      </c>
      <c r="I52" s="260">
        <v>8573.8000000000029</v>
      </c>
      <c r="J52" s="260">
        <v>8648.6000000000022</v>
      </c>
      <c r="K52" s="259">
        <v>8499</v>
      </c>
      <c r="L52" s="259">
        <v>8305</v>
      </c>
      <c r="M52" s="259">
        <v>0.17965999999999999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487.45</v>
      </c>
      <c r="D53" s="260">
        <v>478.81666666666666</v>
      </c>
      <c r="E53" s="260">
        <v>465.63333333333333</v>
      </c>
      <c r="F53" s="260">
        <v>443.81666666666666</v>
      </c>
      <c r="G53" s="260">
        <v>430.63333333333333</v>
      </c>
      <c r="H53" s="260">
        <v>500.63333333333333</v>
      </c>
      <c r="I53" s="260">
        <v>513.81666666666661</v>
      </c>
      <c r="J53" s="260">
        <v>535.63333333333333</v>
      </c>
      <c r="K53" s="259">
        <v>492</v>
      </c>
      <c r="L53" s="259">
        <v>457</v>
      </c>
      <c r="M53" s="259">
        <v>92.644779999999997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433.25</v>
      </c>
      <c r="D54" s="260">
        <v>436.68333333333334</v>
      </c>
      <c r="E54" s="260">
        <v>427.76666666666665</v>
      </c>
      <c r="F54" s="260">
        <v>422.2833333333333</v>
      </c>
      <c r="G54" s="260">
        <v>413.36666666666662</v>
      </c>
      <c r="H54" s="260">
        <v>442.16666666666669</v>
      </c>
      <c r="I54" s="260">
        <v>451.08333333333331</v>
      </c>
      <c r="J54" s="260">
        <v>456.56666666666672</v>
      </c>
      <c r="K54" s="259">
        <v>445.6</v>
      </c>
      <c r="L54" s="259">
        <v>431.2</v>
      </c>
      <c r="M54" s="259">
        <v>1.6039300000000001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4098.3500000000004</v>
      </c>
      <c r="D55" s="260">
        <v>4108.3166666666666</v>
      </c>
      <c r="E55" s="260">
        <v>4071.833333333333</v>
      </c>
      <c r="F55" s="260">
        <v>4045.3166666666666</v>
      </c>
      <c r="G55" s="260">
        <v>4008.833333333333</v>
      </c>
      <c r="H55" s="260">
        <v>4134.833333333333</v>
      </c>
      <c r="I55" s="260">
        <v>4171.3166666666666</v>
      </c>
      <c r="J55" s="260">
        <v>4197.833333333333</v>
      </c>
      <c r="K55" s="259">
        <v>4144.8</v>
      </c>
      <c r="L55" s="259">
        <v>4081.8</v>
      </c>
      <c r="M55" s="259">
        <v>3.00509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851</v>
      </c>
      <c r="D56" s="260">
        <v>850.75</v>
      </c>
      <c r="E56" s="260">
        <v>847.6</v>
      </c>
      <c r="F56" s="260">
        <v>844.2</v>
      </c>
      <c r="G56" s="260">
        <v>841.05000000000007</v>
      </c>
      <c r="H56" s="260">
        <v>854.15</v>
      </c>
      <c r="I56" s="260">
        <v>857.30000000000007</v>
      </c>
      <c r="J56" s="260">
        <v>860.69999999999993</v>
      </c>
      <c r="K56" s="259">
        <v>853.9</v>
      </c>
      <c r="L56" s="259">
        <v>847.35</v>
      </c>
      <c r="M56" s="259">
        <v>69.853059999999999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2696.9</v>
      </c>
      <c r="D57" s="260">
        <v>2685.9500000000003</v>
      </c>
      <c r="E57" s="260">
        <v>2665.9500000000007</v>
      </c>
      <c r="F57" s="260">
        <v>2635.0000000000005</v>
      </c>
      <c r="G57" s="260">
        <v>2615.0000000000009</v>
      </c>
      <c r="H57" s="260">
        <v>2716.9000000000005</v>
      </c>
      <c r="I57" s="260">
        <v>2736.8999999999996</v>
      </c>
      <c r="J57" s="260">
        <v>2767.8500000000004</v>
      </c>
      <c r="K57" s="259">
        <v>2705.95</v>
      </c>
      <c r="L57" s="259">
        <v>2655</v>
      </c>
      <c r="M57" s="259">
        <v>0.11638999999999999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591.1</v>
      </c>
      <c r="D58" s="260">
        <v>587.38333333333333</v>
      </c>
      <c r="E58" s="260">
        <v>575.01666666666665</v>
      </c>
      <c r="F58" s="260">
        <v>558.93333333333328</v>
      </c>
      <c r="G58" s="260">
        <v>546.56666666666661</v>
      </c>
      <c r="H58" s="260">
        <v>603.4666666666667</v>
      </c>
      <c r="I58" s="260">
        <v>615.83333333333326</v>
      </c>
      <c r="J58" s="260">
        <v>631.91666666666674</v>
      </c>
      <c r="K58" s="259">
        <v>599.75</v>
      </c>
      <c r="L58" s="259">
        <v>571.29999999999995</v>
      </c>
      <c r="M58" s="259">
        <v>13.89615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3726</v>
      </c>
      <c r="D59" s="260">
        <v>3734.8166666666671</v>
      </c>
      <c r="E59" s="260">
        <v>3701.6333333333341</v>
      </c>
      <c r="F59" s="260">
        <v>3677.2666666666669</v>
      </c>
      <c r="G59" s="260">
        <v>3644.0833333333339</v>
      </c>
      <c r="H59" s="260">
        <v>3759.1833333333343</v>
      </c>
      <c r="I59" s="260">
        <v>3792.3666666666677</v>
      </c>
      <c r="J59" s="260">
        <v>3816.7333333333345</v>
      </c>
      <c r="K59" s="259">
        <v>3768</v>
      </c>
      <c r="L59" s="259">
        <v>3710.45</v>
      </c>
      <c r="M59" s="259">
        <v>2.0031300000000001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1143.4000000000001</v>
      </c>
      <c r="D60" s="260">
        <v>1148.4333333333334</v>
      </c>
      <c r="E60" s="260">
        <v>1132.9666666666667</v>
      </c>
      <c r="F60" s="260">
        <v>1122.5333333333333</v>
      </c>
      <c r="G60" s="260">
        <v>1107.0666666666666</v>
      </c>
      <c r="H60" s="260">
        <v>1158.8666666666668</v>
      </c>
      <c r="I60" s="260">
        <v>1174.3333333333335</v>
      </c>
      <c r="J60" s="260">
        <v>1184.7666666666669</v>
      </c>
      <c r="K60" s="259">
        <v>1163.9000000000001</v>
      </c>
      <c r="L60" s="259">
        <v>1138</v>
      </c>
      <c r="M60" s="259">
        <v>0.23474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7025.8</v>
      </c>
      <c r="D61" s="260">
        <v>7044.6166666666659</v>
      </c>
      <c r="E61" s="260">
        <v>6982.2333333333318</v>
      </c>
      <c r="F61" s="260">
        <v>6938.6666666666661</v>
      </c>
      <c r="G61" s="260">
        <v>6876.2833333333319</v>
      </c>
      <c r="H61" s="260">
        <v>7088.1833333333316</v>
      </c>
      <c r="I61" s="260">
        <v>7150.5666666666648</v>
      </c>
      <c r="J61" s="260">
        <v>7194.1333333333314</v>
      </c>
      <c r="K61" s="259">
        <v>7107</v>
      </c>
      <c r="L61" s="259">
        <v>7001.05</v>
      </c>
      <c r="M61" s="259">
        <v>8.5505999999999993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1718.35</v>
      </c>
      <c r="D62" s="260">
        <v>1720.5</v>
      </c>
      <c r="E62" s="260">
        <v>1706</v>
      </c>
      <c r="F62" s="260">
        <v>1693.65</v>
      </c>
      <c r="G62" s="260">
        <v>1679.15</v>
      </c>
      <c r="H62" s="260">
        <v>1732.85</v>
      </c>
      <c r="I62" s="260">
        <v>1747.35</v>
      </c>
      <c r="J62" s="260">
        <v>1759.6999999999998</v>
      </c>
      <c r="K62" s="259">
        <v>1735</v>
      </c>
      <c r="L62" s="259">
        <v>1708.15</v>
      </c>
      <c r="M62" s="259">
        <v>14.592930000000001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6661.5</v>
      </c>
      <c r="D63" s="260">
        <v>6665.5999999999995</v>
      </c>
      <c r="E63" s="260">
        <v>6563.9499999999989</v>
      </c>
      <c r="F63" s="260">
        <v>6466.4</v>
      </c>
      <c r="G63" s="260">
        <v>6364.7499999999991</v>
      </c>
      <c r="H63" s="260">
        <v>6763.1499999999987</v>
      </c>
      <c r="I63" s="260">
        <v>6864.7999999999984</v>
      </c>
      <c r="J63" s="260">
        <v>6962.3499999999985</v>
      </c>
      <c r="K63" s="259">
        <v>6767.25</v>
      </c>
      <c r="L63" s="259">
        <v>6568.05</v>
      </c>
      <c r="M63" s="259">
        <v>0.91261999999999999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2990.4</v>
      </c>
      <c r="D64" s="260">
        <v>3007.3166666666671</v>
      </c>
      <c r="E64" s="260">
        <v>2968.0833333333339</v>
      </c>
      <c r="F64" s="260">
        <v>2945.7666666666669</v>
      </c>
      <c r="G64" s="260">
        <v>2906.5333333333338</v>
      </c>
      <c r="H64" s="260">
        <v>3029.6333333333341</v>
      </c>
      <c r="I64" s="260">
        <v>3068.8666666666668</v>
      </c>
      <c r="J64" s="260">
        <v>3091.1833333333343</v>
      </c>
      <c r="K64" s="259">
        <v>3046.55</v>
      </c>
      <c r="L64" s="259">
        <v>2985</v>
      </c>
      <c r="M64" s="259">
        <v>0.38242999999999999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1875.55</v>
      </c>
      <c r="D65" s="260">
        <v>1881.3999999999999</v>
      </c>
      <c r="E65" s="260">
        <v>1857.2499999999998</v>
      </c>
      <c r="F65" s="260">
        <v>1838.9499999999998</v>
      </c>
      <c r="G65" s="260">
        <v>1814.7999999999997</v>
      </c>
      <c r="H65" s="260">
        <v>1899.6999999999998</v>
      </c>
      <c r="I65" s="260">
        <v>1923.85</v>
      </c>
      <c r="J65" s="260">
        <v>1942.1499999999999</v>
      </c>
      <c r="K65" s="259">
        <v>1905.55</v>
      </c>
      <c r="L65" s="259">
        <v>1863.1</v>
      </c>
      <c r="M65" s="259">
        <v>2.2831899999999998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341.45</v>
      </c>
      <c r="D66" s="260">
        <v>337.31666666666666</v>
      </c>
      <c r="E66" s="260">
        <v>330.2833333333333</v>
      </c>
      <c r="F66" s="260">
        <v>319.11666666666662</v>
      </c>
      <c r="G66" s="260">
        <v>312.08333333333326</v>
      </c>
      <c r="H66" s="260">
        <v>348.48333333333335</v>
      </c>
      <c r="I66" s="260">
        <v>355.51666666666677</v>
      </c>
      <c r="J66" s="260">
        <v>366.68333333333339</v>
      </c>
      <c r="K66" s="259">
        <v>344.35</v>
      </c>
      <c r="L66" s="259">
        <v>326.14999999999998</v>
      </c>
      <c r="M66" s="259">
        <v>34.555300000000003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225.85</v>
      </c>
      <c r="D67" s="260">
        <v>226.6</v>
      </c>
      <c r="E67" s="260">
        <v>224.1</v>
      </c>
      <c r="F67" s="260">
        <v>222.35</v>
      </c>
      <c r="G67" s="260">
        <v>219.85</v>
      </c>
      <c r="H67" s="260">
        <v>228.35</v>
      </c>
      <c r="I67" s="260">
        <v>230.85</v>
      </c>
      <c r="J67" s="260">
        <v>232.6</v>
      </c>
      <c r="K67" s="259">
        <v>229.1</v>
      </c>
      <c r="L67" s="259">
        <v>224.85</v>
      </c>
      <c r="M67" s="259">
        <v>60.167029999999997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163.9</v>
      </c>
      <c r="D68" s="260">
        <v>162.93333333333331</v>
      </c>
      <c r="E68" s="260">
        <v>160.86666666666662</v>
      </c>
      <c r="F68" s="260">
        <v>157.83333333333331</v>
      </c>
      <c r="G68" s="260">
        <v>155.76666666666662</v>
      </c>
      <c r="H68" s="260">
        <v>165.96666666666661</v>
      </c>
      <c r="I68" s="260">
        <v>168.03333333333327</v>
      </c>
      <c r="J68" s="260">
        <v>171.06666666666661</v>
      </c>
      <c r="K68" s="259">
        <v>165</v>
      </c>
      <c r="L68" s="259">
        <v>159.9</v>
      </c>
      <c r="M68" s="259">
        <v>237.48826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75.05</v>
      </c>
      <c r="D69" s="260">
        <v>74.766666666666666</v>
      </c>
      <c r="E69" s="260">
        <v>73.083333333333329</v>
      </c>
      <c r="F69" s="260">
        <v>71.11666666666666</v>
      </c>
      <c r="G69" s="260">
        <v>69.433333333333323</v>
      </c>
      <c r="H69" s="260">
        <v>76.733333333333334</v>
      </c>
      <c r="I69" s="260">
        <v>78.416666666666671</v>
      </c>
      <c r="J69" s="260">
        <v>80.38333333333334</v>
      </c>
      <c r="K69" s="259">
        <v>76.45</v>
      </c>
      <c r="L69" s="259">
        <v>72.8</v>
      </c>
      <c r="M69" s="259">
        <v>125.88052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23.1</v>
      </c>
      <c r="D70" s="260">
        <v>23.233333333333331</v>
      </c>
      <c r="E70" s="260">
        <v>22.766666666666662</v>
      </c>
      <c r="F70" s="260">
        <v>22.43333333333333</v>
      </c>
      <c r="G70" s="260">
        <v>21.966666666666661</v>
      </c>
      <c r="H70" s="260">
        <v>23.566666666666663</v>
      </c>
      <c r="I70" s="260">
        <v>24.033333333333331</v>
      </c>
      <c r="J70" s="260">
        <v>24.366666666666664</v>
      </c>
      <c r="K70" s="259">
        <v>23.7</v>
      </c>
      <c r="L70" s="259">
        <v>22.9</v>
      </c>
      <c r="M70" s="259">
        <v>64.720680000000002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1739.35</v>
      </c>
      <c r="D71" s="260">
        <v>1742.8833333333332</v>
      </c>
      <c r="E71" s="260">
        <v>1721.4666666666665</v>
      </c>
      <c r="F71" s="260">
        <v>1703.5833333333333</v>
      </c>
      <c r="G71" s="260">
        <v>1682.1666666666665</v>
      </c>
      <c r="H71" s="260">
        <v>1760.7666666666664</v>
      </c>
      <c r="I71" s="260">
        <v>1782.1833333333334</v>
      </c>
      <c r="J71" s="260">
        <v>1800.0666666666664</v>
      </c>
      <c r="K71" s="259">
        <v>1764.3</v>
      </c>
      <c r="L71" s="259">
        <v>1725</v>
      </c>
      <c r="M71" s="259">
        <v>3.6683599999999998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4746.6000000000004</v>
      </c>
      <c r="D72" s="260">
        <v>4728.25</v>
      </c>
      <c r="E72" s="260">
        <v>4686.6000000000004</v>
      </c>
      <c r="F72" s="260">
        <v>4626.6000000000004</v>
      </c>
      <c r="G72" s="260">
        <v>4584.9500000000007</v>
      </c>
      <c r="H72" s="260">
        <v>4788.25</v>
      </c>
      <c r="I72" s="260">
        <v>4829.8999999999996</v>
      </c>
      <c r="J72" s="260">
        <v>4889.8999999999996</v>
      </c>
      <c r="K72" s="259">
        <v>4769.8999999999996</v>
      </c>
      <c r="L72" s="259">
        <v>4668.25</v>
      </c>
      <c r="M72" s="259">
        <v>0.15029000000000001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601.4</v>
      </c>
      <c r="D73" s="260">
        <v>602.26666666666654</v>
      </c>
      <c r="E73" s="260">
        <v>596.73333333333312</v>
      </c>
      <c r="F73" s="260">
        <v>592.06666666666661</v>
      </c>
      <c r="G73" s="260">
        <v>586.53333333333319</v>
      </c>
      <c r="H73" s="260">
        <v>606.93333333333305</v>
      </c>
      <c r="I73" s="260">
        <v>612.46666666666658</v>
      </c>
      <c r="J73" s="260">
        <v>617.13333333333298</v>
      </c>
      <c r="K73" s="259">
        <v>607.79999999999995</v>
      </c>
      <c r="L73" s="259">
        <v>597.6</v>
      </c>
      <c r="M73" s="259">
        <v>7.5077199999999999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947.35</v>
      </c>
      <c r="D74" s="260">
        <v>957.61666666666667</v>
      </c>
      <c r="E74" s="260">
        <v>917.23333333333335</v>
      </c>
      <c r="F74" s="260">
        <v>887.11666666666667</v>
      </c>
      <c r="G74" s="260">
        <v>846.73333333333335</v>
      </c>
      <c r="H74" s="260">
        <v>987.73333333333335</v>
      </c>
      <c r="I74" s="260">
        <v>1028.1166666666668</v>
      </c>
      <c r="J74" s="260">
        <v>1058.2333333333333</v>
      </c>
      <c r="K74" s="259">
        <v>998</v>
      </c>
      <c r="L74" s="259">
        <v>927.5</v>
      </c>
      <c r="M74" s="259">
        <v>10.10056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106.6</v>
      </c>
      <c r="D75" s="260">
        <v>106.56666666666666</v>
      </c>
      <c r="E75" s="260">
        <v>105.48333333333332</v>
      </c>
      <c r="F75" s="260">
        <v>104.36666666666666</v>
      </c>
      <c r="G75" s="260">
        <v>103.28333333333332</v>
      </c>
      <c r="H75" s="260">
        <v>107.68333333333332</v>
      </c>
      <c r="I75" s="260">
        <v>108.76666666666667</v>
      </c>
      <c r="J75" s="260">
        <v>109.88333333333333</v>
      </c>
      <c r="K75" s="259">
        <v>107.65</v>
      </c>
      <c r="L75" s="259">
        <v>105.45</v>
      </c>
      <c r="M75" s="259">
        <v>105.47759000000001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859.25</v>
      </c>
      <c r="D76" s="260">
        <v>864.51666666666677</v>
      </c>
      <c r="E76" s="260">
        <v>837.13333333333355</v>
      </c>
      <c r="F76" s="260">
        <v>815.01666666666677</v>
      </c>
      <c r="G76" s="260">
        <v>787.63333333333355</v>
      </c>
      <c r="H76" s="260">
        <v>886.63333333333355</v>
      </c>
      <c r="I76" s="260">
        <v>914.01666666666677</v>
      </c>
      <c r="J76" s="260">
        <v>936.13333333333355</v>
      </c>
      <c r="K76" s="259">
        <v>891.9</v>
      </c>
      <c r="L76" s="259">
        <v>842.4</v>
      </c>
      <c r="M76" s="259">
        <v>31.326989999999999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71.400000000000006</v>
      </c>
      <c r="D77" s="260">
        <v>71.2</v>
      </c>
      <c r="E77" s="260">
        <v>69.25</v>
      </c>
      <c r="F77" s="260">
        <v>67.099999999999994</v>
      </c>
      <c r="G77" s="260">
        <v>65.149999999999991</v>
      </c>
      <c r="H77" s="260">
        <v>73.350000000000009</v>
      </c>
      <c r="I77" s="260">
        <v>75.300000000000026</v>
      </c>
      <c r="J77" s="260">
        <v>77.450000000000017</v>
      </c>
      <c r="K77" s="259">
        <v>73.150000000000006</v>
      </c>
      <c r="L77" s="259">
        <v>69.05</v>
      </c>
      <c r="M77" s="259">
        <v>769.91767000000004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307.64999999999998</v>
      </c>
      <c r="D78" s="260">
        <v>308.23333333333335</v>
      </c>
      <c r="E78" s="260">
        <v>306.4666666666667</v>
      </c>
      <c r="F78" s="260">
        <v>305.28333333333336</v>
      </c>
      <c r="G78" s="260">
        <v>303.51666666666671</v>
      </c>
      <c r="H78" s="260">
        <v>309.41666666666669</v>
      </c>
      <c r="I78" s="260">
        <v>311.18333333333334</v>
      </c>
      <c r="J78" s="260">
        <v>312.36666666666667</v>
      </c>
      <c r="K78" s="259">
        <v>310</v>
      </c>
      <c r="L78" s="259">
        <v>307.05</v>
      </c>
      <c r="M78" s="259">
        <v>13.000069999999999</v>
      </c>
      <c r="N78" s="1"/>
      <c r="O78" s="1"/>
    </row>
    <row r="79" spans="1:15" ht="12.75" customHeight="1">
      <c r="A79" s="30">
        <v>69</v>
      </c>
      <c r="B79" s="269" t="s">
        <v>872</v>
      </c>
      <c r="C79" s="259">
        <v>10397.75</v>
      </c>
      <c r="D79" s="260">
        <v>10528.483333333334</v>
      </c>
      <c r="E79" s="260">
        <v>10229.266666666666</v>
      </c>
      <c r="F79" s="260">
        <v>10060.783333333333</v>
      </c>
      <c r="G79" s="260">
        <v>9761.5666666666657</v>
      </c>
      <c r="H79" s="260">
        <v>10696.966666666667</v>
      </c>
      <c r="I79" s="260">
        <v>10996.183333333334</v>
      </c>
      <c r="J79" s="260">
        <v>11164.666666666668</v>
      </c>
      <c r="K79" s="259">
        <v>10827.7</v>
      </c>
      <c r="L79" s="259">
        <v>10360</v>
      </c>
      <c r="M79" s="259">
        <v>3.6700000000000003E-2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821.9</v>
      </c>
      <c r="D80" s="260">
        <v>823.23333333333323</v>
      </c>
      <c r="E80" s="260">
        <v>815.66666666666652</v>
      </c>
      <c r="F80" s="260">
        <v>809.43333333333328</v>
      </c>
      <c r="G80" s="260">
        <v>801.86666666666656</v>
      </c>
      <c r="H80" s="260">
        <v>829.46666666666647</v>
      </c>
      <c r="I80" s="260">
        <v>837.0333333333333</v>
      </c>
      <c r="J80" s="260">
        <v>843.26666666666642</v>
      </c>
      <c r="K80" s="259">
        <v>830.8</v>
      </c>
      <c r="L80" s="259">
        <v>817</v>
      </c>
      <c r="M80" s="259">
        <v>104.06576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286</v>
      </c>
      <c r="D81" s="260">
        <v>284.16666666666669</v>
      </c>
      <c r="E81" s="260">
        <v>280.53333333333336</v>
      </c>
      <c r="F81" s="260">
        <v>275.06666666666666</v>
      </c>
      <c r="G81" s="260">
        <v>271.43333333333334</v>
      </c>
      <c r="H81" s="260">
        <v>289.63333333333338</v>
      </c>
      <c r="I81" s="260">
        <v>293.26666666666671</v>
      </c>
      <c r="J81" s="260">
        <v>298.73333333333341</v>
      </c>
      <c r="K81" s="259">
        <v>287.8</v>
      </c>
      <c r="L81" s="259">
        <v>278.7</v>
      </c>
      <c r="M81" s="259">
        <v>26.62219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955.9</v>
      </c>
      <c r="D82" s="260">
        <v>951.61666666666667</v>
      </c>
      <c r="E82" s="260">
        <v>937.7833333333333</v>
      </c>
      <c r="F82" s="260">
        <v>919.66666666666663</v>
      </c>
      <c r="G82" s="260">
        <v>905.83333333333326</v>
      </c>
      <c r="H82" s="260">
        <v>969.73333333333335</v>
      </c>
      <c r="I82" s="260">
        <v>983.56666666666661</v>
      </c>
      <c r="J82" s="260">
        <v>1001.6833333333334</v>
      </c>
      <c r="K82" s="259">
        <v>965.45</v>
      </c>
      <c r="L82" s="259">
        <v>933.5</v>
      </c>
      <c r="M82" s="259">
        <v>0.65508999999999995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285.35000000000002</v>
      </c>
      <c r="D83" s="260">
        <v>284.91666666666669</v>
      </c>
      <c r="E83" s="260">
        <v>282.03333333333336</v>
      </c>
      <c r="F83" s="260">
        <v>278.7166666666667</v>
      </c>
      <c r="G83" s="260">
        <v>275.83333333333337</v>
      </c>
      <c r="H83" s="260">
        <v>288.23333333333335</v>
      </c>
      <c r="I83" s="260">
        <v>291.11666666666667</v>
      </c>
      <c r="J83" s="260">
        <v>294.43333333333334</v>
      </c>
      <c r="K83" s="259">
        <v>287.8</v>
      </c>
      <c r="L83" s="259">
        <v>281.60000000000002</v>
      </c>
      <c r="M83" s="259">
        <v>29.281510000000001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7009.5</v>
      </c>
      <c r="D84" s="260">
        <v>7047.833333333333</v>
      </c>
      <c r="E84" s="260">
        <v>6961.6666666666661</v>
      </c>
      <c r="F84" s="260">
        <v>6913.833333333333</v>
      </c>
      <c r="G84" s="260">
        <v>6827.6666666666661</v>
      </c>
      <c r="H84" s="260">
        <v>7095.6666666666661</v>
      </c>
      <c r="I84" s="260">
        <v>7181.8333333333321</v>
      </c>
      <c r="J84" s="260">
        <v>7229.6666666666661</v>
      </c>
      <c r="K84" s="259">
        <v>7134</v>
      </c>
      <c r="L84" s="259">
        <v>7000</v>
      </c>
      <c r="M84" s="259">
        <v>0.14813000000000001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1206.95</v>
      </c>
      <c r="D85" s="260">
        <v>1212.3500000000001</v>
      </c>
      <c r="E85" s="260">
        <v>1194.8500000000004</v>
      </c>
      <c r="F85" s="260">
        <v>1182.7500000000002</v>
      </c>
      <c r="G85" s="260">
        <v>1165.2500000000005</v>
      </c>
      <c r="H85" s="260">
        <v>1224.4500000000003</v>
      </c>
      <c r="I85" s="260">
        <v>1241.9499999999998</v>
      </c>
      <c r="J85" s="260">
        <v>1254.0500000000002</v>
      </c>
      <c r="K85" s="259">
        <v>1229.8499999999999</v>
      </c>
      <c r="L85" s="259">
        <v>1200.25</v>
      </c>
      <c r="M85" s="259">
        <v>0.35926000000000002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944.95</v>
      </c>
      <c r="D86" s="260">
        <v>945.80000000000007</v>
      </c>
      <c r="E86" s="260">
        <v>928.80000000000018</v>
      </c>
      <c r="F86" s="260">
        <v>912.65000000000009</v>
      </c>
      <c r="G86" s="260">
        <v>895.6500000000002</v>
      </c>
      <c r="H86" s="260">
        <v>961.95000000000016</v>
      </c>
      <c r="I86" s="260">
        <v>978.94999999999993</v>
      </c>
      <c r="J86" s="260">
        <v>995.10000000000014</v>
      </c>
      <c r="K86" s="259">
        <v>962.8</v>
      </c>
      <c r="L86" s="259">
        <v>929.65</v>
      </c>
      <c r="M86" s="259">
        <v>0.51990000000000003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543</v>
      </c>
      <c r="D87" s="260">
        <v>544.18333333333328</v>
      </c>
      <c r="E87" s="260">
        <v>538.81666666666661</v>
      </c>
      <c r="F87" s="260">
        <v>534.63333333333333</v>
      </c>
      <c r="G87" s="260">
        <v>529.26666666666665</v>
      </c>
      <c r="H87" s="260">
        <v>548.36666666666656</v>
      </c>
      <c r="I87" s="260">
        <v>553.73333333333312</v>
      </c>
      <c r="J87" s="260">
        <v>557.91666666666652</v>
      </c>
      <c r="K87" s="259">
        <v>549.54999999999995</v>
      </c>
      <c r="L87" s="259">
        <v>540</v>
      </c>
      <c r="M87" s="259">
        <v>1.4922299999999999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16821.099999999999</v>
      </c>
      <c r="D88" s="260">
        <v>16780.366666666665</v>
      </c>
      <c r="E88" s="260">
        <v>16700.73333333333</v>
      </c>
      <c r="F88" s="260">
        <v>16580.366666666665</v>
      </c>
      <c r="G88" s="260">
        <v>16500.73333333333</v>
      </c>
      <c r="H88" s="260">
        <v>16900.73333333333</v>
      </c>
      <c r="I88" s="260">
        <v>16980.366666666669</v>
      </c>
      <c r="J88" s="260">
        <v>17100.73333333333</v>
      </c>
      <c r="K88" s="259">
        <v>16860</v>
      </c>
      <c r="L88" s="259">
        <v>16660</v>
      </c>
      <c r="M88" s="259">
        <v>0.15576999999999999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517.35</v>
      </c>
      <c r="D89" s="260">
        <v>517.54999999999995</v>
      </c>
      <c r="E89" s="260">
        <v>510.09999999999991</v>
      </c>
      <c r="F89" s="260">
        <v>502.84999999999997</v>
      </c>
      <c r="G89" s="260">
        <v>495.39999999999992</v>
      </c>
      <c r="H89" s="260">
        <v>524.79999999999995</v>
      </c>
      <c r="I89" s="260">
        <v>532.25</v>
      </c>
      <c r="J89" s="260">
        <v>539.49999999999989</v>
      </c>
      <c r="K89" s="259">
        <v>525</v>
      </c>
      <c r="L89" s="259">
        <v>510.3</v>
      </c>
      <c r="M89" s="259">
        <v>1.1337900000000001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38.9</v>
      </c>
      <c r="D90" s="260">
        <v>39.683333333333337</v>
      </c>
      <c r="E90" s="260">
        <v>37.866666666666674</v>
      </c>
      <c r="F90" s="260">
        <v>36.833333333333336</v>
      </c>
      <c r="G90" s="260">
        <v>35.016666666666673</v>
      </c>
      <c r="H90" s="260">
        <v>40.716666666666676</v>
      </c>
      <c r="I90" s="260">
        <v>42.533333333333339</v>
      </c>
      <c r="J90" s="260">
        <v>43.566666666666677</v>
      </c>
      <c r="K90" s="259">
        <v>41.5</v>
      </c>
      <c r="L90" s="259">
        <v>38.65</v>
      </c>
      <c r="M90" s="259">
        <v>303.04324000000003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4103.95</v>
      </c>
      <c r="D91" s="260">
        <v>4110.6833333333334</v>
      </c>
      <c r="E91" s="260">
        <v>4067.8666666666668</v>
      </c>
      <c r="F91" s="260">
        <v>4031.7833333333333</v>
      </c>
      <c r="G91" s="260">
        <v>3988.9666666666667</v>
      </c>
      <c r="H91" s="260">
        <v>4146.7666666666664</v>
      </c>
      <c r="I91" s="260">
        <v>4189.5833333333339</v>
      </c>
      <c r="J91" s="260">
        <v>4225.666666666667</v>
      </c>
      <c r="K91" s="259">
        <v>4153.5</v>
      </c>
      <c r="L91" s="259">
        <v>4074.6</v>
      </c>
      <c r="M91" s="259">
        <v>3.3612000000000002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1251.05</v>
      </c>
      <c r="D92" s="260">
        <v>1266.1000000000001</v>
      </c>
      <c r="E92" s="260">
        <v>1233.2000000000003</v>
      </c>
      <c r="F92" s="260">
        <v>1215.3500000000001</v>
      </c>
      <c r="G92" s="260">
        <v>1182.4500000000003</v>
      </c>
      <c r="H92" s="260">
        <v>1283.9500000000003</v>
      </c>
      <c r="I92" s="260">
        <v>1316.8500000000004</v>
      </c>
      <c r="J92" s="260">
        <v>1334.7000000000003</v>
      </c>
      <c r="K92" s="259">
        <v>1299</v>
      </c>
      <c r="L92" s="259">
        <v>1248.25</v>
      </c>
      <c r="M92" s="259">
        <v>0.96392999999999995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505.55</v>
      </c>
      <c r="D93" s="260">
        <v>505.51666666666665</v>
      </c>
      <c r="E93" s="260">
        <v>502.0333333333333</v>
      </c>
      <c r="F93" s="260">
        <v>498.51666666666665</v>
      </c>
      <c r="G93" s="260">
        <v>495.0333333333333</v>
      </c>
      <c r="H93" s="260">
        <v>509.0333333333333</v>
      </c>
      <c r="I93" s="260">
        <v>512.51666666666665</v>
      </c>
      <c r="J93" s="260">
        <v>516.0333333333333</v>
      </c>
      <c r="K93" s="259">
        <v>509</v>
      </c>
      <c r="L93" s="259">
        <v>502</v>
      </c>
      <c r="M93" s="259">
        <v>0.69777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76.150000000000006</v>
      </c>
      <c r="D94" s="260">
        <v>76.016666666666666</v>
      </c>
      <c r="E94" s="260">
        <v>75.533333333333331</v>
      </c>
      <c r="F94" s="260">
        <v>74.916666666666671</v>
      </c>
      <c r="G94" s="260">
        <v>74.433333333333337</v>
      </c>
      <c r="H94" s="260">
        <v>76.633333333333326</v>
      </c>
      <c r="I94" s="260">
        <v>77.116666666666646</v>
      </c>
      <c r="J94" s="260">
        <v>77.73333333333332</v>
      </c>
      <c r="K94" s="259">
        <v>76.5</v>
      </c>
      <c r="L94" s="259">
        <v>75.400000000000006</v>
      </c>
      <c r="M94" s="259">
        <v>8.0476700000000001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263.05</v>
      </c>
      <c r="D95" s="260">
        <v>263.68333333333334</v>
      </c>
      <c r="E95" s="260">
        <v>260.4666666666667</v>
      </c>
      <c r="F95" s="260">
        <v>257.88333333333338</v>
      </c>
      <c r="G95" s="260">
        <v>254.66666666666674</v>
      </c>
      <c r="H95" s="260">
        <v>266.26666666666665</v>
      </c>
      <c r="I95" s="260">
        <v>269.48333333333323</v>
      </c>
      <c r="J95" s="260">
        <v>272.06666666666661</v>
      </c>
      <c r="K95" s="259">
        <v>266.89999999999998</v>
      </c>
      <c r="L95" s="259">
        <v>261.10000000000002</v>
      </c>
      <c r="M95" s="259">
        <v>10.30552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3006.45</v>
      </c>
      <c r="D96" s="260">
        <v>3004.4500000000003</v>
      </c>
      <c r="E96" s="260">
        <v>2952.0000000000005</v>
      </c>
      <c r="F96" s="260">
        <v>2897.55</v>
      </c>
      <c r="G96" s="260">
        <v>2845.1000000000004</v>
      </c>
      <c r="H96" s="260">
        <v>3058.9000000000005</v>
      </c>
      <c r="I96" s="260">
        <v>3111.3500000000004</v>
      </c>
      <c r="J96" s="260">
        <v>3165.8000000000006</v>
      </c>
      <c r="K96" s="259">
        <v>3056.9</v>
      </c>
      <c r="L96" s="259">
        <v>2950</v>
      </c>
      <c r="M96" s="259">
        <v>0.46203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217.6</v>
      </c>
      <c r="D97" s="260">
        <v>218.71666666666667</v>
      </c>
      <c r="E97" s="260">
        <v>214.88333333333333</v>
      </c>
      <c r="F97" s="260">
        <v>212.16666666666666</v>
      </c>
      <c r="G97" s="260">
        <v>208.33333333333331</v>
      </c>
      <c r="H97" s="260">
        <v>221.43333333333334</v>
      </c>
      <c r="I97" s="260">
        <v>225.26666666666665</v>
      </c>
      <c r="J97" s="260">
        <v>227.98333333333335</v>
      </c>
      <c r="K97" s="259">
        <v>222.55</v>
      </c>
      <c r="L97" s="259">
        <v>216</v>
      </c>
      <c r="M97" s="259">
        <v>3.7357999999999998</v>
      </c>
      <c r="N97" s="1"/>
      <c r="O97" s="1"/>
    </row>
    <row r="98" spans="1:15" ht="12.75" customHeight="1">
      <c r="A98" s="30">
        <v>88</v>
      </c>
      <c r="B98" s="269" t="s">
        <v>873</v>
      </c>
      <c r="C98" s="259">
        <v>450.5</v>
      </c>
      <c r="D98" s="260">
        <v>454.13333333333338</v>
      </c>
      <c r="E98" s="260">
        <v>441.71666666666675</v>
      </c>
      <c r="F98" s="260">
        <v>432.93333333333339</v>
      </c>
      <c r="G98" s="260">
        <v>420.51666666666677</v>
      </c>
      <c r="H98" s="260">
        <v>462.91666666666674</v>
      </c>
      <c r="I98" s="260">
        <v>475.33333333333337</v>
      </c>
      <c r="J98" s="260">
        <v>484.11666666666673</v>
      </c>
      <c r="K98" s="259">
        <v>466.55</v>
      </c>
      <c r="L98" s="259">
        <v>445.35</v>
      </c>
      <c r="M98" s="259">
        <v>21.350940000000001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536.70000000000005</v>
      </c>
      <c r="D99" s="260">
        <v>534.9</v>
      </c>
      <c r="E99" s="260">
        <v>531.79999999999995</v>
      </c>
      <c r="F99" s="260">
        <v>526.9</v>
      </c>
      <c r="G99" s="260">
        <v>523.79999999999995</v>
      </c>
      <c r="H99" s="260">
        <v>539.79999999999995</v>
      </c>
      <c r="I99" s="260">
        <v>542.90000000000009</v>
      </c>
      <c r="J99" s="260">
        <v>547.79999999999995</v>
      </c>
      <c r="K99" s="259">
        <v>538</v>
      </c>
      <c r="L99" s="259">
        <v>530</v>
      </c>
      <c r="M99" s="259">
        <v>3.4878900000000002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304.2</v>
      </c>
      <c r="D100" s="260">
        <v>303.73333333333335</v>
      </c>
      <c r="E100" s="260">
        <v>301.2166666666667</v>
      </c>
      <c r="F100" s="260">
        <v>298.23333333333335</v>
      </c>
      <c r="G100" s="260">
        <v>295.7166666666667</v>
      </c>
      <c r="H100" s="260">
        <v>306.7166666666667</v>
      </c>
      <c r="I100" s="260">
        <v>309.23333333333335</v>
      </c>
      <c r="J100" s="260">
        <v>312.2166666666667</v>
      </c>
      <c r="K100" s="259">
        <v>306.25</v>
      </c>
      <c r="L100" s="259">
        <v>300.75</v>
      </c>
      <c r="M100" s="259">
        <v>91.228790000000004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775.3</v>
      </c>
      <c r="D101" s="260">
        <v>763.65</v>
      </c>
      <c r="E101" s="260">
        <v>747.3</v>
      </c>
      <c r="F101" s="260">
        <v>719.3</v>
      </c>
      <c r="G101" s="260">
        <v>702.94999999999993</v>
      </c>
      <c r="H101" s="260">
        <v>791.65</v>
      </c>
      <c r="I101" s="260">
        <v>808.00000000000011</v>
      </c>
      <c r="J101" s="260">
        <v>836</v>
      </c>
      <c r="K101" s="259">
        <v>780</v>
      </c>
      <c r="L101" s="259">
        <v>735.65</v>
      </c>
      <c r="M101" s="259">
        <v>2.9716800000000001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753.95</v>
      </c>
      <c r="D102" s="260">
        <v>749.98333333333323</v>
      </c>
      <c r="E102" s="260">
        <v>740.01666666666642</v>
      </c>
      <c r="F102" s="260">
        <v>726.08333333333314</v>
      </c>
      <c r="G102" s="260">
        <v>716.11666666666633</v>
      </c>
      <c r="H102" s="260">
        <v>763.91666666666652</v>
      </c>
      <c r="I102" s="260">
        <v>773.88333333333344</v>
      </c>
      <c r="J102" s="260">
        <v>787.81666666666661</v>
      </c>
      <c r="K102" s="259">
        <v>759.95</v>
      </c>
      <c r="L102" s="259">
        <v>736.05</v>
      </c>
      <c r="M102" s="259">
        <v>2.1559699999999999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800.5</v>
      </c>
      <c r="D103" s="260">
        <v>800.38333333333333</v>
      </c>
      <c r="E103" s="260">
        <v>788.26666666666665</v>
      </c>
      <c r="F103" s="260">
        <v>776.0333333333333</v>
      </c>
      <c r="G103" s="260">
        <v>763.91666666666663</v>
      </c>
      <c r="H103" s="260">
        <v>812.61666666666667</v>
      </c>
      <c r="I103" s="260">
        <v>824.73333333333323</v>
      </c>
      <c r="J103" s="260">
        <v>836.9666666666667</v>
      </c>
      <c r="K103" s="259">
        <v>812.5</v>
      </c>
      <c r="L103" s="259">
        <v>788.15</v>
      </c>
      <c r="M103" s="259">
        <v>0.97011000000000003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125</v>
      </c>
      <c r="D104" s="260">
        <v>124.71666666666665</v>
      </c>
      <c r="E104" s="260">
        <v>124.08333333333331</v>
      </c>
      <c r="F104" s="260">
        <v>123.16666666666666</v>
      </c>
      <c r="G104" s="260">
        <v>122.53333333333332</v>
      </c>
      <c r="H104" s="260">
        <v>125.63333333333331</v>
      </c>
      <c r="I104" s="260">
        <v>126.26666666666667</v>
      </c>
      <c r="J104" s="260">
        <v>127.18333333333331</v>
      </c>
      <c r="K104" s="259">
        <v>125.35</v>
      </c>
      <c r="L104" s="259">
        <v>123.8</v>
      </c>
      <c r="M104" s="259">
        <v>5.8433099999999998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1719.1</v>
      </c>
      <c r="D105" s="260">
        <v>1727.7833333333335</v>
      </c>
      <c r="E105" s="260">
        <v>1692.9666666666672</v>
      </c>
      <c r="F105" s="260">
        <v>1666.8333333333337</v>
      </c>
      <c r="G105" s="260">
        <v>1632.0166666666673</v>
      </c>
      <c r="H105" s="260">
        <v>1753.916666666667</v>
      </c>
      <c r="I105" s="260">
        <v>1788.7333333333331</v>
      </c>
      <c r="J105" s="260">
        <v>1814.8666666666668</v>
      </c>
      <c r="K105" s="259">
        <v>1762.6</v>
      </c>
      <c r="L105" s="259">
        <v>1701.65</v>
      </c>
      <c r="M105" s="259">
        <v>2.5396700000000001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22.55</v>
      </c>
      <c r="D106" s="260">
        <v>22.649999999999995</v>
      </c>
      <c r="E106" s="260">
        <v>22.29999999999999</v>
      </c>
      <c r="F106" s="260">
        <v>22.049999999999994</v>
      </c>
      <c r="G106" s="260">
        <v>21.699999999999989</v>
      </c>
      <c r="H106" s="260">
        <v>22.899999999999991</v>
      </c>
      <c r="I106" s="260">
        <v>23.249999999999993</v>
      </c>
      <c r="J106" s="260">
        <v>23.499999999999993</v>
      </c>
      <c r="K106" s="259">
        <v>23</v>
      </c>
      <c r="L106" s="259">
        <v>22.4</v>
      </c>
      <c r="M106" s="259">
        <v>46.07741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1256.25</v>
      </c>
      <c r="D107" s="260">
        <v>1247.4666666666665</v>
      </c>
      <c r="E107" s="260">
        <v>1220.9833333333329</v>
      </c>
      <c r="F107" s="260">
        <v>1185.7166666666665</v>
      </c>
      <c r="G107" s="260">
        <v>1159.2333333333329</v>
      </c>
      <c r="H107" s="260">
        <v>1282.7333333333329</v>
      </c>
      <c r="I107" s="260">
        <v>1309.2166666666665</v>
      </c>
      <c r="J107" s="260">
        <v>1344.4833333333329</v>
      </c>
      <c r="K107" s="259">
        <v>1273.95</v>
      </c>
      <c r="L107" s="259">
        <v>1212.2</v>
      </c>
      <c r="M107" s="259">
        <v>8.1721000000000004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594.45000000000005</v>
      </c>
      <c r="D108" s="260">
        <v>595.31666666666672</v>
      </c>
      <c r="E108" s="260">
        <v>587.63333333333344</v>
      </c>
      <c r="F108" s="260">
        <v>580.81666666666672</v>
      </c>
      <c r="G108" s="260">
        <v>573.13333333333344</v>
      </c>
      <c r="H108" s="260">
        <v>602.13333333333344</v>
      </c>
      <c r="I108" s="260">
        <v>609.81666666666661</v>
      </c>
      <c r="J108" s="260">
        <v>616.63333333333344</v>
      </c>
      <c r="K108" s="259">
        <v>603</v>
      </c>
      <c r="L108" s="259">
        <v>588.5</v>
      </c>
      <c r="M108" s="259">
        <v>0.95520000000000005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793.95</v>
      </c>
      <c r="D109" s="260">
        <v>795.63333333333333</v>
      </c>
      <c r="E109" s="260">
        <v>786.31666666666661</v>
      </c>
      <c r="F109" s="260">
        <v>778.68333333333328</v>
      </c>
      <c r="G109" s="260">
        <v>769.36666666666656</v>
      </c>
      <c r="H109" s="260">
        <v>803.26666666666665</v>
      </c>
      <c r="I109" s="260">
        <v>812.58333333333348</v>
      </c>
      <c r="J109" s="260">
        <v>820.2166666666667</v>
      </c>
      <c r="K109" s="259">
        <v>804.95</v>
      </c>
      <c r="L109" s="259">
        <v>788</v>
      </c>
      <c r="M109" s="259">
        <v>0.89793000000000001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5350.4</v>
      </c>
      <c r="D110" s="260">
        <v>5379.9000000000005</v>
      </c>
      <c r="E110" s="260">
        <v>5281.5000000000009</v>
      </c>
      <c r="F110" s="260">
        <v>5212.6000000000004</v>
      </c>
      <c r="G110" s="260">
        <v>5114.2000000000007</v>
      </c>
      <c r="H110" s="260">
        <v>5448.8000000000011</v>
      </c>
      <c r="I110" s="260">
        <v>5547.2000000000007</v>
      </c>
      <c r="J110" s="260">
        <v>5616.1000000000013</v>
      </c>
      <c r="K110" s="259">
        <v>5478.3</v>
      </c>
      <c r="L110" s="259">
        <v>5311</v>
      </c>
      <c r="M110" s="259">
        <v>7.7649999999999997E-2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364.15</v>
      </c>
      <c r="D111" s="260">
        <v>362.58333333333331</v>
      </c>
      <c r="E111" s="260">
        <v>356.31666666666661</v>
      </c>
      <c r="F111" s="260">
        <v>348.48333333333329</v>
      </c>
      <c r="G111" s="260">
        <v>342.21666666666658</v>
      </c>
      <c r="H111" s="260">
        <v>370.41666666666663</v>
      </c>
      <c r="I111" s="260">
        <v>376.68333333333339</v>
      </c>
      <c r="J111" s="260">
        <v>384.51666666666665</v>
      </c>
      <c r="K111" s="259">
        <v>368.85</v>
      </c>
      <c r="L111" s="259">
        <v>354.75</v>
      </c>
      <c r="M111" s="259">
        <v>0.83952000000000004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291.05</v>
      </c>
      <c r="D112" s="260">
        <v>289.13333333333338</v>
      </c>
      <c r="E112" s="260">
        <v>285.46666666666675</v>
      </c>
      <c r="F112" s="260">
        <v>279.88333333333338</v>
      </c>
      <c r="G112" s="260">
        <v>276.21666666666675</v>
      </c>
      <c r="H112" s="260">
        <v>294.71666666666675</v>
      </c>
      <c r="I112" s="260">
        <v>298.38333333333338</v>
      </c>
      <c r="J112" s="260">
        <v>303.96666666666675</v>
      </c>
      <c r="K112" s="259">
        <v>292.8</v>
      </c>
      <c r="L112" s="259">
        <v>283.55</v>
      </c>
      <c r="M112" s="259">
        <v>14.725860000000001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384.85</v>
      </c>
      <c r="D113" s="260">
        <v>385.5333333333333</v>
      </c>
      <c r="E113" s="260">
        <v>379.31666666666661</v>
      </c>
      <c r="F113" s="260">
        <v>373.7833333333333</v>
      </c>
      <c r="G113" s="260">
        <v>367.56666666666661</v>
      </c>
      <c r="H113" s="260">
        <v>391.06666666666661</v>
      </c>
      <c r="I113" s="260">
        <v>397.2833333333333</v>
      </c>
      <c r="J113" s="260">
        <v>402.81666666666661</v>
      </c>
      <c r="K113" s="259">
        <v>391.75</v>
      </c>
      <c r="L113" s="259">
        <v>380</v>
      </c>
      <c r="M113" s="259">
        <v>0.98367000000000004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607</v>
      </c>
      <c r="D114" s="260">
        <v>603.81666666666661</v>
      </c>
      <c r="E114" s="260">
        <v>598.83333333333326</v>
      </c>
      <c r="F114" s="260">
        <v>590.66666666666663</v>
      </c>
      <c r="G114" s="260">
        <v>585.68333333333328</v>
      </c>
      <c r="H114" s="260">
        <v>611.98333333333323</v>
      </c>
      <c r="I114" s="260">
        <v>616.96666666666658</v>
      </c>
      <c r="J114" s="260">
        <v>625.13333333333321</v>
      </c>
      <c r="K114" s="259">
        <v>608.79999999999995</v>
      </c>
      <c r="L114" s="259">
        <v>595.65</v>
      </c>
      <c r="M114" s="259">
        <v>3.4357899999999999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720.5</v>
      </c>
      <c r="D115" s="260">
        <v>713.98333333333323</v>
      </c>
      <c r="E115" s="260">
        <v>701.51666666666642</v>
      </c>
      <c r="F115" s="260">
        <v>682.53333333333319</v>
      </c>
      <c r="G115" s="260">
        <v>670.06666666666638</v>
      </c>
      <c r="H115" s="260">
        <v>732.96666666666647</v>
      </c>
      <c r="I115" s="260">
        <v>745.43333333333339</v>
      </c>
      <c r="J115" s="260">
        <v>764.41666666666652</v>
      </c>
      <c r="K115" s="259">
        <v>726.45</v>
      </c>
      <c r="L115" s="259">
        <v>695</v>
      </c>
      <c r="M115" s="259">
        <v>7.99451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1129.5</v>
      </c>
      <c r="D116" s="260">
        <v>1127.1000000000001</v>
      </c>
      <c r="E116" s="260">
        <v>1120.6000000000004</v>
      </c>
      <c r="F116" s="260">
        <v>1111.7000000000003</v>
      </c>
      <c r="G116" s="260">
        <v>1105.2000000000005</v>
      </c>
      <c r="H116" s="260">
        <v>1136.0000000000002</v>
      </c>
      <c r="I116" s="260">
        <v>1142.4999999999998</v>
      </c>
      <c r="J116" s="260">
        <v>1151.4000000000001</v>
      </c>
      <c r="K116" s="259">
        <v>1133.5999999999999</v>
      </c>
      <c r="L116" s="259">
        <v>1118.2</v>
      </c>
      <c r="M116" s="259">
        <v>15.01491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184.6</v>
      </c>
      <c r="D117" s="260">
        <v>186.53333333333333</v>
      </c>
      <c r="E117" s="260">
        <v>181.31666666666666</v>
      </c>
      <c r="F117" s="260">
        <v>178.03333333333333</v>
      </c>
      <c r="G117" s="260">
        <v>172.81666666666666</v>
      </c>
      <c r="H117" s="260">
        <v>189.81666666666666</v>
      </c>
      <c r="I117" s="260">
        <v>195.0333333333333</v>
      </c>
      <c r="J117" s="260">
        <v>198.31666666666666</v>
      </c>
      <c r="K117" s="259">
        <v>191.75</v>
      </c>
      <c r="L117" s="259">
        <v>183.25</v>
      </c>
      <c r="M117" s="259">
        <v>50.548290000000001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1508.6</v>
      </c>
      <c r="D118" s="260">
        <v>1514.5333333333335</v>
      </c>
      <c r="E118" s="260">
        <v>1497.0666666666671</v>
      </c>
      <c r="F118" s="260">
        <v>1485.5333333333335</v>
      </c>
      <c r="G118" s="260">
        <v>1468.0666666666671</v>
      </c>
      <c r="H118" s="260">
        <v>1526.0666666666671</v>
      </c>
      <c r="I118" s="260">
        <v>1543.5333333333338</v>
      </c>
      <c r="J118" s="260">
        <v>1555.0666666666671</v>
      </c>
      <c r="K118" s="259">
        <v>1532</v>
      </c>
      <c r="L118" s="259">
        <v>1503</v>
      </c>
      <c r="M118" s="259">
        <v>1.2362500000000001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247.2</v>
      </c>
      <c r="D119" s="260">
        <v>249.9</v>
      </c>
      <c r="E119" s="260">
        <v>243.55</v>
      </c>
      <c r="F119" s="260">
        <v>239.9</v>
      </c>
      <c r="G119" s="260">
        <v>233.55</v>
      </c>
      <c r="H119" s="260">
        <v>253.55</v>
      </c>
      <c r="I119" s="260">
        <v>259.89999999999998</v>
      </c>
      <c r="J119" s="260">
        <v>263.55</v>
      </c>
      <c r="K119" s="259">
        <v>256.25</v>
      </c>
      <c r="L119" s="259">
        <v>246.25</v>
      </c>
      <c r="M119" s="259">
        <v>187.62692999999999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669.5</v>
      </c>
      <c r="D120" s="260">
        <v>661.30000000000007</v>
      </c>
      <c r="E120" s="260">
        <v>645.20000000000016</v>
      </c>
      <c r="F120" s="260">
        <v>620.90000000000009</v>
      </c>
      <c r="G120" s="260">
        <v>604.80000000000018</v>
      </c>
      <c r="H120" s="260">
        <v>685.60000000000014</v>
      </c>
      <c r="I120" s="260">
        <v>701.7</v>
      </c>
      <c r="J120" s="260">
        <v>726.00000000000011</v>
      </c>
      <c r="K120" s="259">
        <v>677.4</v>
      </c>
      <c r="L120" s="259">
        <v>637</v>
      </c>
      <c r="M120" s="259">
        <v>60.829239999999999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4018.35</v>
      </c>
      <c r="D121" s="260">
        <v>3987.5166666666664</v>
      </c>
      <c r="E121" s="260">
        <v>3935.0333333333328</v>
      </c>
      <c r="F121" s="260">
        <v>3851.7166666666662</v>
      </c>
      <c r="G121" s="260">
        <v>3799.2333333333327</v>
      </c>
      <c r="H121" s="260">
        <v>4070.833333333333</v>
      </c>
      <c r="I121" s="260">
        <v>4123.3166666666666</v>
      </c>
      <c r="J121" s="260">
        <v>4206.6333333333332</v>
      </c>
      <c r="K121" s="259">
        <v>4040</v>
      </c>
      <c r="L121" s="259">
        <v>3904.2</v>
      </c>
      <c r="M121" s="259">
        <v>4.4313599999999997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1577.25</v>
      </c>
      <c r="D122" s="260">
        <v>1581.05</v>
      </c>
      <c r="E122" s="260">
        <v>1558.1</v>
      </c>
      <c r="F122" s="260">
        <v>1538.95</v>
      </c>
      <c r="G122" s="260">
        <v>1516</v>
      </c>
      <c r="H122" s="260">
        <v>1600.1999999999998</v>
      </c>
      <c r="I122" s="260">
        <v>1623.15</v>
      </c>
      <c r="J122" s="260">
        <v>1642.2999999999997</v>
      </c>
      <c r="K122" s="259">
        <v>1604</v>
      </c>
      <c r="L122" s="259">
        <v>1561.9</v>
      </c>
      <c r="M122" s="259">
        <v>4.9388399999999999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2373.8000000000002</v>
      </c>
      <c r="D123" s="260">
        <v>2374.3333333333335</v>
      </c>
      <c r="E123" s="260">
        <v>2342.2666666666669</v>
      </c>
      <c r="F123" s="260">
        <v>2310.7333333333336</v>
      </c>
      <c r="G123" s="260">
        <v>2278.666666666667</v>
      </c>
      <c r="H123" s="260">
        <v>2405.8666666666668</v>
      </c>
      <c r="I123" s="260">
        <v>2437.9333333333334</v>
      </c>
      <c r="J123" s="260">
        <v>2469.4666666666667</v>
      </c>
      <c r="K123" s="259">
        <v>2406.4</v>
      </c>
      <c r="L123" s="259">
        <v>2342.8000000000002</v>
      </c>
      <c r="M123" s="259">
        <v>2.7849300000000001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762.95</v>
      </c>
      <c r="D124" s="260">
        <v>760.68333333333339</v>
      </c>
      <c r="E124" s="260">
        <v>750.36666666666679</v>
      </c>
      <c r="F124" s="260">
        <v>737.78333333333342</v>
      </c>
      <c r="G124" s="260">
        <v>727.46666666666681</v>
      </c>
      <c r="H124" s="260">
        <v>773.26666666666677</v>
      </c>
      <c r="I124" s="260">
        <v>783.58333333333337</v>
      </c>
      <c r="J124" s="260">
        <v>796.16666666666674</v>
      </c>
      <c r="K124" s="259">
        <v>771</v>
      </c>
      <c r="L124" s="259">
        <v>748.1</v>
      </c>
      <c r="M124" s="259">
        <v>29.845310000000001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919.9</v>
      </c>
      <c r="D125" s="260">
        <v>923.6</v>
      </c>
      <c r="E125" s="260">
        <v>906.30000000000007</v>
      </c>
      <c r="F125" s="260">
        <v>892.7</v>
      </c>
      <c r="G125" s="260">
        <v>875.40000000000009</v>
      </c>
      <c r="H125" s="260">
        <v>937.2</v>
      </c>
      <c r="I125" s="260">
        <v>954.5</v>
      </c>
      <c r="J125" s="260">
        <v>968.1</v>
      </c>
      <c r="K125" s="259">
        <v>940.9</v>
      </c>
      <c r="L125" s="259">
        <v>910</v>
      </c>
      <c r="M125" s="259">
        <v>6.37948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990.05</v>
      </c>
      <c r="D126" s="260">
        <v>992.33333333333337</v>
      </c>
      <c r="E126" s="260">
        <v>975.66666666666674</v>
      </c>
      <c r="F126" s="260">
        <v>961.28333333333342</v>
      </c>
      <c r="G126" s="260">
        <v>944.61666666666679</v>
      </c>
      <c r="H126" s="260">
        <v>1006.7166666666667</v>
      </c>
      <c r="I126" s="260">
        <v>1023.3833333333334</v>
      </c>
      <c r="J126" s="260">
        <v>1037.7666666666667</v>
      </c>
      <c r="K126" s="259">
        <v>1009</v>
      </c>
      <c r="L126" s="259">
        <v>977.95</v>
      </c>
      <c r="M126" s="259">
        <v>1.69174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363.35</v>
      </c>
      <c r="D127" s="260">
        <v>360.95</v>
      </c>
      <c r="E127" s="260">
        <v>357.15</v>
      </c>
      <c r="F127" s="260">
        <v>350.95</v>
      </c>
      <c r="G127" s="260">
        <v>347.15</v>
      </c>
      <c r="H127" s="260">
        <v>367.15</v>
      </c>
      <c r="I127" s="260">
        <v>370.95000000000005</v>
      </c>
      <c r="J127" s="260">
        <v>377.15</v>
      </c>
      <c r="K127" s="259">
        <v>364.75</v>
      </c>
      <c r="L127" s="259">
        <v>354.75</v>
      </c>
      <c r="M127" s="259">
        <v>7.5877100000000004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1347.2</v>
      </c>
      <c r="D128" s="260">
        <v>1347.5833333333333</v>
      </c>
      <c r="E128" s="260">
        <v>1331.1666666666665</v>
      </c>
      <c r="F128" s="260">
        <v>1315.1333333333332</v>
      </c>
      <c r="G128" s="260">
        <v>1298.7166666666665</v>
      </c>
      <c r="H128" s="260">
        <v>1363.6166666666666</v>
      </c>
      <c r="I128" s="260">
        <v>1380.0333333333331</v>
      </c>
      <c r="J128" s="260">
        <v>1396.0666666666666</v>
      </c>
      <c r="K128" s="259">
        <v>1364</v>
      </c>
      <c r="L128" s="259">
        <v>1331.55</v>
      </c>
      <c r="M128" s="259">
        <v>6.4802400000000002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760.35</v>
      </c>
      <c r="D129" s="260">
        <v>755.41666666666663</v>
      </c>
      <c r="E129" s="260">
        <v>746.98333333333323</v>
      </c>
      <c r="F129" s="260">
        <v>733.61666666666656</v>
      </c>
      <c r="G129" s="260">
        <v>725.18333333333317</v>
      </c>
      <c r="H129" s="260">
        <v>768.7833333333333</v>
      </c>
      <c r="I129" s="260">
        <v>777.2166666666667</v>
      </c>
      <c r="J129" s="260">
        <v>790.58333333333337</v>
      </c>
      <c r="K129" s="259">
        <v>763.85</v>
      </c>
      <c r="L129" s="259">
        <v>742.05</v>
      </c>
      <c r="M129" s="259">
        <v>2.0052400000000001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933.45</v>
      </c>
      <c r="D130" s="260">
        <v>952.35</v>
      </c>
      <c r="E130" s="260">
        <v>907.1</v>
      </c>
      <c r="F130" s="260">
        <v>880.75</v>
      </c>
      <c r="G130" s="260">
        <v>835.5</v>
      </c>
      <c r="H130" s="260">
        <v>978.7</v>
      </c>
      <c r="I130" s="260">
        <v>1023.95</v>
      </c>
      <c r="J130" s="260">
        <v>1050.3000000000002</v>
      </c>
      <c r="K130" s="259">
        <v>997.6</v>
      </c>
      <c r="L130" s="259">
        <v>926</v>
      </c>
      <c r="M130" s="259">
        <v>2.4013399999999998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406.5</v>
      </c>
      <c r="D131" s="260">
        <v>405</v>
      </c>
      <c r="E131" s="260">
        <v>401.8</v>
      </c>
      <c r="F131" s="260">
        <v>397.1</v>
      </c>
      <c r="G131" s="260">
        <v>393.90000000000003</v>
      </c>
      <c r="H131" s="260">
        <v>409.7</v>
      </c>
      <c r="I131" s="260">
        <v>412.90000000000003</v>
      </c>
      <c r="J131" s="260">
        <v>417.59999999999997</v>
      </c>
      <c r="K131" s="259">
        <v>408.2</v>
      </c>
      <c r="L131" s="259">
        <v>400.3</v>
      </c>
      <c r="M131" s="259">
        <v>31.347660000000001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553.20000000000005</v>
      </c>
      <c r="D132" s="260">
        <v>557.16666666666663</v>
      </c>
      <c r="E132" s="260">
        <v>546.33333333333326</v>
      </c>
      <c r="F132" s="260">
        <v>539.46666666666658</v>
      </c>
      <c r="G132" s="260">
        <v>528.63333333333321</v>
      </c>
      <c r="H132" s="260">
        <v>564.0333333333333</v>
      </c>
      <c r="I132" s="260">
        <v>574.86666666666656</v>
      </c>
      <c r="J132" s="260">
        <v>581.73333333333335</v>
      </c>
      <c r="K132" s="259">
        <v>568</v>
      </c>
      <c r="L132" s="259">
        <v>550.29999999999995</v>
      </c>
      <c r="M132" s="259">
        <v>21.733350000000002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1690.8</v>
      </c>
      <c r="D133" s="260">
        <v>1685.8833333333332</v>
      </c>
      <c r="E133" s="260">
        <v>1664.8166666666664</v>
      </c>
      <c r="F133" s="260">
        <v>1638.8333333333333</v>
      </c>
      <c r="G133" s="260">
        <v>1617.7666666666664</v>
      </c>
      <c r="H133" s="260">
        <v>1711.8666666666663</v>
      </c>
      <c r="I133" s="260">
        <v>1732.9333333333329</v>
      </c>
      <c r="J133" s="260">
        <v>1758.9166666666663</v>
      </c>
      <c r="K133" s="259">
        <v>1706.95</v>
      </c>
      <c r="L133" s="259">
        <v>1659.9</v>
      </c>
      <c r="M133" s="259">
        <v>1.75298</v>
      </c>
      <c r="N133" s="1"/>
      <c r="O133" s="1"/>
    </row>
    <row r="134" spans="1:15" ht="12.75" customHeight="1">
      <c r="A134" s="30">
        <v>124</v>
      </c>
      <c r="B134" s="269" t="s">
        <v>874</v>
      </c>
      <c r="C134" s="259">
        <v>856.55</v>
      </c>
      <c r="D134" s="260">
        <v>861.18333333333339</v>
      </c>
      <c r="E134" s="260">
        <v>847.36666666666679</v>
      </c>
      <c r="F134" s="260">
        <v>838.18333333333339</v>
      </c>
      <c r="G134" s="260">
        <v>824.36666666666679</v>
      </c>
      <c r="H134" s="260">
        <v>870.36666666666679</v>
      </c>
      <c r="I134" s="260">
        <v>884.18333333333339</v>
      </c>
      <c r="J134" s="260">
        <v>893.36666666666679</v>
      </c>
      <c r="K134" s="259">
        <v>875</v>
      </c>
      <c r="L134" s="259">
        <v>852</v>
      </c>
      <c r="M134" s="259">
        <v>2.82342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2141.5500000000002</v>
      </c>
      <c r="D135" s="260">
        <v>2130.8333333333335</v>
      </c>
      <c r="E135" s="260">
        <v>2113.7666666666669</v>
      </c>
      <c r="F135" s="260">
        <v>2085.9833333333336</v>
      </c>
      <c r="G135" s="260">
        <v>2068.916666666667</v>
      </c>
      <c r="H135" s="260">
        <v>2158.6166666666668</v>
      </c>
      <c r="I135" s="260">
        <v>2175.6833333333334</v>
      </c>
      <c r="J135" s="260">
        <v>2203.4666666666667</v>
      </c>
      <c r="K135" s="259">
        <v>2147.9</v>
      </c>
      <c r="L135" s="259">
        <v>2103.0500000000002</v>
      </c>
      <c r="M135" s="259">
        <v>6.2325999999999997</v>
      </c>
      <c r="N135" s="1"/>
      <c r="O135" s="1"/>
    </row>
    <row r="136" spans="1:15" ht="12.75" customHeight="1">
      <c r="A136" s="30">
        <v>126</v>
      </c>
      <c r="B136" s="269" t="s">
        <v>867</v>
      </c>
      <c r="C136" s="259">
        <v>370.35</v>
      </c>
      <c r="D136" s="260">
        <v>376.48333333333335</v>
      </c>
      <c r="E136" s="260">
        <v>362.9666666666667</v>
      </c>
      <c r="F136" s="260">
        <v>355.58333333333337</v>
      </c>
      <c r="G136" s="260">
        <v>342.06666666666672</v>
      </c>
      <c r="H136" s="260">
        <v>383.86666666666667</v>
      </c>
      <c r="I136" s="260">
        <v>397.38333333333333</v>
      </c>
      <c r="J136" s="260">
        <v>404.76666666666665</v>
      </c>
      <c r="K136" s="259">
        <v>390</v>
      </c>
      <c r="L136" s="259">
        <v>369.1</v>
      </c>
      <c r="M136" s="259">
        <v>7.8848700000000003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223.9</v>
      </c>
      <c r="D137" s="260">
        <v>222.55000000000004</v>
      </c>
      <c r="E137" s="260">
        <v>219.65000000000009</v>
      </c>
      <c r="F137" s="260">
        <v>215.40000000000006</v>
      </c>
      <c r="G137" s="260">
        <v>212.50000000000011</v>
      </c>
      <c r="H137" s="260">
        <v>226.80000000000007</v>
      </c>
      <c r="I137" s="260">
        <v>229.7</v>
      </c>
      <c r="J137" s="260">
        <v>233.95000000000005</v>
      </c>
      <c r="K137" s="259">
        <v>225.45</v>
      </c>
      <c r="L137" s="259">
        <v>218.3</v>
      </c>
      <c r="M137" s="259">
        <v>29.435929999999999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175.55</v>
      </c>
      <c r="D138" s="260">
        <v>176.9</v>
      </c>
      <c r="E138" s="260">
        <v>171.75</v>
      </c>
      <c r="F138" s="260">
        <v>167.95</v>
      </c>
      <c r="G138" s="260">
        <v>162.79999999999998</v>
      </c>
      <c r="H138" s="260">
        <v>180.70000000000002</v>
      </c>
      <c r="I138" s="260">
        <v>185.85000000000005</v>
      </c>
      <c r="J138" s="260">
        <v>189.65000000000003</v>
      </c>
      <c r="K138" s="259">
        <v>182.05</v>
      </c>
      <c r="L138" s="259">
        <v>173.1</v>
      </c>
      <c r="M138" s="259">
        <v>46.380839999999999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50.3</v>
      </c>
      <c r="D139" s="260">
        <v>51.033333333333331</v>
      </c>
      <c r="E139" s="260">
        <v>49.11666666666666</v>
      </c>
      <c r="F139" s="260">
        <v>47.93333333333333</v>
      </c>
      <c r="G139" s="260">
        <v>46.016666666666659</v>
      </c>
      <c r="H139" s="260">
        <v>52.216666666666661</v>
      </c>
      <c r="I139" s="260">
        <v>54.133333333333333</v>
      </c>
      <c r="J139" s="260">
        <v>55.316666666666663</v>
      </c>
      <c r="K139" s="259">
        <v>52.95</v>
      </c>
      <c r="L139" s="259">
        <v>49.85</v>
      </c>
      <c r="M139" s="259">
        <v>17.352350000000001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230.45</v>
      </c>
      <c r="D140" s="260">
        <v>230.16666666666666</v>
      </c>
      <c r="E140" s="260">
        <v>225.2833333333333</v>
      </c>
      <c r="F140" s="260">
        <v>220.11666666666665</v>
      </c>
      <c r="G140" s="260">
        <v>215.23333333333329</v>
      </c>
      <c r="H140" s="260">
        <v>235.33333333333331</v>
      </c>
      <c r="I140" s="260">
        <v>240.2166666666667</v>
      </c>
      <c r="J140" s="260">
        <v>245.38333333333333</v>
      </c>
      <c r="K140" s="259">
        <v>235.05</v>
      </c>
      <c r="L140" s="259">
        <v>225</v>
      </c>
      <c r="M140" s="259">
        <v>5.4030800000000001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3275.7</v>
      </c>
      <c r="D141" s="260">
        <v>3252.8833333333332</v>
      </c>
      <c r="E141" s="260">
        <v>3217.9666666666662</v>
      </c>
      <c r="F141" s="260">
        <v>3160.2333333333331</v>
      </c>
      <c r="G141" s="260">
        <v>3125.3166666666662</v>
      </c>
      <c r="H141" s="260">
        <v>3310.6166666666663</v>
      </c>
      <c r="I141" s="260">
        <v>3345.5333333333333</v>
      </c>
      <c r="J141" s="260">
        <v>3403.2666666666664</v>
      </c>
      <c r="K141" s="259">
        <v>3287.8</v>
      </c>
      <c r="L141" s="259">
        <v>3195.15</v>
      </c>
      <c r="M141" s="259">
        <v>10.81953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4591.45</v>
      </c>
      <c r="D142" s="260">
        <v>4568.3833333333332</v>
      </c>
      <c r="E142" s="260">
        <v>4533.3166666666666</v>
      </c>
      <c r="F142" s="260">
        <v>4475.1833333333334</v>
      </c>
      <c r="G142" s="260">
        <v>4440.1166666666668</v>
      </c>
      <c r="H142" s="260">
        <v>4626.5166666666664</v>
      </c>
      <c r="I142" s="260">
        <v>4661.5833333333321</v>
      </c>
      <c r="J142" s="260">
        <v>4719.7166666666662</v>
      </c>
      <c r="K142" s="259">
        <v>4603.45</v>
      </c>
      <c r="L142" s="259">
        <v>4510.25</v>
      </c>
      <c r="M142" s="259">
        <v>1.24028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2484.1999999999998</v>
      </c>
      <c r="D143" s="260">
        <v>2448.5666666666666</v>
      </c>
      <c r="E143" s="260">
        <v>2387.6333333333332</v>
      </c>
      <c r="F143" s="260">
        <v>2291.0666666666666</v>
      </c>
      <c r="G143" s="260">
        <v>2230.1333333333332</v>
      </c>
      <c r="H143" s="260">
        <v>2545.1333333333332</v>
      </c>
      <c r="I143" s="260">
        <v>2606.0666666666666</v>
      </c>
      <c r="J143" s="260">
        <v>2702.6333333333332</v>
      </c>
      <c r="K143" s="259">
        <v>2509.5</v>
      </c>
      <c r="L143" s="259">
        <v>2352</v>
      </c>
      <c r="M143" s="259">
        <v>6.1396800000000002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4363.6499999999996</v>
      </c>
      <c r="D144" s="260">
        <v>4387.5</v>
      </c>
      <c r="E144" s="260">
        <v>4291.1499999999996</v>
      </c>
      <c r="F144" s="260">
        <v>4218.6499999999996</v>
      </c>
      <c r="G144" s="260">
        <v>4122.2999999999993</v>
      </c>
      <c r="H144" s="260">
        <v>4460</v>
      </c>
      <c r="I144" s="260">
        <v>4556.3500000000004</v>
      </c>
      <c r="J144" s="260">
        <v>4628.8500000000004</v>
      </c>
      <c r="K144" s="259">
        <v>4483.8500000000004</v>
      </c>
      <c r="L144" s="259">
        <v>4315</v>
      </c>
      <c r="M144" s="259">
        <v>7.4448499999999997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622.04999999999995</v>
      </c>
      <c r="D145" s="260">
        <v>619.88333333333333</v>
      </c>
      <c r="E145" s="260">
        <v>613.76666666666665</v>
      </c>
      <c r="F145" s="260">
        <v>605.48333333333335</v>
      </c>
      <c r="G145" s="260">
        <v>599.36666666666667</v>
      </c>
      <c r="H145" s="260">
        <v>628.16666666666663</v>
      </c>
      <c r="I145" s="260">
        <v>634.28333333333319</v>
      </c>
      <c r="J145" s="260">
        <v>642.56666666666661</v>
      </c>
      <c r="K145" s="259">
        <v>626</v>
      </c>
      <c r="L145" s="259">
        <v>611.6</v>
      </c>
      <c r="M145" s="259">
        <v>4.0645699999999998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178.05</v>
      </c>
      <c r="D146" s="260">
        <v>179.4</v>
      </c>
      <c r="E146" s="260">
        <v>174.15</v>
      </c>
      <c r="F146" s="260">
        <v>170.25</v>
      </c>
      <c r="G146" s="260">
        <v>165</v>
      </c>
      <c r="H146" s="260">
        <v>183.3</v>
      </c>
      <c r="I146" s="260">
        <v>188.55</v>
      </c>
      <c r="J146" s="260">
        <v>192.45000000000002</v>
      </c>
      <c r="K146" s="259">
        <v>184.65</v>
      </c>
      <c r="L146" s="259">
        <v>175.5</v>
      </c>
      <c r="M146" s="259">
        <v>8.8372499999999992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151.25</v>
      </c>
      <c r="D147" s="260">
        <v>151.83333333333334</v>
      </c>
      <c r="E147" s="260">
        <v>149.51666666666668</v>
      </c>
      <c r="F147" s="260">
        <v>147.78333333333333</v>
      </c>
      <c r="G147" s="260">
        <v>145.46666666666667</v>
      </c>
      <c r="H147" s="260">
        <v>153.56666666666669</v>
      </c>
      <c r="I147" s="260">
        <v>155.88333333333335</v>
      </c>
      <c r="J147" s="260">
        <v>157.6166666666667</v>
      </c>
      <c r="K147" s="259">
        <v>154.15</v>
      </c>
      <c r="L147" s="259">
        <v>150.1</v>
      </c>
      <c r="M147" s="259">
        <v>3.12229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402.25</v>
      </c>
      <c r="D148" s="260">
        <v>405.63333333333338</v>
      </c>
      <c r="E148" s="260">
        <v>394.76666666666677</v>
      </c>
      <c r="F148" s="260">
        <v>387.28333333333336</v>
      </c>
      <c r="G148" s="260">
        <v>376.41666666666674</v>
      </c>
      <c r="H148" s="260">
        <v>413.11666666666679</v>
      </c>
      <c r="I148" s="260">
        <v>423.98333333333346</v>
      </c>
      <c r="J148" s="260">
        <v>431.46666666666681</v>
      </c>
      <c r="K148" s="259">
        <v>416.5</v>
      </c>
      <c r="L148" s="259">
        <v>398.15</v>
      </c>
      <c r="M148" s="259">
        <v>79.422650000000004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59.45</v>
      </c>
      <c r="D149" s="260">
        <v>59.75</v>
      </c>
      <c r="E149" s="260">
        <v>58.95</v>
      </c>
      <c r="F149" s="260">
        <v>58.45</v>
      </c>
      <c r="G149" s="260">
        <v>57.650000000000006</v>
      </c>
      <c r="H149" s="260">
        <v>60.25</v>
      </c>
      <c r="I149" s="260">
        <v>61.05</v>
      </c>
      <c r="J149" s="260">
        <v>61.55</v>
      </c>
      <c r="K149" s="259">
        <v>60.55</v>
      </c>
      <c r="L149" s="259">
        <v>59.25</v>
      </c>
      <c r="M149" s="259">
        <v>7.9961900000000004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3516.6</v>
      </c>
      <c r="D150" s="260">
        <v>3526.5333333333333</v>
      </c>
      <c r="E150" s="260">
        <v>3488.0666666666666</v>
      </c>
      <c r="F150" s="260">
        <v>3459.5333333333333</v>
      </c>
      <c r="G150" s="260">
        <v>3421.0666666666666</v>
      </c>
      <c r="H150" s="260">
        <v>3555.0666666666666</v>
      </c>
      <c r="I150" s="260">
        <v>3593.5333333333328</v>
      </c>
      <c r="J150" s="260">
        <v>3622.0666666666666</v>
      </c>
      <c r="K150" s="259">
        <v>3565</v>
      </c>
      <c r="L150" s="259">
        <v>3498</v>
      </c>
      <c r="M150" s="259">
        <v>6.5913899999999996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504.7</v>
      </c>
      <c r="D151" s="260">
        <v>502.61666666666662</v>
      </c>
      <c r="E151" s="260">
        <v>497.43333333333322</v>
      </c>
      <c r="F151" s="260">
        <v>490.16666666666663</v>
      </c>
      <c r="G151" s="260">
        <v>484.98333333333323</v>
      </c>
      <c r="H151" s="260">
        <v>509.88333333333321</v>
      </c>
      <c r="I151" s="260">
        <v>515.06666666666661</v>
      </c>
      <c r="J151" s="260">
        <v>522.33333333333326</v>
      </c>
      <c r="K151" s="259">
        <v>507.8</v>
      </c>
      <c r="L151" s="259">
        <v>495.35</v>
      </c>
      <c r="M151" s="259">
        <v>2.5505800000000001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454.2</v>
      </c>
      <c r="D152" s="260">
        <v>456.51666666666665</v>
      </c>
      <c r="E152" s="260">
        <v>445.73333333333329</v>
      </c>
      <c r="F152" s="260">
        <v>437.26666666666665</v>
      </c>
      <c r="G152" s="260">
        <v>426.48333333333329</v>
      </c>
      <c r="H152" s="260">
        <v>464.98333333333329</v>
      </c>
      <c r="I152" s="260">
        <v>475.76666666666659</v>
      </c>
      <c r="J152" s="260">
        <v>484.23333333333329</v>
      </c>
      <c r="K152" s="259">
        <v>467.3</v>
      </c>
      <c r="L152" s="259">
        <v>448.05</v>
      </c>
      <c r="M152" s="259">
        <v>1.94485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1490.15</v>
      </c>
      <c r="D153" s="260">
        <v>1484.3500000000001</v>
      </c>
      <c r="E153" s="260">
        <v>1470.7000000000003</v>
      </c>
      <c r="F153" s="260">
        <v>1451.2500000000002</v>
      </c>
      <c r="G153" s="260">
        <v>1437.6000000000004</v>
      </c>
      <c r="H153" s="260">
        <v>1503.8000000000002</v>
      </c>
      <c r="I153" s="260">
        <v>1517.4500000000003</v>
      </c>
      <c r="J153" s="260">
        <v>1536.9</v>
      </c>
      <c r="K153" s="259">
        <v>1498</v>
      </c>
      <c r="L153" s="259">
        <v>1464.9</v>
      </c>
      <c r="M153" s="259">
        <v>0.29593000000000003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73.349999999999994</v>
      </c>
      <c r="D154" s="260">
        <v>73.2</v>
      </c>
      <c r="E154" s="260">
        <v>72.400000000000006</v>
      </c>
      <c r="F154" s="260">
        <v>71.45</v>
      </c>
      <c r="G154" s="260">
        <v>70.650000000000006</v>
      </c>
      <c r="H154" s="260">
        <v>74.150000000000006</v>
      </c>
      <c r="I154" s="260">
        <v>74.949999999999989</v>
      </c>
      <c r="J154" s="260">
        <v>75.900000000000006</v>
      </c>
      <c r="K154" s="259">
        <v>74</v>
      </c>
      <c r="L154" s="259">
        <v>72.25</v>
      </c>
      <c r="M154" s="259">
        <v>20.45262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53.45</v>
      </c>
      <c r="D155" s="260">
        <v>53.65</v>
      </c>
      <c r="E155" s="260">
        <v>52.8</v>
      </c>
      <c r="F155" s="260">
        <v>52.15</v>
      </c>
      <c r="G155" s="260">
        <v>51.3</v>
      </c>
      <c r="H155" s="260">
        <v>54.3</v>
      </c>
      <c r="I155" s="260">
        <v>55.150000000000006</v>
      </c>
      <c r="J155" s="260">
        <v>55.8</v>
      </c>
      <c r="K155" s="259">
        <v>54.5</v>
      </c>
      <c r="L155" s="259">
        <v>53</v>
      </c>
      <c r="M155" s="259">
        <v>15.86852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1990.2</v>
      </c>
      <c r="D156" s="260">
        <v>1982.6499999999999</v>
      </c>
      <c r="E156" s="260">
        <v>1960.2999999999997</v>
      </c>
      <c r="F156" s="260">
        <v>1930.3999999999999</v>
      </c>
      <c r="G156" s="260">
        <v>1908.0499999999997</v>
      </c>
      <c r="H156" s="260">
        <v>2012.5499999999997</v>
      </c>
      <c r="I156" s="260">
        <v>2034.8999999999996</v>
      </c>
      <c r="J156" s="260">
        <v>2064.7999999999997</v>
      </c>
      <c r="K156" s="259">
        <v>2005</v>
      </c>
      <c r="L156" s="259">
        <v>1952.75</v>
      </c>
      <c r="M156" s="259">
        <v>2.57247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179.3</v>
      </c>
      <c r="D157" s="260">
        <v>176.65</v>
      </c>
      <c r="E157" s="260">
        <v>173.3</v>
      </c>
      <c r="F157" s="260">
        <v>167.3</v>
      </c>
      <c r="G157" s="260">
        <v>163.95000000000002</v>
      </c>
      <c r="H157" s="260">
        <v>182.65</v>
      </c>
      <c r="I157" s="260">
        <v>185.99999999999997</v>
      </c>
      <c r="J157" s="260">
        <v>192</v>
      </c>
      <c r="K157" s="259">
        <v>180</v>
      </c>
      <c r="L157" s="259">
        <v>170.65</v>
      </c>
      <c r="M157" s="259">
        <v>91.308440000000004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299</v>
      </c>
      <c r="D158" s="260">
        <v>299.21666666666664</v>
      </c>
      <c r="E158" s="260">
        <v>282.38333333333327</v>
      </c>
      <c r="F158" s="260">
        <v>265.76666666666665</v>
      </c>
      <c r="G158" s="260">
        <v>248.93333333333328</v>
      </c>
      <c r="H158" s="260">
        <v>315.83333333333326</v>
      </c>
      <c r="I158" s="260">
        <v>332.66666666666663</v>
      </c>
      <c r="J158" s="260">
        <v>349.28333333333325</v>
      </c>
      <c r="K158" s="259">
        <v>316.05</v>
      </c>
      <c r="L158" s="259">
        <v>282.60000000000002</v>
      </c>
      <c r="M158" s="259">
        <v>3.4152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211.6</v>
      </c>
      <c r="D159" s="260">
        <v>210.38333333333333</v>
      </c>
      <c r="E159" s="260">
        <v>204.21666666666664</v>
      </c>
      <c r="F159" s="260">
        <v>196.83333333333331</v>
      </c>
      <c r="G159" s="260">
        <v>190.66666666666663</v>
      </c>
      <c r="H159" s="260">
        <v>217.76666666666665</v>
      </c>
      <c r="I159" s="260">
        <v>223.93333333333334</v>
      </c>
      <c r="J159" s="260">
        <v>231.31666666666666</v>
      </c>
      <c r="K159" s="259">
        <v>216.55</v>
      </c>
      <c r="L159" s="259">
        <v>203</v>
      </c>
      <c r="M159" s="259">
        <v>205.51786000000001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136.05000000000001</v>
      </c>
      <c r="D160" s="260">
        <v>135.28333333333333</v>
      </c>
      <c r="E160" s="260">
        <v>134.16666666666666</v>
      </c>
      <c r="F160" s="260">
        <v>132.28333333333333</v>
      </c>
      <c r="G160" s="260">
        <v>131.16666666666666</v>
      </c>
      <c r="H160" s="260">
        <v>137.16666666666666</v>
      </c>
      <c r="I160" s="260">
        <v>138.28333333333333</v>
      </c>
      <c r="J160" s="260">
        <v>140.16666666666666</v>
      </c>
      <c r="K160" s="259">
        <v>136.4</v>
      </c>
      <c r="L160" s="259">
        <v>133.4</v>
      </c>
      <c r="M160" s="259">
        <v>67.662319999999994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131.94999999999999</v>
      </c>
      <c r="D161" s="260">
        <v>131.23333333333335</v>
      </c>
      <c r="E161" s="260">
        <v>129.06666666666669</v>
      </c>
      <c r="F161" s="260">
        <v>126.18333333333334</v>
      </c>
      <c r="G161" s="260">
        <v>124.01666666666668</v>
      </c>
      <c r="H161" s="260">
        <v>134.1166666666667</v>
      </c>
      <c r="I161" s="260">
        <v>136.28333333333333</v>
      </c>
      <c r="J161" s="260">
        <v>139.16666666666671</v>
      </c>
      <c r="K161" s="259">
        <v>133.4</v>
      </c>
      <c r="L161" s="259">
        <v>128.35</v>
      </c>
      <c r="M161" s="259">
        <v>4.09823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6116.65</v>
      </c>
      <c r="D162" s="260">
        <v>6136.5666666666666</v>
      </c>
      <c r="E162" s="260">
        <v>6031.1333333333332</v>
      </c>
      <c r="F162" s="260">
        <v>5945.6166666666668</v>
      </c>
      <c r="G162" s="260">
        <v>5840.1833333333334</v>
      </c>
      <c r="H162" s="260">
        <v>6222.083333333333</v>
      </c>
      <c r="I162" s="260">
        <v>6327.5166666666655</v>
      </c>
      <c r="J162" s="260">
        <v>6413.0333333333328</v>
      </c>
      <c r="K162" s="259">
        <v>6242</v>
      </c>
      <c r="L162" s="259">
        <v>6051.05</v>
      </c>
      <c r="M162" s="259">
        <v>0.71306000000000003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518.15</v>
      </c>
      <c r="D163" s="260">
        <v>522.01666666666665</v>
      </c>
      <c r="E163" s="260">
        <v>508.13333333333333</v>
      </c>
      <c r="F163" s="260">
        <v>498.11666666666667</v>
      </c>
      <c r="G163" s="260">
        <v>484.23333333333335</v>
      </c>
      <c r="H163" s="260">
        <v>532.0333333333333</v>
      </c>
      <c r="I163" s="260">
        <v>545.91666666666652</v>
      </c>
      <c r="J163" s="260">
        <v>555.93333333333328</v>
      </c>
      <c r="K163" s="259">
        <v>535.9</v>
      </c>
      <c r="L163" s="259">
        <v>512</v>
      </c>
      <c r="M163" s="259">
        <v>2.88158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152.19999999999999</v>
      </c>
      <c r="D164" s="260">
        <v>152.29999999999998</v>
      </c>
      <c r="E164" s="260">
        <v>150.49999999999997</v>
      </c>
      <c r="F164" s="260">
        <v>148.79999999999998</v>
      </c>
      <c r="G164" s="260">
        <v>146.99999999999997</v>
      </c>
      <c r="H164" s="260">
        <v>153.99999999999997</v>
      </c>
      <c r="I164" s="260">
        <v>155.79999999999998</v>
      </c>
      <c r="J164" s="260">
        <v>157.49999999999997</v>
      </c>
      <c r="K164" s="259">
        <v>154.1</v>
      </c>
      <c r="L164" s="259">
        <v>150.6</v>
      </c>
      <c r="M164" s="259">
        <v>6.1166700000000001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110.55</v>
      </c>
      <c r="D165" s="260">
        <v>110.31666666666666</v>
      </c>
      <c r="E165" s="260">
        <v>108.23333333333332</v>
      </c>
      <c r="F165" s="260">
        <v>105.91666666666666</v>
      </c>
      <c r="G165" s="260">
        <v>103.83333333333331</v>
      </c>
      <c r="H165" s="260">
        <v>112.63333333333333</v>
      </c>
      <c r="I165" s="260">
        <v>114.71666666666667</v>
      </c>
      <c r="J165" s="260">
        <v>117.03333333333333</v>
      </c>
      <c r="K165" s="259">
        <v>112.4</v>
      </c>
      <c r="L165" s="259">
        <v>108</v>
      </c>
      <c r="M165" s="259">
        <v>58.126350000000002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303.85000000000002</v>
      </c>
      <c r="D166" s="260">
        <v>301</v>
      </c>
      <c r="E166" s="260">
        <v>288.10000000000002</v>
      </c>
      <c r="F166" s="260">
        <v>272.35000000000002</v>
      </c>
      <c r="G166" s="260">
        <v>259.45000000000005</v>
      </c>
      <c r="H166" s="260">
        <v>316.75</v>
      </c>
      <c r="I166" s="260">
        <v>329.65</v>
      </c>
      <c r="J166" s="260">
        <v>345.4</v>
      </c>
      <c r="K166" s="259">
        <v>313.89999999999998</v>
      </c>
      <c r="L166" s="259">
        <v>285.25</v>
      </c>
      <c r="M166" s="259">
        <v>113.2315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1142.45</v>
      </c>
      <c r="D167" s="260">
        <v>1159.8</v>
      </c>
      <c r="E167" s="260">
        <v>1120.6499999999999</v>
      </c>
      <c r="F167" s="260">
        <v>1098.8499999999999</v>
      </c>
      <c r="G167" s="260">
        <v>1059.6999999999998</v>
      </c>
      <c r="H167" s="260">
        <v>1181.5999999999999</v>
      </c>
      <c r="I167" s="260">
        <v>1220.75</v>
      </c>
      <c r="J167" s="260">
        <v>1242.55</v>
      </c>
      <c r="K167" s="259">
        <v>1198.95</v>
      </c>
      <c r="L167" s="259">
        <v>1138</v>
      </c>
      <c r="M167" s="259">
        <v>1.0126200000000001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88.1</v>
      </c>
      <c r="D168" s="260">
        <v>88.216666666666654</v>
      </c>
      <c r="E168" s="260">
        <v>87.783333333333303</v>
      </c>
      <c r="F168" s="260">
        <v>87.466666666666654</v>
      </c>
      <c r="G168" s="260">
        <v>87.033333333333303</v>
      </c>
      <c r="H168" s="260">
        <v>88.533333333333303</v>
      </c>
      <c r="I168" s="260">
        <v>88.966666666666669</v>
      </c>
      <c r="J168" s="260">
        <v>89.283333333333303</v>
      </c>
      <c r="K168" s="259">
        <v>88.65</v>
      </c>
      <c r="L168" s="259">
        <v>87.9</v>
      </c>
      <c r="M168" s="259">
        <v>79.960030000000003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1868.1</v>
      </c>
      <c r="D169" s="260">
        <v>1860.0833333333333</v>
      </c>
      <c r="E169" s="260">
        <v>1844.1666666666665</v>
      </c>
      <c r="F169" s="260">
        <v>1820.2333333333333</v>
      </c>
      <c r="G169" s="260">
        <v>1804.3166666666666</v>
      </c>
      <c r="H169" s="260">
        <v>1884.0166666666664</v>
      </c>
      <c r="I169" s="260">
        <v>1899.9333333333329</v>
      </c>
      <c r="J169" s="260">
        <v>1923.8666666666663</v>
      </c>
      <c r="K169" s="259">
        <v>1876</v>
      </c>
      <c r="L169" s="259">
        <v>1836.15</v>
      </c>
      <c r="M169" s="259">
        <v>0.60402999999999996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38.6</v>
      </c>
      <c r="D170" s="260">
        <v>38.416666666666664</v>
      </c>
      <c r="E170" s="260">
        <v>37.983333333333327</v>
      </c>
      <c r="F170" s="260">
        <v>37.36666666666666</v>
      </c>
      <c r="G170" s="260">
        <v>36.933333333333323</v>
      </c>
      <c r="H170" s="260">
        <v>39.033333333333331</v>
      </c>
      <c r="I170" s="260">
        <v>39.466666666666669</v>
      </c>
      <c r="J170" s="260">
        <v>40.083333333333336</v>
      </c>
      <c r="K170" s="259">
        <v>38.85</v>
      </c>
      <c r="L170" s="259">
        <v>37.799999999999997</v>
      </c>
      <c r="M170" s="259">
        <v>114.93494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2951.1</v>
      </c>
      <c r="D171" s="260">
        <v>2925.7000000000003</v>
      </c>
      <c r="E171" s="260">
        <v>2876.4000000000005</v>
      </c>
      <c r="F171" s="260">
        <v>2801.7000000000003</v>
      </c>
      <c r="G171" s="260">
        <v>2752.4000000000005</v>
      </c>
      <c r="H171" s="260">
        <v>3000.4000000000005</v>
      </c>
      <c r="I171" s="260">
        <v>3049.7000000000007</v>
      </c>
      <c r="J171" s="260">
        <v>3124.4000000000005</v>
      </c>
      <c r="K171" s="259">
        <v>2975</v>
      </c>
      <c r="L171" s="259">
        <v>2851</v>
      </c>
      <c r="M171" s="259">
        <v>0.26036999999999999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3404.35</v>
      </c>
      <c r="D172" s="260">
        <v>3403.5833333333335</v>
      </c>
      <c r="E172" s="260">
        <v>3384.7666666666669</v>
      </c>
      <c r="F172" s="260">
        <v>3365.1833333333334</v>
      </c>
      <c r="G172" s="260">
        <v>3346.3666666666668</v>
      </c>
      <c r="H172" s="260">
        <v>3423.166666666667</v>
      </c>
      <c r="I172" s="260">
        <v>3441.9833333333336</v>
      </c>
      <c r="J172" s="260">
        <v>3461.5666666666671</v>
      </c>
      <c r="K172" s="259">
        <v>3422.4</v>
      </c>
      <c r="L172" s="259">
        <v>3384</v>
      </c>
      <c r="M172" s="259">
        <v>0.26544000000000001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137.25</v>
      </c>
      <c r="D173" s="260">
        <v>138.18333333333331</v>
      </c>
      <c r="E173" s="260">
        <v>135.46666666666661</v>
      </c>
      <c r="F173" s="260">
        <v>133.68333333333331</v>
      </c>
      <c r="G173" s="260">
        <v>130.96666666666661</v>
      </c>
      <c r="H173" s="260">
        <v>139.96666666666661</v>
      </c>
      <c r="I173" s="260">
        <v>142.68333333333331</v>
      </c>
      <c r="J173" s="260">
        <v>144.46666666666661</v>
      </c>
      <c r="K173" s="259">
        <v>140.9</v>
      </c>
      <c r="L173" s="259">
        <v>136.4</v>
      </c>
      <c r="M173" s="259">
        <v>4.3977300000000001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1736.15</v>
      </c>
      <c r="D174" s="260">
        <v>1737.7</v>
      </c>
      <c r="E174" s="260">
        <v>1723.5</v>
      </c>
      <c r="F174" s="260">
        <v>1710.85</v>
      </c>
      <c r="G174" s="260">
        <v>1696.6499999999999</v>
      </c>
      <c r="H174" s="260">
        <v>1750.3500000000001</v>
      </c>
      <c r="I174" s="260">
        <v>1764.5500000000004</v>
      </c>
      <c r="J174" s="260">
        <v>1777.2000000000003</v>
      </c>
      <c r="K174" s="259">
        <v>1751.9</v>
      </c>
      <c r="L174" s="259">
        <v>1725.05</v>
      </c>
      <c r="M174" s="259">
        <v>5.3412499999999996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1337.7</v>
      </c>
      <c r="D175" s="260">
        <v>1334.2</v>
      </c>
      <c r="E175" s="260">
        <v>1323.5500000000002</v>
      </c>
      <c r="F175" s="260">
        <v>1309.4000000000001</v>
      </c>
      <c r="G175" s="260">
        <v>1298.7500000000002</v>
      </c>
      <c r="H175" s="260">
        <v>1348.3500000000001</v>
      </c>
      <c r="I175" s="260">
        <v>1359.0000000000002</v>
      </c>
      <c r="J175" s="260">
        <v>1373.15</v>
      </c>
      <c r="K175" s="259">
        <v>1344.85</v>
      </c>
      <c r="L175" s="259">
        <v>1320.05</v>
      </c>
      <c r="M175" s="259">
        <v>0.51704000000000006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430.5</v>
      </c>
      <c r="D176" s="260">
        <v>427.11666666666662</v>
      </c>
      <c r="E176" s="260">
        <v>419.38333333333321</v>
      </c>
      <c r="F176" s="260">
        <v>408.26666666666659</v>
      </c>
      <c r="G176" s="260">
        <v>400.53333333333319</v>
      </c>
      <c r="H176" s="260">
        <v>438.23333333333323</v>
      </c>
      <c r="I176" s="260">
        <v>445.9666666666667</v>
      </c>
      <c r="J176" s="260">
        <v>457.08333333333326</v>
      </c>
      <c r="K176" s="259">
        <v>434.85</v>
      </c>
      <c r="L176" s="259">
        <v>416</v>
      </c>
      <c r="M176" s="259">
        <v>31.00084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1163.25</v>
      </c>
      <c r="D177" s="260">
        <v>1180.9166666666667</v>
      </c>
      <c r="E177" s="260">
        <v>1124.8833333333334</v>
      </c>
      <c r="F177" s="260">
        <v>1086.5166666666667</v>
      </c>
      <c r="G177" s="260">
        <v>1030.4833333333333</v>
      </c>
      <c r="H177" s="260">
        <v>1219.2833333333335</v>
      </c>
      <c r="I177" s="260">
        <v>1275.3166666666668</v>
      </c>
      <c r="J177" s="260">
        <v>1313.6833333333336</v>
      </c>
      <c r="K177" s="259">
        <v>1236.95</v>
      </c>
      <c r="L177" s="259">
        <v>1142.55</v>
      </c>
      <c r="M177" s="259">
        <v>0.40805999999999998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1782.6</v>
      </c>
      <c r="D178" s="260">
        <v>1774.1333333333332</v>
      </c>
      <c r="E178" s="260">
        <v>1710.5666666666664</v>
      </c>
      <c r="F178" s="260">
        <v>1638.5333333333331</v>
      </c>
      <c r="G178" s="260">
        <v>1574.9666666666662</v>
      </c>
      <c r="H178" s="260">
        <v>1846.1666666666665</v>
      </c>
      <c r="I178" s="260">
        <v>1909.7333333333331</v>
      </c>
      <c r="J178" s="260">
        <v>1981.7666666666667</v>
      </c>
      <c r="K178" s="259">
        <v>1837.7</v>
      </c>
      <c r="L178" s="259">
        <v>1702.1</v>
      </c>
      <c r="M178" s="259">
        <v>7.7738399999999999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472.4</v>
      </c>
      <c r="D179" s="260">
        <v>471.33333333333331</v>
      </c>
      <c r="E179" s="260">
        <v>467.11666666666662</v>
      </c>
      <c r="F179" s="260">
        <v>461.83333333333331</v>
      </c>
      <c r="G179" s="260">
        <v>457.61666666666662</v>
      </c>
      <c r="H179" s="260">
        <v>476.61666666666662</v>
      </c>
      <c r="I179" s="260">
        <v>480.83333333333331</v>
      </c>
      <c r="J179" s="260">
        <v>486.11666666666662</v>
      </c>
      <c r="K179" s="259">
        <v>475.55</v>
      </c>
      <c r="L179" s="259">
        <v>466.05</v>
      </c>
      <c r="M179" s="259">
        <v>0.84980999999999995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844.9</v>
      </c>
      <c r="D180" s="260">
        <v>836.56666666666661</v>
      </c>
      <c r="E180" s="260">
        <v>825.93333333333317</v>
      </c>
      <c r="F180" s="260">
        <v>806.96666666666658</v>
      </c>
      <c r="G180" s="260">
        <v>796.33333333333314</v>
      </c>
      <c r="H180" s="260">
        <v>855.53333333333319</v>
      </c>
      <c r="I180" s="260">
        <v>866.16666666666663</v>
      </c>
      <c r="J180" s="260">
        <v>885.13333333333321</v>
      </c>
      <c r="K180" s="259">
        <v>847.2</v>
      </c>
      <c r="L180" s="259">
        <v>817.6</v>
      </c>
      <c r="M180" s="259">
        <v>15.647069999999999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406.15</v>
      </c>
      <c r="D181" s="260">
        <v>408.15000000000003</v>
      </c>
      <c r="E181" s="260">
        <v>399.45000000000005</v>
      </c>
      <c r="F181" s="260">
        <v>392.75</v>
      </c>
      <c r="G181" s="260">
        <v>384.05</v>
      </c>
      <c r="H181" s="260">
        <v>414.85000000000008</v>
      </c>
      <c r="I181" s="260">
        <v>423.55</v>
      </c>
      <c r="J181" s="260">
        <v>430.25000000000011</v>
      </c>
      <c r="K181" s="259">
        <v>416.85</v>
      </c>
      <c r="L181" s="259">
        <v>401.45</v>
      </c>
      <c r="M181" s="259">
        <v>5.3119899999999998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1309.6500000000001</v>
      </c>
      <c r="D182" s="260">
        <v>1298.9833333333333</v>
      </c>
      <c r="E182" s="260">
        <v>1280.7666666666667</v>
      </c>
      <c r="F182" s="260">
        <v>1251.8833333333332</v>
      </c>
      <c r="G182" s="260">
        <v>1233.6666666666665</v>
      </c>
      <c r="H182" s="260">
        <v>1327.8666666666668</v>
      </c>
      <c r="I182" s="260">
        <v>1346.0833333333335</v>
      </c>
      <c r="J182" s="260">
        <v>1374.9666666666669</v>
      </c>
      <c r="K182" s="259">
        <v>1317.2</v>
      </c>
      <c r="L182" s="259">
        <v>1270.0999999999999</v>
      </c>
      <c r="M182" s="259">
        <v>7.9361100000000002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369.65</v>
      </c>
      <c r="D183" s="260">
        <v>369.23333333333335</v>
      </c>
      <c r="E183" s="260">
        <v>364.11666666666667</v>
      </c>
      <c r="F183" s="260">
        <v>358.58333333333331</v>
      </c>
      <c r="G183" s="260">
        <v>353.46666666666664</v>
      </c>
      <c r="H183" s="260">
        <v>374.76666666666671</v>
      </c>
      <c r="I183" s="260">
        <v>379.88333333333338</v>
      </c>
      <c r="J183" s="260">
        <v>385.41666666666674</v>
      </c>
      <c r="K183" s="259">
        <v>374.35</v>
      </c>
      <c r="L183" s="259">
        <v>363.7</v>
      </c>
      <c r="M183" s="259">
        <v>9.3457600000000003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367.5</v>
      </c>
      <c r="D184" s="260">
        <v>370.38333333333338</v>
      </c>
      <c r="E184" s="260">
        <v>362.76666666666677</v>
      </c>
      <c r="F184" s="260">
        <v>358.03333333333336</v>
      </c>
      <c r="G184" s="260">
        <v>350.41666666666674</v>
      </c>
      <c r="H184" s="260">
        <v>375.11666666666679</v>
      </c>
      <c r="I184" s="260">
        <v>382.73333333333346</v>
      </c>
      <c r="J184" s="260">
        <v>387.46666666666681</v>
      </c>
      <c r="K184" s="259">
        <v>378</v>
      </c>
      <c r="L184" s="259">
        <v>365.65</v>
      </c>
      <c r="M184" s="259">
        <v>12.475720000000001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1748.5</v>
      </c>
      <c r="D185" s="260">
        <v>1737.55</v>
      </c>
      <c r="E185" s="260">
        <v>1718.1999999999998</v>
      </c>
      <c r="F185" s="260">
        <v>1687.8999999999999</v>
      </c>
      <c r="G185" s="260">
        <v>1668.5499999999997</v>
      </c>
      <c r="H185" s="260">
        <v>1767.85</v>
      </c>
      <c r="I185" s="260">
        <v>1787.1999999999998</v>
      </c>
      <c r="J185" s="260">
        <v>1817.5</v>
      </c>
      <c r="K185" s="259">
        <v>1756.9</v>
      </c>
      <c r="L185" s="259">
        <v>1707.25</v>
      </c>
      <c r="M185" s="259">
        <v>15.651389999999999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608.35</v>
      </c>
      <c r="D186" s="260">
        <v>608</v>
      </c>
      <c r="E186" s="260">
        <v>591.5</v>
      </c>
      <c r="F186" s="260">
        <v>574.65</v>
      </c>
      <c r="G186" s="260">
        <v>558.15</v>
      </c>
      <c r="H186" s="260">
        <v>624.85</v>
      </c>
      <c r="I186" s="260">
        <v>641.35</v>
      </c>
      <c r="J186" s="260">
        <v>658.2</v>
      </c>
      <c r="K186" s="259">
        <v>624.5</v>
      </c>
      <c r="L186" s="259">
        <v>591.15</v>
      </c>
      <c r="M186" s="259">
        <v>15.01488</v>
      </c>
      <c r="N186" s="1"/>
      <c r="O186" s="1"/>
    </row>
    <row r="187" spans="1:15" ht="12.75" customHeight="1">
      <c r="A187" s="30">
        <v>177</v>
      </c>
      <c r="B187" s="269" t="s">
        <v>875</v>
      </c>
      <c r="C187" s="259">
        <v>362.5</v>
      </c>
      <c r="D187" s="260">
        <v>367.98333333333335</v>
      </c>
      <c r="E187" s="260">
        <v>355.51666666666671</v>
      </c>
      <c r="F187" s="260">
        <v>348.53333333333336</v>
      </c>
      <c r="G187" s="260">
        <v>336.06666666666672</v>
      </c>
      <c r="H187" s="260">
        <v>374.9666666666667</v>
      </c>
      <c r="I187" s="260">
        <v>387.43333333333339</v>
      </c>
      <c r="J187" s="260">
        <v>394.41666666666669</v>
      </c>
      <c r="K187" s="259">
        <v>380.45</v>
      </c>
      <c r="L187" s="259">
        <v>361</v>
      </c>
      <c r="M187" s="259">
        <v>4.8343999999999996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2057.15</v>
      </c>
      <c r="D188" s="260">
        <v>2071.8666666666668</v>
      </c>
      <c r="E188" s="260">
        <v>2030.2833333333338</v>
      </c>
      <c r="F188" s="260">
        <v>2003.416666666667</v>
      </c>
      <c r="G188" s="260">
        <v>1961.8333333333339</v>
      </c>
      <c r="H188" s="260">
        <v>2098.7333333333336</v>
      </c>
      <c r="I188" s="260">
        <v>2140.3166666666666</v>
      </c>
      <c r="J188" s="260">
        <v>2167.1833333333334</v>
      </c>
      <c r="K188" s="259">
        <v>2113.4499999999998</v>
      </c>
      <c r="L188" s="259">
        <v>2045</v>
      </c>
      <c r="M188" s="259">
        <v>0.39773999999999998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811.95</v>
      </c>
      <c r="D189" s="260">
        <v>815.2833333333333</v>
      </c>
      <c r="E189" s="260">
        <v>801.56666666666661</v>
      </c>
      <c r="F189" s="260">
        <v>791.18333333333328</v>
      </c>
      <c r="G189" s="260">
        <v>777.46666666666658</v>
      </c>
      <c r="H189" s="260">
        <v>825.66666666666663</v>
      </c>
      <c r="I189" s="260">
        <v>839.38333333333333</v>
      </c>
      <c r="J189" s="260">
        <v>849.76666666666665</v>
      </c>
      <c r="K189" s="259">
        <v>829</v>
      </c>
      <c r="L189" s="259">
        <v>804.9</v>
      </c>
      <c r="M189" s="259">
        <v>1.1347400000000001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232.8</v>
      </c>
      <c r="D190" s="260">
        <v>232.20000000000002</v>
      </c>
      <c r="E190" s="260">
        <v>222.95000000000005</v>
      </c>
      <c r="F190" s="260">
        <v>213.10000000000002</v>
      </c>
      <c r="G190" s="260">
        <v>203.85000000000005</v>
      </c>
      <c r="H190" s="260">
        <v>242.05000000000004</v>
      </c>
      <c r="I190" s="260">
        <v>251.29999999999998</v>
      </c>
      <c r="J190" s="260">
        <v>261.15000000000003</v>
      </c>
      <c r="K190" s="259">
        <v>241.45</v>
      </c>
      <c r="L190" s="259">
        <v>222.35</v>
      </c>
      <c r="M190" s="259">
        <v>5.3665500000000002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3539.35</v>
      </c>
      <c r="D191" s="260">
        <v>3563.4500000000003</v>
      </c>
      <c r="E191" s="260">
        <v>3486.9000000000005</v>
      </c>
      <c r="F191" s="260">
        <v>3434.4500000000003</v>
      </c>
      <c r="G191" s="260">
        <v>3357.9000000000005</v>
      </c>
      <c r="H191" s="260">
        <v>3615.9000000000005</v>
      </c>
      <c r="I191" s="260">
        <v>3692.4500000000007</v>
      </c>
      <c r="J191" s="260">
        <v>3744.9000000000005</v>
      </c>
      <c r="K191" s="259">
        <v>3640</v>
      </c>
      <c r="L191" s="259">
        <v>3511</v>
      </c>
      <c r="M191" s="259">
        <v>1.29962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484.15</v>
      </c>
      <c r="D192" s="260">
        <v>483.5333333333333</v>
      </c>
      <c r="E192" s="260">
        <v>477.66666666666663</v>
      </c>
      <c r="F192" s="260">
        <v>471.18333333333334</v>
      </c>
      <c r="G192" s="260">
        <v>465.31666666666666</v>
      </c>
      <c r="H192" s="260">
        <v>490.01666666666659</v>
      </c>
      <c r="I192" s="260">
        <v>495.88333333333327</v>
      </c>
      <c r="J192" s="260">
        <v>502.36666666666656</v>
      </c>
      <c r="K192" s="259">
        <v>489.4</v>
      </c>
      <c r="L192" s="259">
        <v>477.05</v>
      </c>
      <c r="M192" s="259">
        <v>7.0800900000000002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592.54999999999995</v>
      </c>
      <c r="D193" s="260">
        <v>592.83333333333326</v>
      </c>
      <c r="E193" s="260">
        <v>580.76666666666654</v>
      </c>
      <c r="F193" s="260">
        <v>568.98333333333323</v>
      </c>
      <c r="G193" s="260">
        <v>556.91666666666652</v>
      </c>
      <c r="H193" s="260">
        <v>604.61666666666656</v>
      </c>
      <c r="I193" s="260">
        <v>616.68333333333317</v>
      </c>
      <c r="J193" s="260">
        <v>628.46666666666658</v>
      </c>
      <c r="K193" s="259">
        <v>604.9</v>
      </c>
      <c r="L193" s="259">
        <v>581.04999999999995</v>
      </c>
      <c r="M193" s="259">
        <v>25.15249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95.9</v>
      </c>
      <c r="D194" s="260">
        <v>95.683333333333337</v>
      </c>
      <c r="E194" s="260">
        <v>94.916666666666671</v>
      </c>
      <c r="F194" s="260">
        <v>93.933333333333337</v>
      </c>
      <c r="G194" s="260">
        <v>93.166666666666671</v>
      </c>
      <c r="H194" s="260">
        <v>96.666666666666671</v>
      </c>
      <c r="I194" s="260">
        <v>97.433333333333323</v>
      </c>
      <c r="J194" s="260">
        <v>98.416666666666671</v>
      </c>
      <c r="K194" s="259">
        <v>96.45</v>
      </c>
      <c r="L194" s="259">
        <v>94.7</v>
      </c>
      <c r="M194" s="259">
        <v>10.911379999999999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125</v>
      </c>
      <c r="D195" s="260">
        <v>125.85000000000001</v>
      </c>
      <c r="E195" s="260">
        <v>123.80000000000001</v>
      </c>
      <c r="F195" s="260">
        <v>122.60000000000001</v>
      </c>
      <c r="G195" s="260">
        <v>120.55000000000001</v>
      </c>
      <c r="H195" s="260">
        <v>127.05000000000001</v>
      </c>
      <c r="I195" s="260">
        <v>129.1</v>
      </c>
      <c r="J195" s="260">
        <v>130.30000000000001</v>
      </c>
      <c r="K195" s="259">
        <v>127.9</v>
      </c>
      <c r="L195" s="259">
        <v>124.65</v>
      </c>
      <c r="M195" s="259">
        <v>13.85229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243.05</v>
      </c>
      <c r="D196" s="260">
        <v>240.6</v>
      </c>
      <c r="E196" s="260">
        <v>235.45</v>
      </c>
      <c r="F196" s="260">
        <v>227.85</v>
      </c>
      <c r="G196" s="260">
        <v>222.7</v>
      </c>
      <c r="H196" s="260">
        <v>248.2</v>
      </c>
      <c r="I196" s="260">
        <v>253.35000000000002</v>
      </c>
      <c r="J196" s="260">
        <v>260.95</v>
      </c>
      <c r="K196" s="259">
        <v>245.75</v>
      </c>
      <c r="L196" s="259">
        <v>233</v>
      </c>
      <c r="M196" s="259">
        <v>17.387920000000001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1045.45</v>
      </c>
      <c r="D197" s="260">
        <v>1055.8999999999999</v>
      </c>
      <c r="E197" s="260">
        <v>1015.7999999999997</v>
      </c>
      <c r="F197" s="260">
        <v>986.14999999999986</v>
      </c>
      <c r="G197" s="260">
        <v>946.04999999999973</v>
      </c>
      <c r="H197" s="260">
        <v>1085.5499999999997</v>
      </c>
      <c r="I197" s="260">
        <v>1125.6499999999996</v>
      </c>
      <c r="J197" s="260">
        <v>1155.2999999999997</v>
      </c>
      <c r="K197" s="259">
        <v>1096</v>
      </c>
      <c r="L197" s="259">
        <v>1026.25</v>
      </c>
      <c r="M197" s="259">
        <v>12.13226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1099</v>
      </c>
      <c r="D198" s="260">
        <v>1097.3333333333333</v>
      </c>
      <c r="E198" s="260">
        <v>1091.7166666666665</v>
      </c>
      <c r="F198" s="260">
        <v>1084.4333333333332</v>
      </c>
      <c r="G198" s="260">
        <v>1078.8166666666664</v>
      </c>
      <c r="H198" s="260">
        <v>1104.6166666666666</v>
      </c>
      <c r="I198" s="260">
        <v>1110.2333333333333</v>
      </c>
      <c r="J198" s="260">
        <v>1117.5166666666667</v>
      </c>
      <c r="K198" s="259">
        <v>1102.95</v>
      </c>
      <c r="L198" s="259">
        <v>1090.05</v>
      </c>
      <c r="M198" s="259">
        <v>21.70007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2072.0500000000002</v>
      </c>
      <c r="D199" s="260">
        <v>2081.65</v>
      </c>
      <c r="E199" s="260">
        <v>2050.4</v>
      </c>
      <c r="F199" s="260">
        <v>2028.75</v>
      </c>
      <c r="G199" s="260">
        <v>1997.5</v>
      </c>
      <c r="H199" s="260">
        <v>2103.3000000000002</v>
      </c>
      <c r="I199" s="260">
        <v>2134.5500000000002</v>
      </c>
      <c r="J199" s="260">
        <v>2156.2000000000003</v>
      </c>
      <c r="K199" s="259">
        <v>2112.9</v>
      </c>
      <c r="L199" s="259">
        <v>2060</v>
      </c>
      <c r="M199" s="259">
        <v>1.5689500000000001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1615.05</v>
      </c>
      <c r="D200" s="260">
        <v>1613.6833333333334</v>
      </c>
      <c r="E200" s="260">
        <v>1599.3666666666668</v>
      </c>
      <c r="F200" s="260">
        <v>1583.6833333333334</v>
      </c>
      <c r="G200" s="260">
        <v>1569.3666666666668</v>
      </c>
      <c r="H200" s="260">
        <v>1629.3666666666668</v>
      </c>
      <c r="I200" s="260">
        <v>1643.6833333333334</v>
      </c>
      <c r="J200" s="260">
        <v>1659.3666666666668</v>
      </c>
      <c r="K200" s="259">
        <v>1628</v>
      </c>
      <c r="L200" s="259">
        <v>1598</v>
      </c>
      <c r="M200" s="259">
        <v>95.976950000000002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538.85</v>
      </c>
      <c r="D201" s="260">
        <v>540.13333333333333</v>
      </c>
      <c r="E201" s="260">
        <v>535.06666666666661</v>
      </c>
      <c r="F201" s="260">
        <v>531.2833333333333</v>
      </c>
      <c r="G201" s="260">
        <v>526.21666666666658</v>
      </c>
      <c r="H201" s="260">
        <v>543.91666666666663</v>
      </c>
      <c r="I201" s="260">
        <v>548.98333333333346</v>
      </c>
      <c r="J201" s="260">
        <v>552.76666666666665</v>
      </c>
      <c r="K201" s="259">
        <v>545.20000000000005</v>
      </c>
      <c r="L201" s="259">
        <v>536.35</v>
      </c>
      <c r="M201" s="259">
        <v>20.503879999999999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82.95</v>
      </c>
      <c r="D202" s="260">
        <v>82.966666666666669</v>
      </c>
      <c r="E202" s="260">
        <v>81.63333333333334</v>
      </c>
      <c r="F202" s="260">
        <v>80.316666666666677</v>
      </c>
      <c r="G202" s="260">
        <v>78.983333333333348</v>
      </c>
      <c r="H202" s="260">
        <v>84.283333333333331</v>
      </c>
      <c r="I202" s="260">
        <v>85.616666666666646</v>
      </c>
      <c r="J202" s="260">
        <v>86.933333333333323</v>
      </c>
      <c r="K202" s="259">
        <v>84.3</v>
      </c>
      <c r="L202" s="259">
        <v>81.650000000000006</v>
      </c>
      <c r="M202" s="259">
        <v>142.00641999999999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664.15</v>
      </c>
      <c r="D203" s="260">
        <v>663.36666666666667</v>
      </c>
      <c r="E203" s="260">
        <v>657.7833333333333</v>
      </c>
      <c r="F203" s="260">
        <v>651.41666666666663</v>
      </c>
      <c r="G203" s="260">
        <v>645.83333333333326</v>
      </c>
      <c r="H203" s="260">
        <v>669.73333333333335</v>
      </c>
      <c r="I203" s="260">
        <v>675.31666666666661</v>
      </c>
      <c r="J203" s="260">
        <v>681.68333333333339</v>
      </c>
      <c r="K203" s="259">
        <v>668.95</v>
      </c>
      <c r="L203" s="259">
        <v>657</v>
      </c>
      <c r="M203" s="259">
        <v>0.19467999999999999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998.25</v>
      </c>
      <c r="D204" s="260">
        <v>1002.0666666666666</v>
      </c>
      <c r="E204" s="260">
        <v>989.53333333333319</v>
      </c>
      <c r="F204" s="260">
        <v>980.81666666666661</v>
      </c>
      <c r="G204" s="260">
        <v>968.28333333333319</v>
      </c>
      <c r="H204" s="260">
        <v>1010.7833333333332</v>
      </c>
      <c r="I204" s="260">
        <v>1023.3166666666665</v>
      </c>
      <c r="J204" s="260">
        <v>1032.0333333333333</v>
      </c>
      <c r="K204" s="259">
        <v>1014.6</v>
      </c>
      <c r="L204" s="259">
        <v>993.35</v>
      </c>
      <c r="M204" s="259">
        <v>2.9896199999999999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933</v>
      </c>
      <c r="D205" s="260">
        <v>941.0333333333333</v>
      </c>
      <c r="E205" s="260">
        <v>922.06666666666661</v>
      </c>
      <c r="F205" s="260">
        <v>911.13333333333333</v>
      </c>
      <c r="G205" s="260">
        <v>892.16666666666663</v>
      </c>
      <c r="H205" s="260">
        <v>951.96666666666658</v>
      </c>
      <c r="I205" s="260">
        <v>970.93333333333328</v>
      </c>
      <c r="J205" s="260">
        <v>981.86666666666656</v>
      </c>
      <c r="K205" s="259">
        <v>960</v>
      </c>
      <c r="L205" s="259">
        <v>930.1</v>
      </c>
      <c r="M205" s="259">
        <v>0.16889000000000001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1239.7</v>
      </c>
      <c r="D206" s="260">
        <v>1237.4666666666667</v>
      </c>
      <c r="E206" s="260">
        <v>1231.2333333333333</v>
      </c>
      <c r="F206" s="260">
        <v>1222.7666666666667</v>
      </c>
      <c r="G206" s="260">
        <v>1216.5333333333333</v>
      </c>
      <c r="H206" s="260">
        <v>1245.9333333333334</v>
      </c>
      <c r="I206" s="260">
        <v>1252.166666666667</v>
      </c>
      <c r="J206" s="260">
        <v>1260.6333333333334</v>
      </c>
      <c r="K206" s="259">
        <v>1243.7</v>
      </c>
      <c r="L206" s="259">
        <v>1229</v>
      </c>
      <c r="M206" s="259">
        <v>4.6610100000000001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2688.4</v>
      </c>
      <c r="D207" s="260">
        <v>2684.1</v>
      </c>
      <c r="E207" s="260">
        <v>2660.2</v>
      </c>
      <c r="F207" s="260">
        <v>2632</v>
      </c>
      <c r="G207" s="260">
        <v>2608.1</v>
      </c>
      <c r="H207" s="260">
        <v>2712.2999999999997</v>
      </c>
      <c r="I207" s="260">
        <v>2736.2000000000003</v>
      </c>
      <c r="J207" s="260">
        <v>2764.3999999999996</v>
      </c>
      <c r="K207" s="259">
        <v>2708</v>
      </c>
      <c r="L207" s="259">
        <v>2655.9</v>
      </c>
      <c r="M207" s="259">
        <v>3.5255800000000002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328.85</v>
      </c>
      <c r="D208" s="260">
        <v>330.45</v>
      </c>
      <c r="E208" s="260">
        <v>323.39999999999998</v>
      </c>
      <c r="F208" s="260">
        <v>317.95</v>
      </c>
      <c r="G208" s="260">
        <v>310.89999999999998</v>
      </c>
      <c r="H208" s="260">
        <v>335.9</v>
      </c>
      <c r="I208" s="260">
        <v>342.95000000000005</v>
      </c>
      <c r="J208" s="260">
        <v>348.4</v>
      </c>
      <c r="K208" s="259">
        <v>337.5</v>
      </c>
      <c r="L208" s="259">
        <v>325</v>
      </c>
      <c r="M208" s="259">
        <v>2.0748199999999999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455.55</v>
      </c>
      <c r="D209" s="260">
        <v>449.41666666666669</v>
      </c>
      <c r="E209" s="260">
        <v>440.18333333333339</v>
      </c>
      <c r="F209" s="260">
        <v>424.81666666666672</v>
      </c>
      <c r="G209" s="260">
        <v>415.58333333333343</v>
      </c>
      <c r="H209" s="260">
        <v>464.78333333333336</v>
      </c>
      <c r="I209" s="260">
        <v>474.01666666666659</v>
      </c>
      <c r="J209" s="260">
        <v>489.38333333333333</v>
      </c>
      <c r="K209" s="259">
        <v>458.65</v>
      </c>
      <c r="L209" s="259">
        <v>434.05</v>
      </c>
      <c r="M209" s="259">
        <v>301.35088000000002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1296.05</v>
      </c>
      <c r="D210" s="260">
        <v>1291.2333333333333</v>
      </c>
      <c r="E210" s="260">
        <v>1264.5166666666667</v>
      </c>
      <c r="F210" s="260">
        <v>1232.9833333333333</v>
      </c>
      <c r="G210" s="260">
        <v>1206.2666666666667</v>
      </c>
      <c r="H210" s="260">
        <v>1322.7666666666667</v>
      </c>
      <c r="I210" s="260">
        <v>1349.4833333333333</v>
      </c>
      <c r="J210" s="260">
        <v>1381.0166666666667</v>
      </c>
      <c r="K210" s="259">
        <v>1317.95</v>
      </c>
      <c r="L210" s="259">
        <v>1259.7</v>
      </c>
      <c r="M210" s="259">
        <v>1.04331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2490.25</v>
      </c>
      <c r="D211" s="260">
        <v>2475.0833333333335</v>
      </c>
      <c r="E211" s="260">
        <v>2437.416666666667</v>
      </c>
      <c r="F211" s="260">
        <v>2384.5833333333335</v>
      </c>
      <c r="G211" s="260">
        <v>2346.916666666667</v>
      </c>
      <c r="H211" s="260">
        <v>2527.916666666667</v>
      </c>
      <c r="I211" s="260">
        <v>2565.5833333333339</v>
      </c>
      <c r="J211" s="260">
        <v>2618.416666666667</v>
      </c>
      <c r="K211" s="259">
        <v>2512.75</v>
      </c>
      <c r="L211" s="259">
        <v>2422.25</v>
      </c>
      <c r="M211" s="259">
        <v>8.1590699999999998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116.45</v>
      </c>
      <c r="D212" s="260">
        <v>114.48333333333333</v>
      </c>
      <c r="E212" s="260">
        <v>111.96666666666667</v>
      </c>
      <c r="F212" s="260">
        <v>107.48333333333333</v>
      </c>
      <c r="G212" s="260">
        <v>104.96666666666667</v>
      </c>
      <c r="H212" s="260">
        <v>118.96666666666667</v>
      </c>
      <c r="I212" s="260">
        <v>121.48333333333335</v>
      </c>
      <c r="J212" s="260">
        <v>125.96666666666667</v>
      </c>
      <c r="K212" s="259">
        <v>117</v>
      </c>
      <c r="L212" s="259">
        <v>110</v>
      </c>
      <c r="M212" s="259">
        <v>72.40137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208.1</v>
      </c>
      <c r="D213" s="260">
        <v>208.54999999999998</v>
      </c>
      <c r="E213" s="260">
        <v>206.74999999999997</v>
      </c>
      <c r="F213" s="260">
        <v>205.39999999999998</v>
      </c>
      <c r="G213" s="260">
        <v>203.59999999999997</v>
      </c>
      <c r="H213" s="260">
        <v>209.89999999999998</v>
      </c>
      <c r="I213" s="260">
        <v>211.7</v>
      </c>
      <c r="J213" s="260">
        <v>213.04999999999998</v>
      </c>
      <c r="K213" s="259">
        <v>210.35</v>
      </c>
      <c r="L213" s="259">
        <v>207.2</v>
      </c>
      <c r="M213" s="259">
        <v>21.594709999999999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2457.8000000000002</v>
      </c>
      <c r="D214" s="260">
        <v>2475.5666666666671</v>
      </c>
      <c r="E214" s="260">
        <v>2437.3833333333341</v>
      </c>
      <c r="F214" s="260">
        <v>2416.9666666666672</v>
      </c>
      <c r="G214" s="260">
        <v>2378.7833333333342</v>
      </c>
      <c r="H214" s="260">
        <v>2495.983333333334</v>
      </c>
      <c r="I214" s="260">
        <v>2534.1666666666674</v>
      </c>
      <c r="J214" s="260">
        <v>2554.5833333333339</v>
      </c>
      <c r="K214" s="259">
        <v>2513.75</v>
      </c>
      <c r="L214" s="259">
        <v>2455.15</v>
      </c>
      <c r="M214" s="259">
        <v>21.371310000000001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309.35000000000002</v>
      </c>
      <c r="D215" s="260">
        <v>307.2166666666667</v>
      </c>
      <c r="E215" s="260">
        <v>304.43333333333339</v>
      </c>
      <c r="F215" s="260">
        <v>299.51666666666671</v>
      </c>
      <c r="G215" s="260">
        <v>296.73333333333341</v>
      </c>
      <c r="H215" s="260">
        <v>312.13333333333338</v>
      </c>
      <c r="I215" s="260">
        <v>314.91666666666669</v>
      </c>
      <c r="J215" s="260">
        <v>319.83333333333337</v>
      </c>
      <c r="K215" s="259">
        <v>310</v>
      </c>
      <c r="L215" s="259">
        <v>302.3</v>
      </c>
      <c r="M215" s="259">
        <v>24.16967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3042.5</v>
      </c>
      <c r="D216" s="260">
        <v>3045.8666666666668</v>
      </c>
      <c r="E216" s="260">
        <v>2993.8833333333337</v>
      </c>
      <c r="F216" s="260">
        <v>2945.2666666666669</v>
      </c>
      <c r="G216" s="260">
        <v>2893.2833333333338</v>
      </c>
      <c r="H216" s="260">
        <v>3094.4833333333336</v>
      </c>
      <c r="I216" s="260">
        <v>3146.4666666666672</v>
      </c>
      <c r="J216" s="260">
        <v>3195.0833333333335</v>
      </c>
      <c r="K216" s="259">
        <v>3097.85</v>
      </c>
      <c r="L216" s="259">
        <v>2997.25</v>
      </c>
      <c r="M216" s="259">
        <v>0.18429000000000001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661.3</v>
      </c>
      <c r="D217" s="260">
        <v>666.31666666666661</v>
      </c>
      <c r="E217" s="260">
        <v>646.98333333333323</v>
      </c>
      <c r="F217" s="260">
        <v>632.66666666666663</v>
      </c>
      <c r="G217" s="260">
        <v>613.33333333333326</v>
      </c>
      <c r="H217" s="260">
        <v>680.63333333333321</v>
      </c>
      <c r="I217" s="260">
        <v>699.9666666666667</v>
      </c>
      <c r="J217" s="260">
        <v>714.28333333333319</v>
      </c>
      <c r="K217" s="259">
        <v>685.65</v>
      </c>
      <c r="L217" s="259">
        <v>652</v>
      </c>
      <c r="M217" s="259">
        <v>3.9771800000000002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38873.9</v>
      </c>
      <c r="D218" s="260">
        <v>38763.133333333331</v>
      </c>
      <c r="E218" s="260">
        <v>38326.266666666663</v>
      </c>
      <c r="F218" s="260">
        <v>37778.633333333331</v>
      </c>
      <c r="G218" s="260">
        <v>37341.766666666663</v>
      </c>
      <c r="H218" s="260">
        <v>39310.766666666663</v>
      </c>
      <c r="I218" s="260">
        <v>39747.633333333331</v>
      </c>
      <c r="J218" s="260">
        <v>40295.266666666663</v>
      </c>
      <c r="K218" s="259">
        <v>39200</v>
      </c>
      <c r="L218" s="259">
        <v>38215.5</v>
      </c>
      <c r="M218" s="259">
        <v>3.9289999999999999E-2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40.65</v>
      </c>
      <c r="D219" s="260">
        <v>40.9</v>
      </c>
      <c r="E219" s="260">
        <v>40</v>
      </c>
      <c r="F219" s="260">
        <v>39.35</v>
      </c>
      <c r="G219" s="260">
        <v>38.450000000000003</v>
      </c>
      <c r="H219" s="260">
        <v>41.55</v>
      </c>
      <c r="I219" s="260">
        <v>42.449999999999989</v>
      </c>
      <c r="J219" s="260">
        <v>43.099999999999994</v>
      </c>
      <c r="K219" s="259">
        <v>41.8</v>
      </c>
      <c r="L219" s="259">
        <v>40.25</v>
      </c>
      <c r="M219" s="259">
        <v>23.61223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2661.55</v>
      </c>
      <c r="D220" s="260">
        <v>2662.5166666666669</v>
      </c>
      <c r="E220" s="260">
        <v>2637.0333333333338</v>
      </c>
      <c r="F220" s="260">
        <v>2612.5166666666669</v>
      </c>
      <c r="G220" s="260">
        <v>2587.0333333333338</v>
      </c>
      <c r="H220" s="260">
        <v>2687.0333333333338</v>
      </c>
      <c r="I220" s="260">
        <v>2712.5166666666664</v>
      </c>
      <c r="J220" s="260">
        <v>2737.0333333333338</v>
      </c>
      <c r="K220" s="259">
        <v>2688</v>
      </c>
      <c r="L220" s="259">
        <v>2638</v>
      </c>
      <c r="M220" s="259">
        <v>35.898910000000001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894.95</v>
      </c>
      <c r="D221" s="260">
        <v>897.58333333333337</v>
      </c>
      <c r="E221" s="260">
        <v>888.61666666666679</v>
      </c>
      <c r="F221" s="260">
        <v>882.28333333333342</v>
      </c>
      <c r="G221" s="260">
        <v>873.31666666666683</v>
      </c>
      <c r="H221" s="260">
        <v>903.91666666666674</v>
      </c>
      <c r="I221" s="260">
        <v>912.88333333333321</v>
      </c>
      <c r="J221" s="260">
        <v>919.2166666666667</v>
      </c>
      <c r="K221" s="259">
        <v>906.55</v>
      </c>
      <c r="L221" s="259">
        <v>891.25</v>
      </c>
      <c r="M221" s="259">
        <v>126.41307999999999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1133.45</v>
      </c>
      <c r="D222" s="260">
        <v>1132.5999999999999</v>
      </c>
      <c r="E222" s="260">
        <v>1124.4499999999998</v>
      </c>
      <c r="F222" s="260">
        <v>1115.4499999999998</v>
      </c>
      <c r="G222" s="260">
        <v>1107.2999999999997</v>
      </c>
      <c r="H222" s="260">
        <v>1141.5999999999999</v>
      </c>
      <c r="I222" s="260">
        <v>1149.75</v>
      </c>
      <c r="J222" s="260">
        <v>1158.75</v>
      </c>
      <c r="K222" s="259">
        <v>1140.75</v>
      </c>
      <c r="L222" s="259">
        <v>1123.5999999999999</v>
      </c>
      <c r="M222" s="259">
        <v>3.3430599999999999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485.6</v>
      </c>
      <c r="D223" s="260">
        <v>486.4666666666667</v>
      </c>
      <c r="E223" s="260">
        <v>482.83333333333337</v>
      </c>
      <c r="F223" s="260">
        <v>480.06666666666666</v>
      </c>
      <c r="G223" s="260">
        <v>476.43333333333334</v>
      </c>
      <c r="H223" s="260">
        <v>489.23333333333341</v>
      </c>
      <c r="I223" s="260">
        <v>492.86666666666673</v>
      </c>
      <c r="J223" s="260">
        <v>495.63333333333344</v>
      </c>
      <c r="K223" s="259">
        <v>490.1</v>
      </c>
      <c r="L223" s="259">
        <v>483.7</v>
      </c>
      <c r="M223" s="259">
        <v>16.612590000000001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567.4</v>
      </c>
      <c r="D224" s="260">
        <v>568.48333333333335</v>
      </c>
      <c r="E224" s="260">
        <v>558.9666666666667</v>
      </c>
      <c r="F224" s="260">
        <v>550.5333333333333</v>
      </c>
      <c r="G224" s="260">
        <v>541.01666666666665</v>
      </c>
      <c r="H224" s="260">
        <v>576.91666666666674</v>
      </c>
      <c r="I224" s="260">
        <v>586.43333333333339</v>
      </c>
      <c r="J224" s="260">
        <v>594.86666666666679</v>
      </c>
      <c r="K224" s="259">
        <v>578</v>
      </c>
      <c r="L224" s="259">
        <v>560.04999999999995</v>
      </c>
      <c r="M224" s="259">
        <v>3.7103700000000002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47.05</v>
      </c>
      <c r="D225" s="260">
        <v>47.316666666666663</v>
      </c>
      <c r="E225" s="260">
        <v>46.533333333333324</v>
      </c>
      <c r="F225" s="260">
        <v>46.016666666666659</v>
      </c>
      <c r="G225" s="260">
        <v>45.23333333333332</v>
      </c>
      <c r="H225" s="260">
        <v>47.833333333333329</v>
      </c>
      <c r="I225" s="260">
        <v>48.61666666666666</v>
      </c>
      <c r="J225" s="260">
        <v>49.133333333333333</v>
      </c>
      <c r="K225" s="259">
        <v>48.1</v>
      </c>
      <c r="L225" s="259">
        <v>46.8</v>
      </c>
      <c r="M225" s="259">
        <v>65.640510000000006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57.45</v>
      </c>
      <c r="D226" s="260">
        <v>57.433333333333337</v>
      </c>
      <c r="E226" s="260">
        <v>57.066666666666677</v>
      </c>
      <c r="F226" s="260">
        <v>56.683333333333337</v>
      </c>
      <c r="G226" s="260">
        <v>56.316666666666677</v>
      </c>
      <c r="H226" s="260">
        <v>57.816666666666677</v>
      </c>
      <c r="I226" s="260">
        <v>58.183333333333337</v>
      </c>
      <c r="J226" s="260">
        <v>58.566666666666677</v>
      </c>
      <c r="K226" s="259">
        <v>57.8</v>
      </c>
      <c r="L226" s="259">
        <v>57.05</v>
      </c>
      <c r="M226" s="259">
        <v>193.85413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79.7</v>
      </c>
      <c r="D227" s="260">
        <v>79.183333333333323</v>
      </c>
      <c r="E227" s="260">
        <v>78.366666666666646</v>
      </c>
      <c r="F227" s="260">
        <v>77.033333333333317</v>
      </c>
      <c r="G227" s="260">
        <v>76.21666666666664</v>
      </c>
      <c r="H227" s="260">
        <v>80.516666666666652</v>
      </c>
      <c r="I227" s="260">
        <v>81.333333333333343</v>
      </c>
      <c r="J227" s="260">
        <v>82.666666666666657</v>
      </c>
      <c r="K227" s="259">
        <v>80</v>
      </c>
      <c r="L227" s="259">
        <v>77.849999999999994</v>
      </c>
      <c r="M227" s="259">
        <v>73.350189999999998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943.85</v>
      </c>
      <c r="D228" s="260">
        <v>952.94999999999993</v>
      </c>
      <c r="E228" s="260">
        <v>930.99999999999989</v>
      </c>
      <c r="F228" s="260">
        <v>918.15</v>
      </c>
      <c r="G228" s="260">
        <v>896.19999999999993</v>
      </c>
      <c r="H228" s="260">
        <v>965.79999999999984</v>
      </c>
      <c r="I228" s="260">
        <v>987.74999999999989</v>
      </c>
      <c r="J228" s="260">
        <v>1000.5999999999998</v>
      </c>
      <c r="K228" s="259">
        <v>974.9</v>
      </c>
      <c r="L228" s="259">
        <v>940.1</v>
      </c>
      <c r="M228" s="259">
        <v>0.21289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420.5</v>
      </c>
      <c r="D229" s="260">
        <v>414.61666666666662</v>
      </c>
      <c r="E229" s="260">
        <v>405.63333333333321</v>
      </c>
      <c r="F229" s="260">
        <v>390.76666666666659</v>
      </c>
      <c r="G229" s="260">
        <v>381.78333333333319</v>
      </c>
      <c r="H229" s="260">
        <v>429.48333333333323</v>
      </c>
      <c r="I229" s="260">
        <v>438.4666666666667</v>
      </c>
      <c r="J229" s="260">
        <v>453.33333333333326</v>
      </c>
      <c r="K229" s="259">
        <v>423.6</v>
      </c>
      <c r="L229" s="259">
        <v>399.75</v>
      </c>
      <c r="M229" s="259">
        <v>8.0059100000000001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1755.25</v>
      </c>
      <c r="D230" s="260">
        <v>1757.7166666666665</v>
      </c>
      <c r="E230" s="260">
        <v>1742.583333333333</v>
      </c>
      <c r="F230" s="260">
        <v>1729.9166666666665</v>
      </c>
      <c r="G230" s="260">
        <v>1714.7833333333331</v>
      </c>
      <c r="H230" s="260">
        <v>1770.383333333333</v>
      </c>
      <c r="I230" s="260">
        <v>1785.5166666666667</v>
      </c>
      <c r="J230" s="260">
        <v>1798.1833333333329</v>
      </c>
      <c r="K230" s="259">
        <v>1772.85</v>
      </c>
      <c r="L230" s="259">
        <v>1745.05</v>
      </c>
      <c r="M230" s="259">
        <v>0.24626000000000001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246.25</v>
      </c>
      <c r="D231" s="260">
        <v>248.33333333333334</v>
      </c>
      <c r="E231" s="260">
        <v>242.9666666666667</v>
      </c>
      <c r="F231" s="260">
        <v>239.68333333333337</v>
      </c>
      <c r="G231" s="260">
        <v>234.31666666666672</v>
      </c>
      <c r="H231" s="260">
        <v>251.61666666666667</v>
      </c>
      <c r="I231" s="260">
        <v>256.98333333333329</v>
      </c>
      <c r="J231" s="260">
        <v>260.26666666666665</v>
      </c>
      <c r="K231" s="259">
        <v>253.7</v>
      </c>
      <c r="L231" s="259">
        <v>245.05</v>
      </c>
      <c r="M231" s="259">
        <v>11.854200000000001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347.2</v>
      </c>
      <c r="D232" s="260">
        <v>350.25</v>
      </c>
      <c r="E232" s="260">
        <v>343.55</v>
      </c>
      <c r="F232" s="260">
        <v>339.90000000000003</v>
      </c>
      <c r="G232" s="260">
        <v>333.20000000000005</v>
      </c>
      <c r="H232" s="260">
        <v>353.9</v>
      </c>
      <c r="I232" s="260">
        <v>360.6</v>
      </c>
      <c r="J232" s="260">
        <v>364.24999999999994</v>
      </c>
      <c r="K232" s="259">
        <v>356.95</v>
      </c>
      <c r="L232" s="259">
        <v>346.6</v>
      </c>
      <c r="M232" s="259">
        <v>176.39888999999999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109.15</v>
      </c>
      <c r="D233" s="260">
        <v>109.40000000000002</v>
      </c>
      <c r="E233" s="260">
        <v>107.85000000000004</v>
      </c>
      <c r="F233" s="260">
        <v>106.55000000000001</v>
      </c>
      <c r="G233" s="260">
        <v>105.00000000000003</v>
      </c>
      <c r="H233" s="260">
        <v>110.70000000000005</v>
      </c>
      <c r="I233" s="260">
        <v>112.25000000000003</v>
      </c>
      <c r="J233" s="260">
        <v>113.55000000000005</v>
      </c>
      <c r="K233" s="259">
        <v>110.95</v>
      </c>
      <c r="L233" s="259">
        <v>108.1</v>
      </c>
      <c r="M233" s="259">
        <v>2.4016500000000001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248.7</v>
      </c>
      <c r="D234" s="260">
        <v>247.23333333333335</v>
      </c>
      <c r="E234" s="260">
        <v>242.66666666666669</v>
      </c>
      <c r="F234" s="260">
        <v>236.63333333333333</v>
      </c>
      <c r="G234" s="260">
        <v>232.06666666666666</v>
      </c>
      <c r="H234" s="260">
        <v>253.26666666666671</v>
      </c>
      <c r="I234" s="260">
        <v>257.83333333333337</v>
      </c>
      <c r="J234" s="260">
        <v>263.86666666666673</v>
      </c>
      <c r="K234" s="259">
        <v>251.8</v>
      </c>
      <c r="L234" s="259">
        <v>241.2</v>
      </c>
      <c r="M234" s="259">
        <v>41.742870000000003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134.65</v>
      </c>
      <c r="D235" s="260">
        <v>132.9</v>
      </c>
      <c r="E235" s="260">
        <v>130.55000000000001</v>
      </c>
      <c r="F235" s="260">
        <v>126.45000000000002</v>
      </c>
      <c r="G235" s="260">
        <v>124.10000000000002</v>
      </c>
      <c r="H235" s="260">
        <v>137</v>
      </c>
      <c r="I235" s="260">
        <v>139.34999999999997</v>
      </c>
      <c r="J235" s="260">
        <v>143.44999999999999</v>
      </c>
      <c r="K235" s="259">
        <v>135.25</v>
      </c>
      <c r="L235" s="259">
        <v>128.80000000000001</v>
      </c>
      <c r="M235" s="259">
        <v>109.88571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82.8</v>
      </c>
      <c r="D236" s="260">
        <v>81.95</v>
      </c>
      <c r="E236" s="260">
        <v>80.150000000000006</v>
      </c>
      <c r="F236" s="260">
        <v>77.5</v>
      </c>
      <c r="G236" s="260">
        <v>75.7</v>
      </c>
      <c r="H236" s="260">
        <v>84.600000000000009</v>
      </c>
      <c r="I236" s="260">
        <v>86.399999999999991</v>
      </c>
      <c r="J236" s="260">
        <v>89.050000000000011</v>
      </c>
      <c r="K236" s="259">
        <v>83.75</v>
      </c>
      <c r="L236" s="259">
        <v>79.3</v>
      </c>
      <c r="M236" s="259">
        <v>171.09595999999999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4635.6000000000004</v>
      </c>
      <c r="D237" s="260">
        <v>4675.1833333333334</v>
      </c>
      <c r="E237" s="260">
        <v>4560.416666666667</v>
      </c>
      <c r="F237" s="260">
        <v>4485.2333333333336</v>
      </c>
      <c r="G237" s="260">
        <v>4370.4666666666672</v>
      </c>
      <c r="H237" s="260">
        <v>4750.3666666666668</v>
      </c>
      <c r="I237" s="260">
        <v>4865.1333333333332</v>
      </c>
      <c r="J237" s="260">
        <v>4940.3166666666666</v>
      </c>
      <c r="K237" s="259">
        <v>4789.95</v>
      </c>
      <c r="L237" s="259">
        <v>4600</v>
      </c>
      <c r="M237" s="259">
        <v>1.3686400000000001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262.55</v>
      </c>
      <c r="D238" s="260">
        <v>261.06666666666666</v>
      </c>
      <c r="E238" s="260">
        <v>258.5333333333333</v>
      </c>
      <c r="F238" s="260">
        <v>254.51666666666665</v>
      </c>
      <c r="G238" s="260">
        <v>251.98333333333329</v>
      </c>
      <c r="H238" s="260">
        <v>265.08333333333331</v>
      </c>
      <c r="I238" s="260">
        <v>267.61666666666673</v>
      </c>
      <c r="J238" s="260">
        <v>271.63333333333333</v>
      </c>
      <c r="K238" s="259">
        <v>263.60000000000002</v>
      </c>
      <c r="L238" s="259">
        <v>257.05</v>
      </c>
      <c r="M238" s="259">
        <v>12.31415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145.85</v>
      </c>
      <c r="D239" s="260">
        <v>145.6</v>
      </c>
      <c r="E239" s="260">
        <v>143.85</v>
      </c>
      <c r="F239" s="260">
        <v>141.85</v>
      </c>
      <c r="G239" s="260">
        <v>140.1</v>
      </c>
      <c r="H239" s="260">
        <v>147.6</v>
      </c>
      <c r="I239" s="260">
        <v>149.35</v>
      </c>
      <c r="J239" s="260">
        <v>151.35</v>
      </c>
      <c r="K239" s="259">
        <v>147.35</v>
      </c>
      <c r="L239" s="259">
        <v>143.6</v>
      </c>
      <c r="M239" s="259">
        <v>47.446100000000001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312.64999999999998</v>
      </c>
      <c r="D240" s="260">
        <v>311.38333333333327</v>
      </c>
      <c r="E240" s="260">
        <v>305.56666666666655</v>
      </c>
      <c r="F240" s="260">
        <v>298.48333333333329</v>
      </c>
      <c r="G240" s="260">
        <v>292.66666666666657</v>
      </c>
      <c r="H240" s="260">
        <v>318.46666666666653</v>
      </c>
      <c r="I240" s="260">
        <v>324.28333333333325</v>
      </c>
      <c r="J240" s="260">
        <v>331.3666666666665</v>
      </c>
      <c r="K240" s="259">
        <v>317.2</v>
      </c>
      <c r="L240" s="259">
        <v>304.3</v>
      </c>
      <c r="M240" s="259">
        <v>133.5224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69.45</v>
      </c>
      <c r="D241" s="260">
        <v>69.483333333333334</v>
      </c>
      <c r="E241" s="260">
        <v>68.816666666666663</v>
      </c>
      <c r="F241" s="260">
        <v>68.183333333333323</v>
      </c>
      <c r="G241" s="260">
        <v>67.516666666666652</v>
      </c>
      <c r="H241" s="260">
        <v>70.116666666666674</v>
      </c>
      <c r="I241" s="260">
        <v>70.783333333333331</v>
      </c>
      <c r="J241" s="260">
        <v>71.416666666666686</v>
      </c>
      <c r="K241" s="259">
        <v>70.150000000000006</v>
      </c>
      <c r="L241" s="259">
        <v>68.849999999999994</v>
      </c>
      <c r="M241" s="259">
        <v>102.22978999999999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20.350000000000001</v>
      </c>
      <c r="D242" s="260">
        <v>20.433333333333334</v>
      </c>
      <c r="E242" s="260">
        <v>20.116666666666667</v>
      </c>
      <c r="F242" s="260">
        <v>19.883333333333333</v>
      </c>
      <c r="G242" s="260">
        <v>19.566666666666666</v>
      </c>
      <c r="H242" s="260">
        <v>20.666666666666668</v>
      </c>
      <c r="I242" s="260">
        <v>20.983333333333338</v>
      </c>
      <c r="J242" s="260">
        <v>21.216666666666669</v>
      </c>
      <c r="K242" s="259">
        <v>20.75</v>
      </c>
      <c r="L242" s="259">
        <v>20.2</v>
      </c>
      <c r="M242" s="259">
        <v>50.836269999999999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758.8</v>
      </c>
      <c r="D243" s="260">
        <v>757.94999999999993</v>
      </c>
      <c r="E243" s="260">
        <v>750.89999999999986</v>
      </c>
      <c r="F243" s="260">
        <v>742.99999999999989</v>
      </c>
      <c r="G243" s="260">
        <v>735.94999999999982</v>
      </c>
      <c r="H243" s="260">
        <v>765.84999999999991</v>
      </c>
      <c r="I243" s="260">
        <v>772.89999999999986</v>
      </c>
      <c r="J243" s="260">
        <v>780.8</v>
      </c>
      <c r="K243" s="259">
        <v>765</v>
      </c>
      <c r="L243" s="259">
        <v>750.05</v>
      </c>
      <c r="M243" s="259">
        <v>23.429680000000001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24.8</v>
      </c>
      <c r="D244" s="260">
        <v>24.733333333333331</v>
      </c>
      <c r="E244" s="260">
        <v>24.466666666666661</v>
      </c>
      <c r="F244" s="260">
        <v>24.133333333333329</v>
      </c>
      <c r="G244" s="260">
        <v>23.86666666666666</v>
      </c>
      <c r="H244" s="260">
        <v>25.066666666666663</v>
      </c>
      <c r="I244" s="260">
        <v>25.333333333333336</v>
      </c>
      <c r="J244" s="260">
        <v>25.666666666666664</v>
      </c>
      <c r="K244" s="259">
        <v>25</v>
      </c>
      <c r="L244" s="259">
        <v>24.4</v>
      </c>
      <c r="M244" s="259">
        <v>220.46223000000001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1395.55</v>
      </c>
      <c r="D245" s="260">
        <v>1412.2166666666665</v>
      </c>
      <c r="E245" s="260">
        <v>1373.333333333333</v>
      </c>
      <c r="F245" s="260">
        <v>1351.1166666666666</v>
      </c>
      <c r="G245" s="260">
        <v>1312.2333333333331</v>
      </c>
      <c r="H245" s="260">
        <v>1434.4333333333329</v>
      </c>
      <c r="I245" s="260">
        <v>1473.3166666666666</v>
      </c>
      <c r="J245" s="260">
        <v>1495.5333333333328</v>
      </c>
      <c r="K245" s="259">
        <v>1451.1</v>
      </c>
      <c r="L245" s="259">
        <v>1390</v>
      </c>
      <c r="M245" s="259">
        <v>1.5162599999999999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350.25</v>
      </c>
      <c r="D246" s="260">
        <v>350.61666666666662</v>
      </c>
      <c r="E246" s="260">
        <v>346.33333333333326</v>
      </c>
      <c r="F246" s="260">
        <v>342.41666666666663</v>
      </c>
      <c r="G246" s="260">
        <v>338.13333333333327</v>
      </c>
      <c r="H246" s="260">
        <v>354.53333333333325</v>
      </c>
      <c r="I246" s="260">
        <v>358.81666666666666</v>
      </c>
      <c r="J246" s="260">
        <v>362.73333333333323</v>
      </c>
      <c r="K246" s="259">
        <v>354.9</v>
      </c>
      <c r="L246" s="259">
        <v>346.7</v>
      </c>
      <c r="M246" s="259">
        <v>0.26990999999999998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416.8</v>
      </c>
      <c r="D247" s="260">
        <v>419</v>
      </c>
      <c r="E247" s="260">
        <v>413.25</v>
      </c>
      <c r="F247" s="260">
        <v>409.7</v>
      </c>
      <c r="G247" s="260">
        <v>403.95</v>
      </c>
      <c r="H247" s="260">
        <v>422.55</v>
      </c>
      <c r="I247" s="260">
        <v>428.3</v>
      </c>
      <c r="J247" s="260">
        <v>431.85</v>
      </c>
      <c r="K247" s="259">
        <v>424.75</v>
      </c>
      <c r="L247" s="259">
        <v>415.45</v>
      </c>
      <c r="M247" s="259">
        <v>15.984780000000001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194.1</v>
      </c>
      <c r="D248" s="260">
        <v>193.33333333333334</v>
      </c>
      <c r="E248" s="260">
        <v>192.2166666666667</v>
      </c>
      <c r="F248" s="260">
        <v>190.33333333333334</v>
      </c>
      <c r="G248" s="260">
        <v>189.2166666666667</v>
      </c>
      <c r="H248" s="260">
        <v>195.2166666666667</v>
      </c>
      <c r="I248" s="260">
        <v>196.33333333333331</v>
      </c>
      <c r="J248" s="260">
        <v>198.2166666666667</v>
      </c>
      <c r="K248" s="259">
        <v>194.45</v>
      </c>
      <c r="L248" s="259">
        <v>191.45</v>
      </c>
      <c r="M248" s="259">
        <v>11.96031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1152.95</v>
      </c>
      <c r="D249" s="260">
        <v>1149.0333333333333</v>
      </c>
      <c r="E249" s="260">
        <v>1138.0666666666666</v>
      </c>
      <c r="F249" s="260">
        <v>1123.1833333333334</v>
      </c>
      <c r="G249" s="260">
        <v>1112.2166666666667</v>
      </c>
      <c r="H249" s="260">
        <v>1163.9166666666665</v>
      </c>
      <c r="I249" s="260">
        <v>1174.8833333333332</v>
      </c>
      <c r="J249" s="260">
        <v>1189.7666666666664</v>
      </c>
      <c r="K249" s="259">
        <v>1160</v>
      </c>
      <c r="L249" s="259">
        <v>1134.1500000000001</v>
      </c>
      <c r="M249" s="259">
        <v>20.075060000000001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17.350000000000001</v>
      </c>
      <c r="D250" s="260">
        <v>17.283333333333335</v>
      </c>
      <c r="E250" s="260">
        <v>16.966666666666669</v>
      </c>
      <c r="F250" s="260">
        <v>16.583333333333332</v>
      </c>
      <c r="G250" s="260">
        <v>16.266666666666666</v>
      </c>
      <c r="H250" s="260">
        <v>17.666666666666671</v>
      </c>
      <c r="I250" s="260">
        <v>17.983333333333341</v>
      </c>
      <c r="J250" s="260">
        <v>18.366666666666674</v>
      </c>
      <c r="K250" s="259">
        <v>17.600000000000001</v>
      </c>
      <c r="L250" s="259">
        <v>16.899999999999999</v>
      </c>
      <c r="M250" s="259">
        <v>45.303069999999998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4360.8500000000004</v>
      </c>
      <c r="D251" s="260">
        <v>4292.95</v>
      </c>
      <c r="E251" s="260">
        <v>4185.8999999999996</v>
      </c>
      <c r="F251" s="260">
        <v>4010.95</v>
      </c>
      <c r="G251" s="260">
        <v>3903.8999999999996</v>
      </c>
      <c r="H251" s="260">
        <v>4467.8999999999996</v>
      </c>
      <c r="I251" s="260">
        <v>4574.9500000000007</v>
      </c>
      <c r="J251" s="260">
        <v>4749.8999999999996</v>
      </c>
      <c r="K251" s="259">
        <v>4400</v>
      </c>
      <c r="L251" s="259">
        <v>4118</v>
      </c>
      <c r="M251" s="259">
        <v>21.042290000000001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1585.3</v>
      </c>
      <c r="D252" s="260">
        <v>1581.7166666666665</v>
      </c>
      <c r="E252" s="260">
        <v>1572.0333333333328</v>
      </c>
      <c r="F252" s="260">
        <v>1558.7666666666664</v>
      </c>
      <c r="G252" s="260">
        <v>1549.0833333333328</v>
      </c>
      <c r="H252" s="260">
        <v>1594.9833333333329</v>
      </c>
      <c r="I252" s="260">
        <v>1604.6666666666667</v>
      </c>
      <c r="J252" s="260">
        <v>1617.9333333333329</v>
      </c>
      <c r="K252" s="259">
        <v>1591.4</v>
      </c>
      <c r="L252" s="259">
        <v>1568.45</v>
      </c>
      <c r="M252" s="259">
        <v>49.08813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521.95000000000005</v>
      </c>
      <c r="D253" s="260">
        <v>521.48333333333335</v>
      </c>
      <c r="E253" s="260">
        <v>517.4666666666667</v>
      </c>
      <c r="F253" s="260">
        <v>512.98333333333335</v>
      </c>
      <c r="G253" s="260">
        <v>508.9666666666667</v>
      </c>
      <c r="H253" s="260">
        <v>525.9666666666667</v>
      </c>
      <c r="I253" s="260">
        <v>529.98333333333335</v>
      </c>
      <c r="J253" s="260">
        <v>534.4666666666667</v>
      </c>
      <c r="K253" s="259">
        <v>525.5</v>
      </c>
      <c r="L253" s="259">
        <v>517</v>
      </c>
      <c r="M253" s="259">
        <v>1.8747799999999999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453</v>
      </c>
      <c r="D254" s="260">
        <v>451.0333333333333</v>
      </c>
      <c r="E254" s="260">
        <v>444.96666666666658</v>
      </c>
      <c r="F254" s="260">
        <v>436.93333333333328</v>
      </c>
      <c r="G254" s="260">
        <v>430.86666666666656</v>
      </c>
      <c r="H254" s="260">
        <v>459.06666666666661</v>
      </c>
      <c r="I254" s="260">
        <v>465.13333333333333</v>
      </c>
      <c r="J254" s="260">
        <v>473.16666666666663</v>
      </c>
      <c r="K254" s="259">
        <v>457.1</v>
      </c>
      <c r="L254" s="259">
        <v>443</v>
      </c>
      <c r="M254" s="259">
        <v>9.0105199999999996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1775.75</v>
      </c>
      <c r="D255" s="260">
        <v>1770.95</v>
      </c>
      <c r="E255" s="260">
        <v>1761.9</v>
      </c>
      <c r="F255" s="260">
        <v>1748.05</v>
      </c>
      <c r="G255" s="260">
        <v>1739</v>
      </c>
      <c r="H255" s="260">
        <v>1784.8000000000002</v>
      </c>
      <c r="I255" s="260">
        <v>1793.85</v>
      </c>
      <c r="J255" s="260">
        <v>1807.7000000000003</v>
      </c>
      <c r="K255" s="259">
        <v>1780</v>
      </c>
      <c r="L255" s="259">
        <v>1757.1</v>
      </c>
      <c r="M255" s="259">
        <v>2.1509299999999998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869.2</v>
      </c>
      <c r="D256" s="260">
        <v>866.7166666666667</v>
      </c>
      <c r="E256" s="260">
        <v>857.48333333333335</v>
      </c>
      <c r="F256" s="260">
        <v>845.76666666666665</v>
      </c>
      <c r="G256" s="260">
        <v>836.5333333333333</v>
      </c>
      <c r="H256" s="260">
        <v>878.43333333333339</v>
      </c>
      <c r="I256" s="260">
        <v>887.66666666666674</v>
      </c>
      <c r="J256" s="260">
        <v>899.38333333333344</v>
      </c>
      <c r="K256" s="259">
        <v>875.95</v>
      </c>
      <c r="L256" s="259">
        <v>855</v>
      </c>
      <c r="M256" s="259">
        <v>2.6905800000000002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1978.35</v>
      </c>
      <c r="D257" s="260">
        <v>1987.95</v>
      </c>
      <c r="E257" s="260">
        <v>1950.4</v>
      </c>
      <c r="F257" s="260">
        <v>1922.45</v>
      </c>
      <c r="G257" s="260">
        <v>1884.9</v>
      </c>
      <c r="H257" s="260">
        <v>2015.9</v>
      </c>
      <c r="I257" s="260">
        <v>2053.4499999999998</v>
      </c>
      <c r="J257" s="260">
        <v>2081.4</v>
      </c>
      <c r="K257" s="259">
        <v>2025.5</v>
      </c>
      <c r="L257" s="259">
        <v>1960</v>
      </c>
      <c r="M257" s="259">
        <v>0.61129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2939.9</v>
      </c>
      <c r="D258" s="260">
        <v>2888.0500000000006</v>
      </c>
      <c r="E258" s="260">
        <v>2826.9000000000015</v>
      </c>
      <c r="F258" s="260">
        <v>2713.900000000001</v>
      </c>
      <c r="G258" s="260">
        <v>2652.7500000000018</v>
      </c>
      <c r="H258" s="260">
        <v>3001.0500000000011</v>
      </c>
      <c r="I258" s="260">
        <v>3062.2</v>
      </c>
      <c r="J258" s="260">
        <v>3175.2000000000007</v>
      </c>
      <c r="K258" s="259">
        <v>2949.2</v>
      </c>
      <c r="L258" s="259">
        <v>2775.05</v>
      </c>
      <c r="M258" s="259">
        <v>4.0741899999999998</v>
      </c>
      <c r="N258" s="1"/>
      <c r="O258" s="1"/>
    </row>
    <row r="259" spans="1:15" ht="12.75" customHeight="1">
      <c r="A259" s="30">
        <v>249</v>
      </c>
      <c r="B259" s="269" t="s">
        <v>876</v>
      </c>
      <c r="C259" s="259">
        <v>423.75</v>
      </c>
      <c r="D259" s="260">
        <v>420.01666666666671</v>
      </c>
      <c r="E259" s="260">
        <v>412.83333333333343</v>
      </c>
      <c r="F259" s="260">
        <v>401.91666666666674</v>
      </c>
      <c r="G259" s="260">
        <v>394.73333333333346</v>
      </c>
      <c r="H259" s="260">
        <v>430.93333333333339</v>
      </c>
      <c r="I259" s="260">
        <v>438.11666666666667</v>
      </c>
      <c r="J259" s="260">
        <v>449.03333333333336</v>
      </c>
      <c r="K259" s="259">
        <v>427.2</v>
      </c>
      <c r="L259" s="259">
        <v>409.1</v>
      </c>
      <c r="M259" s="259">
        <v>2.3456899999999998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645.54999999999995</v>
      </c>
      <c r="D260" s="260">
        <v>645.54999999999995</v>
      </c>
      <c r="E260" s="260">
        <v>640.54999999999995</v>
      </c>
      <c r="F260" s="260">
        <v>635.54999999999995</v>
      </c>
      <c r="G260" s="260">
        <v>630.54999999999995</v>
      </c>
      <c r="H260" s="260">
        <v>650.54999999999995</v>
      </c>
      <c r="I260" s="260">
        <v>655.55</v>
      </c>
      <c r="J260" s="260">
        <v>660.55</v>
      </c>
      <c r="K260" s="259">
        <v>650.54999999999995</v>
      </c>
      <c r="L260" s="259">
        <v>640.54999999999995</v>
      </c>
      <c r="M260" s="259">
        <v>2.5636899999999998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422.1</v>
      </c>
      <c r="D261" s="260">
        <v>419.76666666666665</v>
      </c>
      <c r="E261" s="260">
        <v>414.5333333333333</v>
      </c>
      <c r="F261" s="260">
        <v>406.96666666666664</v>
      </c>
      <c r="G261" s="260">
        <v>401.73333333333329</v>
      </c>
      <c r="H261" s="260">
        <v>427.33333333333331</v>
      </c>
      <c r="I261" s="260">
        <v>432.56666666666666</v>
      </c>
      <c r="J261" s="260">
        <v>440.13333333333333</v>
      </c>
      <c r="K261" s="259">
        <v>425</v>
      </c>
      <c r="L261" s="259">
        <v>412.2</v>
      </c>
      <c r="M261" s="259">
        <v>19.055109999999999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73.8</v>
      </c>
      <c r="D262" s="260">
        <v>73.583333333333329</v>
      </c>
      <c r="E262" s="260">
        <v>72.266666666666652</v>
      </c>
      <c r="F262" s="260">
        <v>70.73333333333332</v>
      </c>
      <c r="G262" s="260">
        <v>69.416666666666643</v>
      </c>
      <c r="H262" s="260">
        <v>75.11666666666666</v>
      </c>
      <c r="I262" s="260">
        <v>76.433333333333351</v>
      </c>
      <c r="J262" s="260">
        <v>77.966666666666669</v>
      </c>
      <c r="K262" s="259">
        <v>74.900000000000006</v>
      </c>
      <c r="L262" s="259">
        <v>72.05</v>
      </c>
      <c r="M262" s="259">
        <v>13.160399999999999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318.45</v>
      </c>
      <c r="D263" s="260">
        <v>319.79999999999995</v>
      </c>
      <c r="E263" s="260">
        <v>315.94999999999993</v>
      </c>
      <c r="F263" s="260">
        <v>313.45</v>
      </c>
      <c r="G263" s="260">
        <v>309.59999999999997</v>
      </c>
      <c r="H263" s="260">
        <v>322.2999999999999</v>
      </c>
      <c r="I263" s="260">
        <v>326.14999999999992</v>
      </c>
      <c r="J263" s="260">
        <v>328.64999999999986</v>
      </c>
      <c r="K263" s="259">
        <v>323.64999999999998</v>
      </c>
      <c r="L263" s="259">
        <v>317.3</v>
      </c>
      <c r="M263" s="259">
        <v>4.3673299999999999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719.4</v>
      </c>
      <c r="D264" s="260">
        <v>722.48333333333323</v>
      </c>
      <c r="E264" s="260">
        <v>713.56666666666649</v>
      </c>
      <c r="F264" s="260">
        <v>707.73333333333323</v>
      </c>
      <c r="G264" s="260">
        <v>698.81666666666649</v>
      </c>
      <c r="H264" s="260">
        <v>728.31666666666649</v>
      </c>
      <c r="I264" s="260">
        <v>737.23333333333323</v>
      </c>
      <c r="J264" s="260">
        <v>743.06666666666649</v>
      </c>
      <c r="K264" s="259">
        <v>731.4</v>
      </c>
      <c r="L264" s="259">
        <v>716.65</v>
      </c>
      <c r="M264" s="259">
        <v>20.898800000000001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107.5</v>
      </c>
      <c r="D265" s="260">
        <v>107.33333333333333</v>
      </c>
      <c r="E265" s="260">
        <v>106.16666666666666</v>
      </c>
      <c r="F265" s="260">
        <v>104.83333333333333</v>
      </c>
      <c r="G265" s="260">
        <v>103.66666666666666</v>
      </c>
      <c r="H265" s="260">
        <v>108.66666666666666</v>
      </c>
      <c r="I265" s="260">
        <v>109.83333333333331</v>
      </c>
      <c r="J265" s="260">
        <v>111.16666666666666</v>
      </c>
      <c r="K265" s="259">
        <v>108.5</v>
      </c>
      <c r="L265" s="259">
        <v>106</v>
      </c>
      <c r="M265" s="259">
        <v>5.9558099999999996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168.9</v>
      </c>
      <c r="D266" s="260">
        <v>167.96666666666667</v>
      </c>
      <c r="E266" s="260">
        <v>163.93333333333334</v>
      </c>
      <c r="F266" s="260">
        <v>158.96666666666667</v>
      </c>
      <c r="G266" s="260">
        <v>154.93333333333334</v>
      </c>
      <c r="H266" s="260">
        <v>172.93333333333334</v>
      </c>
      <c r="I266" s="260">
        <v>176.9666666666667</v>
      </c>
      <c r="J266" s="260">
        <v>181.93333333333334</v>
      </c>
      <c r="K266" s="259">
        <v>172</v>
      </c>
      <c r="L266" s="259">
        <v>163</v>
      </c>
      <c r="M266" s="259">
        <v>20.931519999999999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515.1</v>
      </c>
      <c r="D267" s="260">
        <v>511.14999999999992</v>
      </c>
      <c r="E267" s="260">
        <v>505.29999999999984</v>
      </c>
      <c r="F267" s="260">
        <v>495.49999999999994</v>
      </c>
      <c r="G267" s="260">
        <v>489.64999999999986</v>
      </c>
      <c r="H267" s="260">
        <v>520.94999999999982</v>
      </c>
      <c r="I267" s="260">
        <v>526.79999999999984</v>
      </c>
      <c r="J267" s="260">
        <v>536.5999999999998</v>
      </c>
      <c r="K267" s="259">
        <v>517</v>
      </c>
      <c r="L267" s="259">
        <v>501.35</v>
      </c>
      <c r="M267" s="259">
        <v>56.976889999999997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562.1</v>
      </c>
      <c r="D268" s="260">
        <v>564.26666666666677</v>
      </c>
      <c r="E268" s="260">
        <v>557.83333333333348</v>
      </c>
      <c r="F268" s="260">
        <v>553.56666666666672</v>
      </c>
      <c r="G268" s="260">
        <v>547.13333333333344</v>
      </c>
      <c r="H268" s="260">
        <v>568.53333333333353</v>
      </c>
      <c r="I268" s="260">
        <v>574.9666666666667</v>
      </c>
      <c r="J268" s="260">
        <v>579.23333333333358</v>
      </c>
      <c r="K268" s="259">
        <v>570.70000000000005</v>
      </c>
      <c r="L268" s="259">
        <v>560</v>
      </c>
      <c r="M268" s="259">
        <v>18.113910000000001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582.95000000000005</v>
      </c>
      <c r="D269" s="260">
        <v>583.13333333333333</v>
      </c>
      <c r="E269" s="260">
        <v>576.4666666666667</v>
      </c>
      <c r="F269" s="260">
        <v>569.98333333333335</v>
      </c>
      <c r="G269" s="260">
        <v>563.31666666666672</v>
      </c>
      <c r="H269" s="260">
        <v>589.61666666666667</v>
      </c>
      <c r="I269" s="260">
        <v>596.28333333333342</v>
      </c>
      <c r="J269" s="260">
        <v>602.76666666666665</v>
      </c>
      <c r="K269" s="259">
        <v>589.79999999999995</v>
      </c>
      <c r="L269" s="259">
        <v>576.65</v>
      </c>
      <c r="M269" s="259">
        <v>5.56576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386.05</v>
      </c>
      <c r="D270" s="260">
        <v>383.08333333333331</v>
      </c>
      <c r="E270" s="260">
        <v>373.26666666666665</v>
      </c>
      <c r="F270" s="260">
        <v>360.48333333333335</v>
      </c>
      <c r="G270" s="260">
        <v>350.66666666666669</v>
      </c>
      <c r="H270" s="260">
        <v>395.86666666666662</v>
      </c>
      <c r="I270" s="260">
        <v>405.68333333333334</v>
      </c>
      <c r="J270" s="260">
        <v>418.46666666666658</v>
      </c>
      <c r="K270" s="259">
        <v>392.9</v>
      </c>
      <c r="L270" s="259">
        <v>370.3</v>
      </c>
      <c r="M270" s="259">
        <v>1.28468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606.70000000000005</v>
      </c>
      <c r="D271" s="260">
        <v>606.2166666666667</v>
      </c>
      <c r="E271" s="260">
        <v>602.48333333333335</v>
      </c>
      <c r="F271" s="260">
        <v>598.26666666666665</v>
      </c>
      <c r="G271" s="260">
        <v>594.5333333333333</v>
      </c>
      <c r="H271" s="260">
        <v>610.43333333333339</v>
      </c>
      <c r="I271" s="260">
        <v>614.16666666666674</v>
      </c>
      <c r="J271" s="260">
        <v>618.38333333333344</v>
      </c>
      <c r="K271" s="259">
        <v>609.95000000000005</v>
      </c>
      <c r="L271" s="259">
        <v>602</v>
      </c>
      <c r="M271" s="259">
        <v>0.83594999999999997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193.15</v>
      </c>
      <c r="D272" s="260">
        <v>194.65</v>
      </c>
      <c r="E272" s="260">
        <v>182.5</v>
      </c>
      <c r="F272" s="260">
        <v>171.85</v>
      </c>
      <c r="G272" s="260">
        <v>159.69999999999999</v>
      </c>
      <c r="H272" s="260">
        <v>205.3</v>
      </c>
      <c r="I272" s="260">
        <v>217.45000000000005</v>
      </c>
      <c r="J272" s="260">
        <v>228.10000000000002</v>
      </c>
      <c r="K272" s="259">
        <v>206.8</v>
      </c>
      <c r="L272" s="259">
        <v>184</v>
      </c>
      <c r="M272" s="259">
        <v>31.897490000000001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540.9</v>
      </c>
      <c r="D273" s="260">
        <v>537.91666666666663</v>
      </c>
      <c r="E273" s="260">
        <v>528.0333333333333</v>
      </c>
      <c r="F273" s="260">
        <v>515.16666666666663</v>
      </c>
      <c r="G273" s="260">
        <v>505.2833333333333</v>
      </c>
      <c r="H273" s="260">
        <v>550.7833333333333</v>
      </c>
      <c r="I273" s="260">
        <v>560.66666666666674</v>
      </c>
      <c r="J273" s="260">
        <v>573.5333333333333</v>
      </c>
      <c r="K273" s="259">
        <v>547.79999999999995</v>
      </c>
      <c r="L273" s="259">
        <v>525.04999999999995</v>
      </c>
      <c r="M273" s="259">
        <v>1.2864500000000001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1615.65</v>
      </c>
      <c r="D274" s="260">
        <v>1608.8999999999999</v>
      </c>
      <c r="E274" s="260">
        <v>1597.7999999999997</v>
      </c>
      <c r="F274" s="260">
        <v>1579.9499999999998</v>
      </c>
      <c r="G274" s="260">
        <v>1568.8499999999997</v>
      </c>
      <c r="H274" s="260">
        <v>1626.7499999999998</v>
      </c>
      <c r="I274" s="260">
        <v>1637.8499999999997</v>
      </c>
      <c r="J274" s="260">
        <v>1655.6999999999998</v>
      </c>
      <c r="K274" s="259">
        <v>1620</v>
      </c>
      <c r="L274" s="259">
        <v>1591.05</v>
      </c>
      <c r="M274" s="259">
        <v>0.78841000000000006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239.3</v>
      </c>
      <c r="D275" s="260">
        <v>237.65</v>
      </c>
      <c r="E275" s="260">
        <v>228.3</v>
      </c>
      <c r="F275" s="260">
        <v>217.3</v>
      </c>
      <c r="G275" s="260">
        <v>207.95000000000002</v>
      </c>
      <c r="H275" s="260">
        <v>248.65</v>
      </c>
      <c r="I275" s="260">
        <v>258</v>
      </c>
      <c r="J275" s="260">
        <v>269</v>
      </c>
      <c r="K275" s="259">
        <v>247</v>
      </c>
      <c r="L275" s="259">
        <v>226.65</v>
      </c>
      <c r="M275" s="259">
        <v>8.8845600000000005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682.75</v>
      </c>
      <c r="D276" s="260">
        <v>684.2166666666667</v>
      </c>
      <c r="E276" s="260">
        <v>674.53333333333342</v>
      </c>
      <c r="F276" s="260">
        <v>666.31666666666672</v>
      </c>
      <c r="G276" s="260">
        <v>656.63333333333344</v>
      </c>
      <c r="H276" s="260">
        <v>692.43333333333339</v>
      </c>
      <c r="I276" s="260">
        <v>702.11666666666679</v>
      </c>
      <c r="J276" s="260">
        <v>710.33333333333337</v>
      </c>
      <c r="K276" s="259">
        <v>693.9</v>
      </c>
      <c r="L276" s="259">
        <v>676</v>
      </c>
      <c r="M276" s="259">
        <v>7.2816099999999997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412.1</v>
      </c>
      <c r="D277" s="260">
        <v>404.06666666666666</v>
      </c>
      <c r="E277" s="260">
        <v>394.0333333333333</v>
      </c>
      <c r="F277" s="260">
        <v>375.96666666666664</v>
      </c>
      <c r="G277" s="260">
        <v>365.93333333333328</v>
      </c>
      <c r="H277" s="260">
        <v>422.13333333333333</v>
      </c>
      <c r="I277" s="260">
        <v>432.16666666666674</v>
      </c>
      <c r="J277" s="260">
        <v>450.23333333333335</v>
      </c>
      <c r="K277" s="259">
        <v>414.1</v>
      </c>
      <c r="L277" s="259">
        <v>386</v>
      </c>
      <c r="M277" s="259">
        <v>16.36731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1032.4000000000001</v>
      </c>
      <c r="D278" s="260">
        <v>1030.7</v>
      </c>
      <c r="E278" s="260">
        <v>1021.8000000000002</v>
      </c>
      <c r="F278" s="260">
        <v>1011.2000000000002</v>
      </c>
      <c r="G278" s="260">
        <v>1002.3000000000003</v>
      </c>
      <c r="H278" s="260">
        <v>1041.3000000000002</v>
      </c>
      <c r="I278" s="260">
        <v>1050.2000000000003</v>
      </c>
      <c r="J278" s="260">
        <v>1060.8</v>
      </c>
      <c r="K278" s="259">
        <v>1039.5999999999999</v>
      </c>
      <c r="L278" s="259">
        <v>1020.1</v>
      </c>
      <c r="M278" s="259">
        <v>0.88705999999999996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508.5</v>
      </c>
      <c r="D279" s="260">
        <v>509.16666666666669</v>
      </c>
      <c r="E279" s="260">
        <v>504.63333333333333</v>
      </c>
      <c r="F279" s="260">
        <v>500.76666666666665</v>
      </c>
      <c r="G279" s="260">
        <v>496.23333333333329</v>
      </c>
      <c r="H279" s="260">
        <v>513.0333333333333</v>
      </c>
      <c r="I279" s="260">
        <v>517.56666666666683</v>
      </c>
      <c r="J279" s="260">
        <v>521.43333333333339</v>
      </c>
      <c r="K279" s="259">
        <v>513.70000000000005</v>
      </c>
      <c r="L279" s="259">
        <v>505.3</v>
      </c>
      <c r="M279" s="259">
        <v>1.9471000000000001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102.8</v>
      </c>
      <c r="D280" s="260">
        <v>102.75</v>
      </c>
      <c r="E280" s="260">
        <v>101.6</v>
      </c>
      <c r="F280" s="260">
        <v>100.39999999999999</v>
      </c>
      <c r="G280" s="260">
        <v>99.249999999999986</v>
      </c>
      <c r="H280" s="260">
        <v>103.95</v>
      </c>
      <c r="I280" s="260">
        <v>105.10000000000001</v>
      </c>
      <c r="J280" s="260">
        <v>106.30000000000001</v>
      </c>
      <c r="K280" s="259">
        <v>103.9</v>
      </c>
      <c r="L280" s="259">
        <v>101.55</v>
      </c>
      <c r="M280" s="259">
        <v>16.560939999999999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441</v>
      </c>
      <c r="D281" s="260">
        <v>441.75</v>
      </c>
      <c r="E281" s="260">
        <v>437.25</v>
      </c>
      <c r="F281" s="260">
        <v>433.5</v>
      </c>
      <c r="G281" s="260">
        <v>429</v>
      </c>
      <c r="H281" s="260">
        <v>445.5</v>
      </c>
      <c r="I281" s="260">
        <v>450</v>
      </c>
      <c r="J281" s="260">
        <v>453.75</v>
      </c>
      <c r="K281" s="259">
        <v>446.25</v>
      </c>
      <c r="L281" s="259">
        <v>438</v>
      </c>
      <c r="M281" s="259">
        <v>0.98638000000000003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101.05</v>
      </c>
      <c r="D282" s="260">
        <v>100.26666666666667</v>
      </c>
      <c r="E282" s="260">
        <v>98.583333333333329</v>
      </c>
      <c r="F282" s="260">
        <v>96.11666666666666</v>
      </c>
      <c r="G282" s="260">
        <v>94.433333333333323</v>
      </c>
      <c r="H282" s="260">
        <v>102.73333333333333</v>
      </c>
      <c r="I282" s="260">
        <v>104.41666666666667</v>
      </c>
      <c r="J282" s="260">
        <v>106.88333333333334</v>
      </c>
      <c r="K282" s="259">
        <v>101.95</v>
      </c>
      <c r="L282" s="259">
        <v>97.8</v>
      </c>
      <c r="M282" s="259">
        <v>51.405589999999997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409.8</v>
      </c>
      <c r="D283" s="260">
        <v>409.09999999999997</v>
      </c>
      <c r="E283" s="260">
        <v>405.99999999999994</v>
      </c>
      <c r="F283" s="260">
        <v>402.2</v>
      </c>
      <c r="G283" s="260">
        <v>399.09999999999997</v>
      </c>
      <c r="H283" s="260">
        <v>412.89999999999992</v>
      </c>
      <c r="I283" s="260">
        <v>415.99999999999994</v>
      </c>
      <c r="J283" s="260">
        <v>419.7999999999999</v>
      </c>
      <c r="K283" s="259">
        <v>412.2</v>
      </c>
      <c r="L283" s="259">
        <v>405.3</v>
      </c>
      <c r="M283" s="259">
        <v>4.0031499999999998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1922.8</v>
      </c>
      <c r="D284" s="260">
        <v>1917.5</v>
      </c>
      <c r="E284" s="260">
        <v>1906.3</v>
      </c>
      <c r="F284" s="260">
        <v>1889.8</v>
      </c>
      <c r="G284" s="260">
        <v>1878.6</v>
      </c>
      <c r="H284" s="260">
        <v>1934</v>
      </c>
      <c r="I284" s="260">
        <v>1945.1999999999998</v>
      </c>
      <c r="J284" s="260">
        <v>1961.7</v>
      </c>
      <c r="K284" s="259">
        <v>1928.7</v>
      </c>
      <c r="L284" s="259">
        <v>1901</v>
      </c>
      <c r="M284" s="259">
        <v>21.42267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1576.35</v>
      </c>
      <c r="D285" s="260">
        <v>1535.8</v>
      </c>
      <c r="E285" s="260">
        <v>1482.6</v>
      </c>
      <c r="F285" s="260">
        <v>1388.85</v>
      </c>
      <c r="G285" s="260">
        <v>1335.6499999999999</v>
      </c>
      <c r="H285" s="260">
        <v>1629.55</v>
      </c>
      <c r="I285" s="260">
        <v>1682.7500000000002</v>
      </c>
      <c r="J285" s="260">
        <v>1776.5</v>
      </c>
      <c r="K285" s="259">
        <v>1589</v>
      </c>
      <c r="L285" s="259">
        <v>1442.05</v>
      </c>
      <c r="M285" s="259">
        <v>5.77285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83</v>
      </c>
      <c r="D286" s="260">
        <v>82.566666666666663</v>
      </c>
      <c r="E286" s="260">
        <v>81.433333333333323</v>
      </c>
      <c r="F286" s="260">
        <v>79.86666666666666</v>
      </c>
      <c r="G286" s="260">
        <v>78.73333333333332</v>
      </c>
      <c r="H286" s="260">
        <v>84.133333333333326</v>
      </c>
      <c r="I286" s="260">
        <v>85.266666666666652</v>
      </c>
      <c r="J286" s="260">
        <v>86.833333333333329</v>
      </c>
      <c r="K286" s="259">
        <v>83.7</v>
      </c>
      <c r="L286" s="259">
        <v>81</v>
      </c>
      <c r="M286" s="259">
        <v>59.118090000000002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3794</v>
      </c>
      <c r="D287" s="260">
        <v>3779.9500000000003</v>
      </c>
      <c r="E287" s="260">
        <v>3741.0500000000006</v>
      </c>
      <c r="F287" s="260">
        <v>3688.1000000000004</v>
      </c>
      <c r="G287" s="260">
        <v>3649.2000000000007</v>
      </c>
      <c r="H287" s="260">
        <v>3832.9000000000005</v>
      </c>
      <c r="I287" s="260">
        <v>3871.8</v>
      </c>
      <c r="J287" s="260">
        <v>3924.7500000000005</v>
      </c>
      <c r="K287" s="259">
        <v>3818.85</v>
      </c>
      <c r="L287" s="259">
        <v>3727</v>
      </c>
      <c r="M287" s="259">
        <v>3.6787999999999998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373.5</v>
      </c>
      <c r="D288" s="260">
        <v>374.66666666666669</v>
      </c>
      <c r="E288" s="260">
        <v>369.33333333333337</v>
      </c>
      <c r="F288" s="260">
        <v>365.16666666666669</v>
      </c>
      <c r="G288" s="260">
        <v>359.83333333333337</v>
      </c>
      <c r="H288" s="260">
        <v>378.83333333333337</v>
      </c>
      <c r="I288" s="260">
        <v>384.16666666666674</v>
      </c>
      <c r="J288" s="260">
        <v>388.33333333333337</v>
      </c>
      <c r="K288" s="259">
        <v>380</v>
      </c>
      <c r="L288" s="259">
        <v>370.5</v>
      </c>
      <c r="M288" s="259">
        <v>33.440649999999998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13391.25</v>
      </c>
      <c r="D289" s="260">
        <v>13405.416666666666</v>
      </c>
      <c r="E289" s="260">
        <v>13185.833333333332</v>
      </c>
      <c r="F289" s="260">
        <v>12980.416666666666</v>
      </c>
      <c r="G289" s="260">
        <v>12760.833333333332</v>
      </c>
      <c r="H289" s="260">
        <v>13610.833333333332</v>
      </c>
      <c r="I289" s="260">
        <v>13830.416666666664</v>
      </c>
      <c r="J289" s="260">
        <v>14035.833333333332</v>
      </c>
      <c r="K289" s="259">
        <v>13625</v>
      </c>
      <c r="L289" s="259">
        <v>13200</v>
      </c>
      <c r="M289" s="259">
        <v>7.6280000000000001E-2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5155.7</v>
      </c>
      <c r="D290" s="260">
        <v>5139.9000000000005</v>
      </c>
      <c r="E290" s="260">
        <v>5091.8000000000011</v>
      </c>
      <c r="F290" s="260">
        <v>5027.9000000000005</v>
      </c>
      <c r="G290" s="260">
        <v>4979.8000000000011</v>
      </c>
      <c r="H290" s="260">
        <v>5203.8000000000011</v>
      </c>
      <c r="I290" s="260">
        <v>5251.9000000000015</v>
      </c>
      <c r="J290" s="260">
        <v>5315.8000000000011</v>
      </c>
      <c r="K290" s="259">
        <v>5188</v>
      </c>
      <c r="L290" s="259">
        <v>5076</v>
      </c>
      <c r="M290" s="259">
        <v>6.6412500000000003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1999.8</v>
      </c>
      <c r="D291" s="260">
        <v>2005.6499999999999</v>
      </c>
      <c r="E291" s="260">
        <v>1989.3999999999996</v>
      </c>
      <c r="F291" s="260">
        <v>1978.9999999999998</v>
      </c>
      <c r="G291" s="260">
        <v>1962.7499999999995</v>
      </c>
      <c r="H291" s="260">
        <v>2016.0499999999997</v>
      </c>
      <c r="I291" s="260">
        <v>2032.3000000000002</v>
      </c>
      <c r="J291" s="260">
        <v>2042.6999999999998</v>
      </c>
      <c r="K291" s="259">
        <v>2021.9</v>
      </c>
      <c r="L291" s="259">
        <v>1995.25</v>
      </c>
      <c r="M291" s="259">
        <v>11.75155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388.85</v>
      </c>
      <c r="D292" s="260">
        <v>389.90000000000003</v>
      </c>
      <c r="E292" s="260">
        <v>386.95000000000005</v>
      </c>
      <c r="F292" s="260">
        <v>385.05</v>
      </c>
      <c r="G292" s="260">
        <v>382.1</v>
      </c>
      <c r="H292" s="260">
        <v>391.80000000000007</v>
      </c>
      <c r="I292" s="260">
        <v>394.75</v>
      </c>
      <c r="J292" s="260">
        <v>396.65000000000009</v>
      </c>
      <c r="K292" s="259">
        <v>392.85</v>
      </c>
      <c r="L292" s="259">
        <v>388</v>
      </c>
      <c r="M292" s="259">
        <v>1.8971100000000001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468.55</v>
      </c>
      <c r="D293" s="260">
        <v>463.7</v>
      </c>
      <c r="E293" s="260">
        <v>457.9</v>
      </c>
      <c r="F293" s="260">
        <v>447.25</v>
      </c>
      <c r="G293" s="260">
        <v>441.45</v>
      </c>
      <c r="H293" s="260">
        <v>474.34999999999997</v>
      </c>
      <c r="I293" s="260">
        <v>480.15000000000003</v>
      </c>
      <c r="J293" s="260">
        <v>490.79999999999995</v>
      </c>
      <c r="K293" s="259">
        <v>469.5</v>
      </c>
      <c r="L293" s="259">
        <v>453.05</v>
      </c>
      <c r="M293" s="259">
        <v>12.22376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299.05</v>
      </c>
      <c r="D294" s="260">
        <v>298.55</v>
      </c>
      <c r="E294" s="260">
        <v>296.5</v>
      </c>
      <c r="F294" s="260">
        <v>293.95</v>
      </c>
      <c r="G294" s="260">
        <v>291.89999999999998</v>
      </c>
      <c r="H294" s="260">
        <v>301.10000000000002</v>
      </c>
      <c r="I294" s="260">
        <v>303.15000000000009</v>
      </c>
      <c r="J294" s="260">
        <v>305.70000000000005</v>
      </c>
      <c r="K294" s="259">
        <v>300.60000000000002</v>
      </c>
      <c r="L294" s="259">
        <v>296</v>
      </c>
      <c r="M294" s="259">
        <v>4.0551399999999997</v>
      </c>
      <c r="N294" s="1"/>
      <c r="O294" s="1"/>
    </row>
    <row r="295" spans="1:15" ht="12.75" customHeight="1">
      <c r="A295" s="30">
        <v>285</v>
      </c>
      <c r="B295" s="269" t="s">
        <v>868</v>
      </c>
      <c r="C295" s="259">
        <v>664.65</v>
      </c>
      <c r="D295" s="260">
        <v>669.2833333333333</v>
      </c>
      <c r="E295" s="260">
        <v>653.66666666666663</v>
      </c>
      <c r="F295" s="260">
        <v>642.68333333333328</v>
      </c>
      <c r="G295" s="260">
        <v>627.06666666666661</v>
      </c>
      <c r="H295" s="260">
        <v>680.26666666666665</v>
      </c>
      <c r="I295" s="260">
        <v>695.88333333333344</v>
      </c>
      <c r="J295" s="260">
        <v>706.86666666666667</v>
      </c>
      <c r="K295" s="259">
        <v>684.9</v>
      </c>
      <c r="L295" s="259">
        <v>658.3</v>
      </c>
      <c r="M295" s="259">
        <v>88.545720000000003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3197.5</v>
      </c>
      <c r="D296" s="260">
        <v>3201.0166666666664</v>
      </c>
      <c r="E296" s="260">
        <v>3178.083333333333</v>
      </c>
      <c r="F296" s="260">
        <v>3158.6666666666665</v>
      </c>
      <c r="G296" s="260">
        <v>3135.7333333333331</v>
      </c>
      <c r="H296" s="260">
        <v>3220.4333333333329</v>
      </c>
      <c r="I296" s="260">
        <v>3243.3666666666663</v>
      </c>
      <c r="J296" s="260">
        <v>3262.7833333333328</v>
      </c>
      <c r="K296" s="259">
        <v>3223.95</v>
      </c>
      <c r="L296" s="259">
        <v>3181.6</v>
      </c>
      <c r="M296" s="259">
        <v>0.19072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759.5</v>
      </c>
      <c r="D297" s="260">
        <v>752.56666666666661</v>
      </c>
      <c r="E297" s="260">
        <v>744.33333333333326</v>
      </c>
      <c r="F297" s="260">
        <v>729.16666666666663</v>
      </c>
      <c r="G297" s="260">
        <v>720.93333333333328</v>
      </c>
      <c r="H297" s="260">
        <v>767.73333333333323</v>
      </c>
      <c r="I297" s="260">
        <v>775.96666666666658</v>
      </c>
      <c r="J297" s="260">
        <v>791.13333333333321</v>
      </c>
      <c r="K297" s="259">
        <v>760.8</v>
      </c>
      <c r="L297" s="259">
        <v>737.4</v>
      </c>
      <c r="M297" s="259">
        <v>16.444089999999999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1695.65</v>
      </c>
      <c r="D298" s="260">
        <v>1705.2333333333336</v>
      </c>
      <c r="E298" s="260">
        <v>1665.5166666666671</v>
      </c>
      <c r="F298" s="260">
        <v>1635.3833333333334</v>
      </c>
      <c r="G298" s="260">
        <v>1595.666666666667</v>
      </c>
      <c r="H298" s="260">
        <v>1735.3666666666672</v>
      </c>
      <c r="I298" s="260">
        <v>1775.0833333333335</v>
      </c>
      <c r="J298" s="260">
        <v>1805.2166666666674</v>
      </c>
      <c r="K298" s="259">
        <v>1744.95</v>
      </c>
      <c r="L298" s="259">
        <v>1675.1</v>
      </c>
      <c r="M298" s="259">
        <v>1.26433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37.549999999999997</v>
      </c>
      <c r="D299" s="260">
        <v>37.466666666666669</v>
      </c>
      <c r="E299" s="260">
        <v>36.083333333333336</v>
      </c>
      <c r="F299" s="260">
        <v>34.616666666666667</v>
      </c>
      <c r="G299" s="260">
        <v>33.233333333333334</v>
      </c>
      <c r="H299" s="260">
        <v>38.933333333333337</v>
      </c>
      <c r="I299" s="260">
        <v>40.316666666666663</v>
      </c>
      <c r="J299" s="260">
        <v>41.783333333333339</v>
      </c>
      <c r="K299" s="259">
        <v>38.85</v>
      </c>
      <c r="L299" s="259">
        <v>36</v>
      </c>
      <c r="M299" s="259">
        <v>34.157510000000002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152.19999999999999</v>
      </c>
      <c r="D300" s="260">
        <v>153.16666666666666</v>
      </c>
      <c r="E300" s="260">
        <v>149.5333333333333</v>
      </c>
      <c r="F300" s="260">
        <v>146.86666666666665</v>
      </c>
      <c r="G300" s="260">
        <v>143.23333333333329</v>
      </c>
      <c r="H300" s="260">
        <v>155.83333333333331</v>
      </c>
      <c r="I300" s="260">
        <v>159.4666666666667</v>
      </c>
      <c r="J300" s="260">
        <v>162.13333333333333</v>
      </c>
      <c r="K300" s="259">
        <v>156.80000000000001</v>
      </c>
      <c r="L300" s="259">
        <v>150.5</v>
      </c>
      <c r="M300" s="259">
        <v>2.8025199999999999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86179.85</v>
      </c>
      <c r="D301" s="260">
        <v>86043.28333333334</v>
      </c>
      <c r="E301" s="260">
        <v>85336.56666666668</v>
      </c>
      <c r="F301" s="260">
        <v>84493.28333333334</v>
      </c>
      <c r="G301" s="260">
        <v>83786.56666666668</v>
      </c>
      <c r="H301" s="260">
        <v>86886.56666666668</v>
      </c>
      <c r="I301" s="260">
        <v>87593.283333333326</v>
      </c>
      <c r="J301" s="260">
        <v>88436.56666666668</v>
      </c>
      <c r="K301" s="259">
        <v>86750</v>
      </c>
      <c r="L301" s="259">
        <v>85200</v>
      </c>
      <c r="M301" s="259">
        <v>0.13611999999999999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1584.25</v>
      </c>
      <c r="D302" s="260">
        <v>1590.4166666666667</v>
      </c>
      <c r="E302" s="260">
        <v>1570.8333333333335</v>
      </c>
      <c r="F302" s="260">
        <v>1557.4166666666667</v>
      </c>
      <c r="G302" s="260">
        <v>1537.8333333333335</v>
      </c>
      <c r="H302" s="260">
        <v>1603.8333333333335</v>
      </c>
      <c r="I302" s="260">
        <v>1623.416666666667</v>
      </c>
      <c r="J302" s="260">
        <v>1636.8333333333335</v>
      </c>
      <c r="K302" s="259">
        <v>1610</v>
      </c>
      <c r="L302" s="259">
        <v>1577</v>
      </c>
      <c r="M302" s="259">
        <v>0.65002000000000004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945.55</v>
      </c>
      <c r="D303" s="260">
        <v>951.81666666666661</v>
      </c>
      <c r="E303" s="260">
        <v>931.68333333333317</v>
      </c>
      <c r="F303" s="260">
        <v>917.81666666666661</v>
      </c>
      <c r="G303" s="260">
        <v>897.68333333333317</v>
      </c>
      <c r="H303" s="260">
        <v>965.68333333333317</v>
      </c>
      <c r="I303" s="260">
        <v>985.81666666666661</v>
      </c>
      <c r="J303" s="260">
        <v>999.68333333333317</v>
      </c>
      <c r="K303" s="259">
        <v>971.95</v>
      </c>
      <c r="L303" s="259">
        <v>937.95</v>
      </c>
      <c r="M303" s="259">
        <v>3.2263899999999999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880.3</v>
      </c>
      <c r="D304" s="260">
        <v>868.44999999999993</v>
      </c>
      <c r="E304" s="260">
        <v>848.89999999999986</v>
      </c>
      <c r="F304" s="260">
        <v>817.49999999999989</v>
      </c>
      <c r="G304" s="260">
        <v>797.94999999999982</v>
      </c>
      <c r="H304" s="260">
        <v>899.84999999999991</v>
      </c>
      <c r="I304" s="260">
        <v>919.39999999999986</v>
      </c>
      <c r="J304" s="260">
        <v>950.8</v>
      </c>
      <c r="K304" s="259">
        <v>888</v>
      </c>
      <c r="L304" s="259">
        <v>837.05</v>
      </c>
      <c r="M304" s="259">
        <v>6.7448100000000002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215.7</v>
      </c>
      <c r="D305" s="260">
        <v>217.4</v>
      </c>
      <c r="E305" s="260">
        <v>211.9</v>
      </c>
      <c r="F305" s="260">
        <v>208.1</v>
      </c>
      <c r="G305" s="260">
        <v>202.6</v>
      </c>
      <c r="H305" s="260">
        <v>221.20000000000002</v>
      </c>
      <c r="I305" s="260">
        <v>226.70000000000002</v>
      </c>
      <c r="J305" s="260">
        <v>230.50000000000003</v>
      </c>
      <c r="K305" s="259">
        <v>222.9</v>
      </c>
      <c r="L305" s="259">
        <v>213.6</v>
      </c>
      <c r="M305" s="259">
        <v>48.270769999999999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1278.1500000000001</v>
      </c>
      <c r="D306" s="260">
        <v>1285.3000000000002</v>
      </c>
      <c r="E306" s="260">
        <v>1260.9000000000003</v>
      </c>
      <c r="F306" s="260">
        <v>1243.6500000000001</v>
      </c>
      <c r="G306" s="260">
        <v>1219.2500000000002</v>
      </c>
      <c r="H306" s="260">
        <v>1302.5500000000004</v>
      </c>
      <c r="I306" s="260">
        <v>1326.95</v>
      </c>
      <c r="J306" s="260">
        <v>1344.2000000000005</v>
      </c>
      <c r="K306" s="259">
        <v>1309.7</v>
      </c>
      <c r="L306" s="259">
        <v>1268.05</v>
      </c>
      <c r="M306" s="259">
        <v>37.943910000000002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286.64999999999998</v>
      </c>
      <c r="D307" s="260">
        <v>287.01666666666665</v>
      </c>
      <c r="E307" s="260">
        <v>281.68333333333328</v>
      </c>
      <c r="F307" s="260">
        <v>276.71666666666664</v>
      </c>
      <c r="G307" s="260">
        <v>271.38333333333327</v>
      </c>
      <c r="H307" s="260">
        <v>291.98333333333329</v>
      </c>
      <c r="I307" s="260">
        <v>297.31666666666666</v>
      </c>
      <c r="J307" s="260">
        <v>302.2833333333333</v>
      </c>
      <c r="K307" s="259">
        <v>292.35000000000002</v>
      </c>
      <c r="L307" s="259">
        <v>282.05</v>
      </c>
      <c r="M307" s="259">
        <v>3.3868200000000002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268.39999999999998</v>
      </c>
      <c r="D308" s="260">
        <v>267.83333333333331</v>
      </c>
      <c r="E308" s="260">
        <v>264.91666666666663</v>
      </c>
      <c r="F308" s="260">
        <v>261.43333333333334</v>
      </c>
      <c r="G308" s="260">
        <v>258.51666666666665</v>
      </c>
      <c r="H308" s="260">
        <v>271.31666666666661</v>
      </c>
      <c r="I308" s="260">
        <v>274.23333333333323</v>
      </c>
      <c r="J308" s="260">
        <v>277.71666666666658</v>
      </c>
      <c r="K308" s="259">
        <v>270.75</v>
      </c>
      <c r="L308" s="259">
        <v>264.35000000000002</v>
      </c>
      <c r="M308" s="259">
        <v>2.2200899999999999</v>
      </c>
      <c r="N308" s="1"/>
      <c r="O308" s="1"/>
    </row>
    <row r="309" spans="1:15" ht="12.75" customHeight="1">
      <c r="A309" s="30">
        <v>299</v>
      </c>
      <c r="B309" s="269" t="s">
        <v>877</v>
      </c>
      <c r="C309" s="259">
        <v>408.4</v>
      </c>
      <c r="D309" s="260">
        <v>409.09999999999997</v>
      </c>
      <c r="E309" s="260">
        <v>403.29999999999995</v>
      </c>
      <c r="F309" s="260">
        <v>398.2</v>
      </c>
      <c r="G309" s="260">
        <v>392.4</v>
      </c>
      <c r="H309" s="260">
        <v>414.19999999999993</v>
      </c>
      <c r="I309" s="260">
        <v>420</v>
      </c>
      <c r="J309" s="260">
        <v>425.09999999999991</v>
      </c>
      <c r="K309" s="259">
        <v>414.9</v>
      </c>
      <c r="L309" s="259">
        <v>404</v>
      </c>
      <c r="M309" s="259">
        <v>0.90456000000000003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492.2</v>
      </c>
      <c r="D310" s="260">
        <v>497.05</v>
      </c>
      <c r="E310" s="260">
        <v>486.15000000000003</v>
      </c>
      <c r="F310" s="260">
        <v>480.1</v>
      </c>
      <c r="G310" s="260">
        <v>469.20000000000005</v>
      </c>
      <c r="H310" s="260">
        <v>503.1</v>
      </c>
      <c r="I310" s="260">
        <v>514</v>
      </c>
      <c r="J310" s="260">
        <v>520.04999999999995</v>
      </c>
      <c r="K310" s="259">
        <v>507.95</v>
      </c>
      <c r="L310" s="259">
        <v>491</v>
      </c>
      <c r="M310" s="259">
        <v>1.3075399999999999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116.65</v>
      </c>
      <c r="D311" s="260">
        <v>113.83333333333333</v>
      </c>
      <c r="E311" s="260">
        <v>110.66666666666666</v>
      </c>
      <c r="F311" s="260">
        <v>104.68333333333332</v>
      </c>
      <c r="G311" s="260">
        <v>101.51666666666665</v>
      </c>
      <c r="H311" s="260">
        <v>119.81666666666666</v>
      </c>
      <c r="I311" s="260">
        <v>122.98333333333332</v>
      </c>
      <c r="J311" s="260">
        <v>128.96666666666667</v>
      </c>
      <c r="K311" s="259">
        <v>117</v>
      </c>
      <c r="L311" s="259">
        <v>107.85</v>
      </c>
      <c r="M311" s="259">
        <v>329.77701999999999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53.35</v>
      </c>
      <c r="D312" s="260">
        <v>53.666666666666664</v>
      </c>
      <c r="E312" s="260">
        <v>52.93333333333333</v>
      </c>
      <c r="F312" s="260">
        <v>52.516666666666666</v>
      </c>
      <c r="G312" s="260">
        <v>51.783333333333331</v>
      </c>
      <c r="H312" s="260">
        <v>54.083333333333329</v>
      </c>
      <c r="I312" s="260">
        <v>54.816666666666663</v>
      </c>
      <c r="J312" s="260">
        <v>55.233333333333327</v>
      </c>
      <c r="K312" s="259">
        <v>54.4</v>
      </c>
      <c r="L312" s="259">
        <v>53.25</v>
      </c>
      <c r="M312" s="259">
        <v>12.44401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499.55</v>
      </c>
      <c r="D313" s="260">
        <v>500.11666666666662</v>
      </c>
      <c r="E313" s="260">
        <v>494.68333333333322</v>
      </c>
      <c r="F313" s="260">
        <v>489.81666666666661</v>
      </c>
      <c r="G313" s="260">
        <v>484.38333333333321</v>
      </c>
      <c r="H313" s="260">
        <v>504.98333333333323</v>
      </c>
      <c r="I313" s="260">
        <v>510.41666666666663</v>
      </c>
      <c r="J313" s="260">
        <v>515.2833333333333</v>
      </c>
      <c r="K313" s="259">
        <v>505.55</v>
      </c>
      <c r="L313" s="259">
        <v>495.25</v>
      </c>
      <c r="M313" s="259">
        <v>19.143180000000001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9152.35</v>
      </c>
      <c r="D314" s="260">
        <v>9102.65</v>
      </c>
      <c r="E314" s="260">
        <v>9042.25</v>
      </c>
      <c r="F314" s="260">
        <v>8932.15</v>
      </c>
      <c r="G314" s="260">
        <v>8871.75</v>
      </c>
      <c r="H314" s="260">
        <v>9212.75</v>
      </c>
      <c r="I314" s="260">
        <v>9273.1499999999978</v>
      </c>
      <c r="J314" s="260">
        <v>9383.25</v>
      </c>
      <c r="K314" s="259">
        <v>9163.0499999999993</v>
      </c>
      <c r="L314" s="259">
        <v>8992.5499999999993</v>
      </c>
      <c r="M314" s="259">
        <v>2.82822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1646.45</v>
      </c>
      <c r="D315" s="260">
        <v>1652.25</v>
      </c>
      <c r="E315" s="260">
        <v>1635.2</v>
      </c>
      <c r="F315" s="260">
        <v>1623.95</v>
      </c>
      <c r="G315" s="260">
        <v>1606.9</v>
      </c>
      <c r="H315" s="260">
        <v>1663.5</v>
      </c>
      <c r="I315" s="260">
        <v>1680.5500000000002</v>
      </c>
      <c r="J315" s="260">
        <v>1691.8</v>
      </c>
      <c r="K315" s="259">
        <v>1669.3</v>
      </c>
      <c r="L315" s="259">
        <v>1641</v>
      </c>
      <c r="M315" s="259">
        <v>0.48121000000000003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674.4</v>
      </c>
      <c r="D316" s="260">
        <v>679.65</v>
      </c>
      <c r="E316" s="260">
        <v>666.25</v>
      </c>
      <c r="F316" s="260">
        <v>658.1</v>
      </c>
      <c r="G316" s="260">
        <v>644.70000000000005</v>
      </c>
      <c r="H316" s="260">
        <v>687.8</v>
      </c>
      <c r="I316" s="260">
        <v>701.19999999999982</v>
      </c>
      <c r="J316" s="260">
        <v>709.34999999999991</v>
      </c>
      <c r="K316" s="259">
        <v>693.05</v>
      </c>
      <c r="L316" s="259">
        <v>671.5</v>
      </c>
      <c r="M316" s="259">
        <v>6.1160199999999998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442.6</v>
      </c>
      <c r="D317" s="260">
        <v>444.2</v>
      </c>
      <c r="E317" s="260">
        <v>438.9</v>
      </c>
      <c r="F317" s="260">
        <v>435.2</v>
      </c>
      <c r="G317" s="260">
        <v>429.9</v>
      </c>
      <c r="H317" s="260">
        <v>447.9</v>
      </c>
      <c r="I317" s="260">
        <v>453.20000000000005</v>
      </c>
      <c r="J317" s="260">
        <v>456.9</v>
      </c>
      <c r="K317" s="259">
        <v>449.5</v>
      </c>
      <c r="L317" s="259">
        <v>440.5</v>
      </c>
      <c r="M317" s="259">
        <v>8.95078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800.15</v>
      </c>
      <c r="D318" s="260">
        <v>801.88333333333321</v>
      </c>
      <c r="E318" s="260">
        <v>783.96666666666647</v>
      </c>
      <c r="F318" s="260">
        <v>767.7833333333333</v>
      </c>
      <c r="G318" s="260">
        <v>749.86666666666656</v>
      </c>
      <c r="H318" s="260">
        <v>818.06666666666638</v>
      </c>
      <c r="I318" s="260">
        <v>835.98333333333312</v>
      </c>
      <c r="J318" s="260">
        <v>852.16666666666629</v>
      </c>
      <c r="K318" s="259">
        <v>819.8</v>
      </c>
      <c r="L318" s="259">
        <v>785.7</v>
      </c>
      <c r="M318" s="259">
        <v>32.985340000000001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618</v>
      </c>
      <c r="D319" s="260">
        <v>630.69999999999993</v>
      </c>
      <c r="E319" s="260">
        <v>572.39999999999986</v>
      </c>
      <c r="F319" s="260">
        <v>526.79999999999995</v>
      </c>
      <c r="G319" s="260">
        <v>468.49999999999989</v>
      </c>
      <c r="H319" s="260">
        <v>676.29999999999984</v>
      </c>
      <c r="I319" s="260">
        <v>734.5999999999998</v>
      </c>
      <c r="J319" s="260">
        <v>780.19999999999982</v>
      </c>
      <c r="K319" s="259">
        <v>689</v>
      </c>
      <c r="L319" s="259">
        <v>585.1</v>
      </c>
      <c r="M319" s="259">
        <v>17.386130000000001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794.9</v>
      </c>
      <c r="D320" s="260">
        <v>796.44999999999993</v>
      </c>
      <c r="E320" s="260">
        <v>780.99999999999989</v>
      </c>
      <c r="F320" s="260">
        <v>767.09999999999991</v>
      </c>
      <c r="G320" s="260">
        <v>751.64999999999986</v>
      </c>
      <c r="H320" s="260">
        <v>810.34999999999991</v>
      </c>
      <c r="I320" s="260">
        <v>825.8</v>
      </c>
      <c r="J320" s="260">
        <v>839.69999999999993</v>
      </c>
      <c r="K320" s="259">
        <v>811.9</v>
      </c>
      <c r="L320" s="259">
        <v>782.55</v>
      </c>
      <c r="M320" s="259">
        <v>1.1056600000000001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1576.75</v>
      </c>
      <c r="D321" s="260">
        <v>1593.9166666666667</v>
      </c>
      <c r="E321" s="260">
        <v>1547.8333333333335</v>
      </c>
      <c r="F321" s="260">
        <v>1518.9166666666667</v>
      </c>
      <c r="G321" s="260">
        <v>1472.8333333333335</v>
      </c>
      <c r="H321" s="260">
        <v>1622.8333333333335</v>
      </c>
      <c r="I321" s="260">
        <v>1668.916666666667</v>
      </c>
      <c r="J321" s="260">
        <v>1697.8333333333335</v>
      </c>
      <c r="K321" s="259">
        <v>1640</v>
      </c>
      <c r="L321" s="259">
        <v>1565</v>
      </c>
      <c r="M321" s="259">
        <v>2.0331100000000002</v>
      </c>
      <c r="N321" s="1"/>
      <c r="O321" s="1"/>
    </row>
    <row r="322" spans="1:15" ht="12.75" customHeight="1">
      <c r="A322" s="30">
        <v>312</v>
      </c>
      <c r="B322" s="269" t="s">
        <v>869</v>
      </c>
      <c r="C322" s="259">
        <v>82.95</v>
      </c>
      <c r="D322" s="260">
        <v>83.016666666666666</v>
      </c>
      <c r="E322" s="260">
        <v>81.933333333333337</v>
      </c>
      <c r="F322" s="260">
        <v>80.916666666666671</v>
      </c>
      <c r="G322" s="260">
        <v>79.833333333333343</v>
      </c>
      <c r="H322" s="260">
        <v>84.033333333333331</v>
      </c>
      <c r="I322" s="260">
        <v>85.116666666666674</v>
      </c>
      <c r="J322" s="260">
        <v>86.133333333333326</v>
      </c>
      <c r="K322" s="259">
        <v>84.1</v>
      </c>
      <c r="L322" s="259">
        <v>82</v>
      </c>
      <c r="M322" s="259">
        <v>27.28754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689.7</v>
      </c>
      <c r="D323" s="260">
        <v>689.5</v>
      </c>
      <c r="E323" s="260">
        <v>683.25</v>
      </c>
      <c r="F323" s="260">
        <v>676.8</v>
      </c>
      <c r="G323" s="260">
        <v>670.55</v>
      </c>
      <c r="H323" s="260">
        <v>695.95</v>
      </c>
      <c r="I323" s="260">
        <v>702.2</v>
      </c>
      <c r="J323" s="260">
        <v>708.65000000000009</v>
      </c>
      <c r="K323" s="259">
        <v>695.75</v>
      </c>
      <c r="L323" s="259">
        <v>683.05</v>
      </c>
      <c r="M323" s="259">
        <v>0.53869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2035.4</v>
      </c>
      <c r="D324" s="260">
        <v>2040.8</v>
      </c>
      <c r="E324" s="260">
        <v>2018.6</v>
      </c>
      <c r="F324" s="260">
        <v>2001.8</v>
      </c>
      <c r="G324" s="260">
        <v>1979.6</v>
      </c>
      <c r="H324" s="260">
        <v>2057.6</v>
      </c>
      <c r="I324" s="260">
        <v>2079.8000000000002</v>
      </c>
      <c r="J324" s="260">
        <v>2096.6</v>
      </c>
      <c r="K324" s="259">
        <v>2063</v>
      </c>
      <c r="L324" s="259">
        <v>2024</v>
      </c>
      <c r="M324" s="259">
        <v>5.2922799999999999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1514.8</v>
      </c>
      <c r="D325" s="260">
        <v>1515.0833333333333</v>
      </c>
      <c r="E325" s="260">
        <v>1497.6166666666666</v>
      </c>
      <c r="F325" s="260">
        <v>1480.4333333333334</v>
      </c>
      <c r="G325" s="260">
        <v>1462.9666666666667</v>
      </c>
      <c r="H325" s="260">
        <v>1532.2666666666664</v>
      </c>
      <c r="I325" s="260">
        <v>1549.7333333333331</v>
      </c>
      <c r="J325" s="260">
        <v>1566.9166666666663</v>
      </c>
      <c r="K325" s="259">
        <v>1532.55</v>
      </c>
      <c r="L325" s="259">
        <v>1497.9</v>
      </c>
      <c r="M325" s="259">
        <v>2.0347300000000001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1087.3</v>
      </c>
      <c r="D326" s="260">
        <v>1087.95</v>
      </c>
      <c r="E326" s="260">
        <v>1073.9000000000001</v>
      </c>
      <c r="F326" s="260">
        <v>1060.5</v>
      </c>
      <c r="G326" s="260">
        <v>1046.45</v>
      </c>
      <c r="H326" s="260">
        <v>1101.3500000000001</v>
      </c>
      <c r="I326" s="260">
        <v>1115.3999999999999</v>
      </c>
      <c r="J326" s="260">
        <v>1128.8000000000002</v>
      </c>
      <c r="K326" s="259">
        <v>1102</v>
      </c>
      <c r="L326" s="259">
        <v>1074.55</v>
      </c>
      <c r="M326" s="259">
        <v>7.6151799999999996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573.4</v>
      </c>
      <c r="D327" s="260">
        <v>567.80000000000007</v>
      </c>
      <c r="E327" s="260">
        <v>550.60000000000014</v>
      </c>
      <c r="F327" s="260">
        <v>527.80000000000007</v>
      </c>
      <c r="G327" s="260">
        <v>510.60000000000014</v>
      </c>
      <c r="H327" s="260">
        <v>590.60000000000014</v>
      </c>
      <c r="I327" s="260">
        <v>607.80000000000018</v>
      </c>
      <c r="J327" s="260">
        <v>630.60000000000014</v>
      </c>
      <c r="K327" s="259">
        <v>585</v>
      </c>
      <c r="L327" s="259">
        <v>545</v>
      </c>
      <c r="M327" s="259">
        <v>8.0124099999999991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34.35</v>
      </c>
      <c r="D328" s="260">
        <v>34.550000000000004</v>
      </c>
      <c r="E328" s="260">
        <v>34.000000000000007</v>
      </c>
      <c r="F328" s="260">
        <v>33.650000000000006</v>
      </c>
      <c r="G328" s="260">
        <v>33.100000000000009</v>
      </c>
      <c r="H328" s="260">
        <v>34.900000000000006</v>
      </c>
      <c r="I328" s="260">
        <v>35.450000000000003</v>
      </c>
      <c r="J328" s="260">
        <v>35.800000000000004</v>
      </c>
      <c r="K328" s="259">
        <v>35.1</v>
      </c>
      <c r="L328" s="259">
        <v>34.200000000000003</v>
      </c>
      <c r="M328" s="259">
        <v>30.21067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73.150000000000006</v>
      </c>
      <c r="D329" s="260">
        <v>72.716666666666669</v>
      </c>
      <c r="E329" s="260">
        <v>71.933333333333337</v>
      </c>
      <c r="F329" s="260">
        <v>70.716666666666669</v>
      </c>
      <c r="G329" s="260">
        <v>69.933333333333337</v>
      </c>
      <c r="H329" s="260">
        <v>73.933333333333337</v>
      </c>
      <c r="I329" s="260">
        <v>74.716666666666669</v>
      </c>
      <c r="J329" s="260">
        <v>75.933333333333337</v>
      </c>
      <c r="K329" s="259">
        <v>73.5</v>
      </c>
      <c r="L329" s="259">
        <v>71.5</v>
      </c>
      <c r="M329" s="259">
        <v>42.55659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43.6</v>
      </c>
      <c r="D330" s="260">
        <v>44.016666666666673</v>
      </c>
      <c r="E330" s="260">
        <v>42.883333333333347</v>
      </c>
      <c r="F330" s="260">
        <v>42.166666666666671</v>
      </c>
      <c r="G330" s="260">
        <v>41.033333333333346</v>
      </c>
      <c r="H330" s="260">
        <v>44.733333333333348</v>
      </c>
      <c r="I330" s="260">
        <v>45.866666666666674</v>
      </c>
      <c r="J330" s="260">
        <v>46.58333333333335</v>
      </c>
      <c r="K330" s="259">
        <v>45.15</v>
      </c>
      <c r="L330" s="259">
        <v>43.3</v>
      </c>
      <c r="M330" s="259">
        <v>146.78962999999999</v>
      </c>
      <c r="N330" s="1"/>
      <c r="O330" s="1"/>
    </row>
    <row r="331" spans="1:15" ht="12.75" customHeight="1">
      <c r="A331" s="30">
        <v>321</v>
      </c>
      <c r="B331" s="269" t="s">
        <v>878</v>
      </c>
      <c r="C331" s="259">
        <v>306.64999999999998</v>
      </c>
      <c r="D331" s="260">
        <v>305.7</v>
      </c>
      <c r="E331" s="260">
        <v>302.45</v>
      </c>
      <c r="F331" s="260">
        <v>298.25</v>
      </c>
      <c r="G331" s="260">
        <v>295</v>
      </c>
      <c r="H331" s="260">
        <v>309.89999999999998</v>
      </c>
      <c r="I331" s="260">
        <v>313.14999999999998</v>
      </c>
      <c r="J331" s="260">
        <v>317.34999999999997</v>
      </c>
      <c r="K331" s="259">
        <v>308.95</v>
      </c>
      <c r="L331" s="259">
        <v>301.5</v>
      </c>
      <c r="M331" s="259">
        <v>4.4006999999999996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77.75</v>
      </c>
      <c r="D332" s="260">
        <v>78.466666666666669</v>
      </c>
      <c r="E332" s="260">
        <v>76.683333333333337</v>
      </c>
      <c r="F332" s="260">
        <v>75.616666666666674</v>
      </c>
      <c r="G332" s="260">
        <v>73.833333333333343</v>
      </c>
      <c r="H332" s="260">
        <v>79.533333333333331</v>
      </c>
      <c r="I332" s="260">
        <v>81.316666666666663</v>
      </c>
      <c r="J332" s="260">
        <v>82.383333333333326</v>
      </c>
      <c r="K332" s="259">
        <v>80.25</v>
      </c>
      <c r="L332" s="259">
        <v>77.400000000000006</v>
      </c>
      <c r="M332" s="259">
        <v>28.969280000000001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229.95</v>
      </c>
      <c r="D333" s="260">
        <v>230.66666666666666</v>
      </c>
      <c r="E333" s="260">
        <v>227.33333333333331</v>
      </c>
      <c r="F333" s="260">
        <v>224.71666666666667</v>
      </c>
      <c r="G333" s="260">
        <v>221.38333333333333</v>
      </c>
      <c r="H333" s="260">
        <v>233.2833333333333</v>
      </c>
      <c r="I333" s="260">
        <v>236.61666666666662</v>
      </c>
      <c r="J333" s="260">
        <v>239.23333333333329</v>
      </c>
      <c r="K333" s="259">
        <v>234</v>
      </c>
      <c r="L333" s="259">
        <v>228.05</v>
      </c>
      <c r="M333" s="259">
        <v>4.5586399999999996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171.45</v>
      </c>
      <c r="D334" s="260">
        <v>171.98333333333335</v>
      </c>
      <c r="E334" s="260">
        <v>170.56666666666669</v>
      </c>
      <c r="F334" s="260">
        <v>169.68333333333334</v>
      </c>
      <c r="G334" s="260">
        <v>168.26666666666668</v>
      </c>
      <c r="H334" s="260">
        <v>172.8666666666667</v>
      </c>
      <c r="I334" s="260">
        <v>174.28333333333333</v>
      </c>
      <c r="J334" s="260">
        <v>175.16666666666671</v>
      </c>
      <c r="K334" s="259">
        <v>173.4</v>
      </c>
      <c r="L334" s="259">
        <v>171.1</v>
      </c>
      <c r="M334" s="259">
        <v>102.24241000000001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763.4</v>
      </c>
      <c r="D335" s="260">
        <v>756.61666666666679</v>
      </c>
      <c r="E335" s="260">
        <v>747.23333333333358</v>
      </c>
      <c r="F335" s="260">
        <v>731.06666666666683</v>
      </c>
      <c r="G335" s="260">
        <v>721.68333333333362</v>
      </c>
      <c r="H335" s="260">
        <v>772.78333333333353</v>
      </c>
      <c r="I335" s="260">
        <v>782.16666666666674</v>
      </c>
      <c r="J335" s="260">
        <v>798.33333333333348</v>
      </c>
      <c r="K335" s="259">
        <v>766</v>
      </c>
      <c r="L335" s="259">
        <v>740.45</v>
      </c>
      <c r="M335" s="259">
        <v>2.6155599999999999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77.95</v>
      </c>
      <c r="D336" s="260">
        <v>77.083333333333343</v>
      </c>
      <c r="E336" s="260">
        <v>76.01666666666668</v>
      </c>
      <c r="F336" s="260">
        <v>74.083333333333343</v>
      </c>
      <c r="G336" s="260">
        <v>73.01666666666668</v>
      </c>
      <c r="H336" s="260">
        <v>79.01666666666668</v>
      </c>
      <c r="I336" s="260">
        <v>80.083333333333343</v>
      </c>
      <c r="J336" s="260">
        <v>82.01666666666668</v>
      </c>
      <c r="K336" s="259">
        <v>78.150000000000006</v>
      </c>
      <c r="L336" s="259">
        <v>75.150000000000006</v>
      </c>
      <c r="M336" s="259">
        <v>263.50018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4458.1499999999996</v>
      </c>
      <c r="D337" s="260">
        <v>4445.2999999999993</v>
      </c>
      <c r="E337" s="260">
        <v>4409.1499999999987</v>
      </c>
      <c r="F337" s="260">
        <v>4360.1499999999996</v>
      </c>
      <c r="G337" s="260">
        <v>4323.9999999999991</v>
      </c>
      <c r="H337" s="260">
        <v>4494.2999999999984</v>
      </c>
      <c r="I337" s="260">
        <v>4530.45</v>
      </c>
      <c r="J337" s="260">
        <v>4579.449999999998</v>
      </c>
      <c r="K337" s="259">
        <v>4481.45</v>
      </c>
      <c r="L337" s="259">
        <v>4396.3</v>
      </c>
      <c r="M337" s="259">
        <v>0.70142000000000004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618.95000000000005</v>
      </c>
      <c r="D338" s="260">
        <v>620.88333333333333</v>
      </c>
      <c r="E338" s="260">
        <v>613.11666666666667</v>
      </c>
      <c r="F338" s="260">
        <v>607.2833333333333</v>
      </c>
      <c r="G338" s="260">
        <v>599.51666666666665</v>
      </c>
      <c r="H338" s="260">
        <v>626.7166666666667</v>
      </c>
      <c r="I338" s="260">
        <v>634.48333333333335</v>
      </c>
      <c r="J338" s="260">
        <v>640.31666666666672</v>
      </c>
      <c r="K338" s="259">
        <v>628.65</v>
      </c>
      <c r="L338" s="259">
        <v>615.04999999999995</v>
      </c>
      <c r="M338" s="259">
        <v>1.9369799999999999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20065.2</v>
      </c>
      <c r="D339" s="260">
        <v>20116.783333333336</v>
      </c>
      <c r="E339" s="260">
        <v>19841.116666666672</v>
      </c>
      <c r="F339" s="260">
        <v>19617.033333333336</v>
      </c>
      <c r="G339" s="260">
        <v>19341.366666666672</v>
      </c>
      <c r="H339" s="260">
        <v>20340.866666666672</v>
      </c>
      <c r="I339" s="260">
        <v>20616.533333333336</v>
      </c>
      <c r="J339" s="260">
        <v>20840.616666666672</v>
      </c>
      <c r="K339" s="259">
        <v>20392.45</v>
      </c>
      <c r="L339" s="259">
        <v>19892.7</v>
      </c>
      <c r="M339" s="259">
        <v>0.48476000000000002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64.05</v>
      </c>
      <c r="D340" s="260">
        <v>64.166666666666671</v>
      </c>
      <c r="E340" s="260">
        <v>63.13333333333334</v>
      </c>
      <c r="F340" s="260">
        <v>62.216666666666669</v>
      </c>
      <c r="G340" s="260">
        <v>61.183333333333337</v>
      </c>
      <c r="H340" s="260">
        <v>65.083333333333343</v>
      </c>
      <c r="I340" s="260">
        <v>66.116666666666674</v>
      </c>
      <c r="J340" s="260">
        <v>67.033333333333346</v>
      </c>
      <c r="K340" s="259">
        <v>65.2</v>
      </c>
      <c r="L340" s="259">
        <v>63.25</v>
      </c>
      <c r="M340" s="259">
        <v>7.1691000000000003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262.5</v>
      </c>
      <c r="D341" s="260">
        <v>263.68333333333334</v>
      </c>
      <c r="E341" s="260">
        <v>260.16666666666669</v>
      </c>
      <c r="F341" s="260">
        <v>257.83333333333337</v>
      </c>
      <c r="G341" s="260">
        <v>254.31666666666672</v>
      </c>
      <c r="H341" s="260">
        <v>266.01666666666665</v>
      </c>
      <c r="I341" s="260">
        <v>269.5333333333333</v>
      </c>
      <c r="J341" s="260">
        <v>271.86666666666662</v>
      </c>
      <c r="K341" s="259">
        <v>267.2</v>
      </c>
      <c r="L341" s="259">
        <v>261.35000000000002</v>
      </c>
      <c r="M341" s="259">
        <v>3.96475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384.6</v>
      </c>
      <c r="D342" s="260">
        <v>387.33333333333331</v>
      </c>
      <c r="E342" s="260">
        <v>375.91666666666663</v>
      </c>
      <c r="F342" s="260">
        <v>367.23333333333329</v>
      </c>
      <c r="G342" s="260">
        <v>355.81666666666661</v>
      </c>
      <c r="H342" s="260">
        <v>396.01666666666665</v>
      </c>
      <c r="I342" s="260">
        <v>407.43333333333328</v>
      </c>
      <c r="J342" s="260">
        <v>416.11666666666667</v>
      </c>
      <c r="K342" s="259">
        <v>398.75</v>
      </c>
      <c r="L342" s="259">
        <v>378.65</v>
      </c>
      <c r="M342" s="259">
        <v>3.1702400000000002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917.4</v>
      </c>
      <c r="D343" s="260">
        <v>909.26666666666677</v>
      </c>
      <c r="E343" s="260">
        <v>894.58333333333348</v>
      </c>
      <c r="F343" s="260">
        <v>871.76666666666677</v>
      </c>
      <c r="G343" s="260">
        <v>857.08333333333348</v>
      </c>
      <c r="H343" s="260">
        <v>932.08333333333348</v>
      </c>
      <c r="I343" s="260">
        <v>946.76666666666665</v>
      </c>
      <c r="J343" s="260">
        <v>969.58333333333348</v>
      </c>
      <c r="K343" s="259">
        <v>923.95</v>
      </c>
      <c r="L343" s="259">
        <v>886.45</v>
      </c>
      <c r="M343" s="259">
        <v>5.7648000000000001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139.25</v>
      </c>
      <c r="D344" s="260">
        <v>139.61666666666667</v>
      </c>
      <c r="E344" s="260">
        <v>138.23333333333335</v>
      </c>
      <c r="F344" s="260">
        <v>137.21666666666667</v>
      </c>
      <c r="G344" s="260">
        <v>135.83333333333334</v>
      </c>
      <c r="H344" s="260">
        <v>140.63333333333335</v>
      </c>
      <c r="I344" s="260">
        <v>142.01666666666668</v>
      </c>
      <c r="J344" s="260">
        <v>143.03333333333336</v>
      </c>
      <c r="K344" s="259">
        <v>141</v>
      </c>
      <c r="L344" s="259">
        <v>138.6</v>
      </c>
      <c r="M344" s="259">
        <v>127.43505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200.6</v>
      </c>
      <c r="D345" s="260">
        <v>199.51666666666665</v>
      </c>
      <c r="E345" s="260">
        <v>198.08333333333331</v>
      </c>
      <c r="F345" s="260">
        <v>195.56666666666666</v>
      </c>
      <c r="G345" s="260">
        <v>194.13333333333333</v>
      </c>
      <c r="H345" s="260">
        <v>202.0333333333333</v>
      </c>
      <c r="I345" s="260">
        <v>203.46666666666664</v>
      </c>
      <c r="J345" s="260">
        <v>205.98333333333329</v>
      </c>
      <c r="K345" s="259">
        <v>200.95</v>
      </c>
      <c r="L345" s="259">
        <v>197</v>
      </c>
      <c r="M345" s="259">
        <v>12.45927</v>
      </c>
      <c r="N345" s="1"/>
      <c r="O345" s="1"/>
    </row>
    <row r="346" spans="1:15" ht="12.75" customHeight="1">
      <c r="A346" s="30">
        <v>336</v>
      </c>
      <c r="B346" s="269" t="s">
        <v>879</v>
      </c>
      <c r="C346" s="259">
        <v>552.75</v>
      </c>
      <c r="D346" s="260">
        <v>554.30000000000007</v>
      </c>
      <c r="E346" s="260">
        <v>548.60000000000014</v>
      </c>
      <c r="F346" s="260">
        <v>544.45000000000005</v>
      </c>
      <c r="G346" s="260">
        <v>538.75000000000011</v>
      </c>
      <c r="H346" s="260">
        <v>558.45000000000016</v>
      </c>
      <c r="I346" s="260">
        <v>564.1500000000002</v>
      </c>
      <c r="J346" s="260">
        <v>568.30000000000018</v>
      </c>
      <c r="K346" s="259">
        <v>560</v>
      </c>
      <c r="L346" s="259">
        <v>550.15</v>
      </c>
      <c r="M346" s="259">
        <v>0.80108000000000001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638.54999999999995</v>
      </c>
      <c r="D347" s="260">
        <v>642.5333333333333</v>
      </c>
      <c r="E347" s="260">
        <v>630.16666666666663</v>
      </c>
      <c r="F347" s="260">
        <v>621.7833333333333</v>
      </c>
      <c r="G347" s="260">
        <v>609.41666666666663</v>
      </c>
      <c r="H347" s="260">
        <v>650.91666666666663</v>
      </c>
      <c r="I347" s="260">
        <v>663.28333333333342</v>
      </c>
      <c r="J347" s="260">
        <v>671.66666666666663</v>
      </c>
      <c r="K347" s="259">
        <v>654.9</v>
      </c>
      <c r="L347" s="259">
        <v>634.15</v>
      </c>
      <c r="M347" s="259">
        <v>9.4084400000000006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3102</v>
      </c>
      <c r="D348" s="260">
        <v>3100.0166666666664</v>
      </c>
      <c r="E348" s="260">
        <v>3083.1833333333329</v>
      </c>
      <c r="F348" s="260">
        <v>3064.3666666666663</v>
      </c>
      <c r="G348" s="260">
        <v>3047.5333333333328</v>
      </c>
      <c r="H348" s="260">
        <v>3118.833333333333</v>
      </c>
      <c r="I348" s="260">
        <v>3135.666666666667</v>
      </c>
      <c r="J348" s="260">
        <v>3154.4833333333331</v>
      </c>
      <c r="K348" s="259">
        <v>3116.85</v>
      </c>
      <c r="L348" s="259">
        <v>3081.2</v>
      </c>
      <c r="M348" s="259">
        <v>0.49664000000000003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262.39999999999998</v>
      </c>
      <c r="D349" s="260">
        <v>262.91666666666669</v>
      </c>
      <c r="E349" s="260">
        <v>260.53333333333336</v>
      </c>
      <c r="F349" s="260">
        <v>258.66666666666669</v>
      </c>
      <c r="G349" s="260">
        <v>256.28333333333336</v>
      </c>
      <c r="H349" s="260">
        <v>264.78333333333336</v>
      </c>
      <c r="I349" s="260">
        <v>267.16666666666669</v>
      </c>
      <c r="J349" s="260">
        <v>269.03333333333336</v>
      </c>
      <c r="K349" s="259">
        <v>265.3</v>
      </c>
      <c r="L349" s="259">
        <v>261.05</v>
      </c>
      <c r="M349" s="259">
        <v>0.77041000000000004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388.15</v>
      </c>
      <c r="D350" s="260">
        <v>391.96666666666664</v>
      </c>
      <c r="E350" s="260">
        <v>379.23333333333329</v>
      </c>
      <c r="F350" s="260">
        <v>370.31666666666666</v>
      </c>
      <c r="G350" s="260">
        <v>357.58333333333331</v>
      </c>
      <c r="H350" s="260">
        <v>400.88333333333327</v>
      </c>
      <c r="I350" s="260">
        <v>413.61666666666662</v>
      </c>
      <c r="J350" s="260">
        <v>422.53333333333325</v>
      </c>
      <c r="K350" s="259">
        <v>404.7</v>
      </c>
      <c r="L350" s="259">
        <v>383.05</v>
      </c>
      <c r="M350" s="259">
        <v>190.64112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130.05000000000001</v>
      </c>
      <c r="D351" s="260">
        <v>129.46666666666667</v>
      </c>
      <c r="E351" s="260">
        <v>127.48333333333335</v>
      </c>
      <c r="F351" s="260">
        <v>124.91666666666669</v>
      </c>
      <c r="G351" s="260">
        <v>122.93333333333337</v>
      </c>
      <c r="H351" s="260">
        <v>132.03333333333333</v>
      </c>
      <c r="I351" s="260">
        <v>134.01666666666662</v>
      </c>
      <c r="J351" s="260">
        <v>136.58333333333331</v>
      </c>
      <c r="K351" s="259">
        <v>131.44999999999999</v>
      </c>
      <c r="L351" s="259">
        <v>126.9</v>
      </c>
      <c r="M351" s="259">
        <v>9.5003200000000003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3400.5</v>
      </c>
      <c r="D352" s="260">
        <v>3428.5833333333335</v>
      </c>
      <c r="E352" s="260">
        <v>3358.166666666667</v>
      </c>
      <c r="F352" s="260">
        <v>3315.8333333333335</v>
      </c>
      <c r="G352" s="260">
        <v>3245.416666666667</v>
      </c>
      <c r="H352" s="260">
        <v>3470.916666666667</v>
      </c>
      <c r="I352" s="260">
        <v>3541.3333333333339</v>
      </c>
      <c r="J352" s="260">
        <v>3583.666666666667</v>
      </c>
      <c r="K352" s="259">
        <v>3499</v>
      </c>
      <c r="L352" s="259">
        <v>3386.25</v>
      </c>
      <c r="M352" s="259">
        <v>4.6910699999999999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427.1</v>
      </c>
      <c r="D353" s="260">
        <v>425.58333333333331</v>
      </c>
      <c r="E353" s="260">
        <v>422.81666666666661</v>
      </c>
      <c r="F353" s="260">
        <v>418.5333333333333</v>
      </c>
      <c r="G353" s="260">
        <v>415.76666666666659</v>
      </c>
      <c r="H353" s="260">
        <v>429.86666666666662</v>
      </c>
      <c r="I353" s="260">
        <v>432.63333333333338</v>
      </c>
      <c r="J353" s="260">
        <v>436.91666666666663</v>
      </c>
      <c r="K353" s="259">
        <v>428.35</v>
      </c>
      <c r="L353" s="259">
        <v>421.3</v>
      </c>
      <c r="M353" s="259">
        <v>1.59063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257.14999999999998</v>
      </c>
      <c r="D354" s="260">
        <v>258.05</v>
      </c>
      <c r="E354" s="260">
        <v>254.20000000000005</v>
      </c>
      <c r="F354" s="260">
        <v>251.25000000000003</v>
      </c>
      <c r="G354" s="260">
        <v>247.40000000000006</v>
      </c>
      <c r="H354" s="260">
        <v>261</v>
      </c>
      <c r="I354" s="260">
        <v>264.85000000000002</v>
      </c>
      <c r="J354" s="260">
        <v>267.8</v>
      </c>
      <c r="K354" s="259">
        <v>261.89999999999998</v>
      </c>
      <c r="L354" s="259">
        <v>255.1</v>
      </c>
      <c r="M354" s="259">
        <v>1.84259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1814.5</v>
      </c>
      <c r="D355" s="260">
        <v>1821.3333333333333</v>
      </c>
      <c r="E355" s="260">
        <v>1798.1666666666665</v>
      </c>
      <c r="F355" s="260">
        <v>1781.8333333333333</v>
      </c>
      <c r="G355" s="260">
        <v>1758.6666666666665</v>
      </c>
      <c r="H355" s="260">
        <v>1837.6666666666665</v>
      </c>
      <c r="I355" s="260">
        <v>1860.833333333333</v>
      </c>
      <c r="J355" s="260">
        <v>1877.1666666666665</v>
      </c>
      <c r="K355" s="259">
        <v>1844.5</v>
      </c>
      <c r="L355" s="259">
        <v>1805</v>
      </c>
      <c r="M355" s="259">
        <v>1.7869600000000001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46843.95</v>
      </c>
      <c r="D356" s="260">
        <v>46984.666666666664</v>
      </c>
      <c r="E356" s="260">
        <v>46569.333333333328</v>
      </c>
      <c r="F356" s="260">
        <v>46294.716666666667</v>
      </c>
      <c r="G356" s="260">
        <v>45879.383333333331</v>
      </c>
      <c r="H356" s="260">
        <v>47259.283333333326</v>
      </c>
      <c r="I356" s="260">
        <v>47674.616666666654</v>
      </c>
      <c r="J356" s="260">
        <v>47949.233333333323</v>
      </c>
      <c r="K356" s="259">
        <v>47400</v>
      </c>
      <c r="L356" s="259">
        <v>46710.05</v>
      </c>
      <c r="M356" s="259">
        <v>0.25629000000000002</v>
      </c>
      <c r="N356" s="1"/>
      <c r="O356" s="1"/>
    </row>
    <row r="357" spans="1:15" ht="12.75" customHeight="1">
      <c r="A357" s="30">
        <v>347</v>
      </c>
      <c r="B357" s="269" t="s">
        <v>870</v>
      </c>
      <c r="C357" s="259">
        <v>1264.05</v>
      </c>
      <c r="D357" s="260">
        <v>1264.6833333333334</v>
      </c>
      <c r="E357" s="260">
        <v>1229.3666666666668</v>
      </c>
      <c r="F357" s="260">
        <v>1194.6833333333334</v>
      </c>
      <c r="G357" s="260">
        <v>1159.3666666666668</v>
      </c>
      <c r="H357" s="260">
        <v>1299.3666666666668</v>
      </c>
      <c r="I357" s="260">
        <v>1334.6833333333334</v>
      </c>
      <c r="J357" s="260">
        <v>1369.3666666666668</v>
      </c>
      <c r="K357" s="259">
        <v>1300</v>
      </c>
      <c r="L357" s="259">
        <v>1230</v>
      </c>
      <c r="M357" s="259">
        <v>4.6446500000000004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3834.8</v>
      </c>
      <c r="D358" s="260">
        <v>3809.9</v>
      </c>
      <c r="E358" s="260">
        <v>3772.8</v>
      </c>
      <c r="F358" s="260">
        <v>3710.8</v>
      </c>
      <c r="G358" s="260">
        <v>3673.7000000000003</v>
      </c>
      <c r="H358" s="260">
        <v>3871.9</v>
      </c>
      <c r="I358" s="260">
        <v>3908.9999999999995</v>
      </c>
      <c r="J358" s="260">
        <v>3971</v>
      </c>
      <c r="K358" s="259">
        <v>3847</v>
      </c>
      <c r="L358" s="259">
        <v>3747.9</v>
      </c>
      <c r="M358" s="259">
        <v>2.1461100000000002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214.15</v>
      </c>
      <c r="D359" s="260">
        <v>213.61666666666667</v>
      </c>
      <c r="E359" s="260">
        <v>212.63333333333335</v>
      </c>
      <c r="F359" s="260">
        <v>211.11666666666667</v>
      </c>
      <c r="G359" s="260">
        <v>210.13333333333335</v>
      </c>
      <c r="H359" s="260">
        <v>215.13333333333335</v>
      </c>
      <c r="I359" s="260">
        <v>216.1166666666667</v>
      </c>
      <c r="J359" s="260">
        <v>217.63333333333335</v>
      </c>
      <c r="K359" s="259">
        <v>214.6</v>
      </c>
      <c r="L359" s="259">
        <v>212.1</v>
      </c>
      <c r="M359" s="259">
        <v>8.5907099999999996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4481.7</v>
      </c>
      <c r="D360" s="260">
        <v>4443.5666666666666</v>
      </c>
      <c r="E360" s="260">
        <v>4358.1333333333332</v>
      </c>
      <c r="F360" s="260">
        <v>4234.5666666666666</v>
      </c>
      <c r="G360" s="260">
        <v>4149.1333333333332</v>
      </c>
      <c r="H360" s="260">
        <v>4567.1333333333332</v>
      </c>
      <c r="I360" s="260">
        <v>4652.5666666666657</v>
      </c>
      <c r="J360" s="260">
        <v>4776.1333333333332</v>
      </c>
      <c r="K360" s="259">
        <v>4529</v>
      </c>
      <c r="L360" s="259">
        <v>4320</v>
      </c>
      <c r="M360" s="259">
        <v>0.73414000000000001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1513.95</v>
      </c>
      <c r="D361" s="260">
        <v>1508.5666666666666</v>
      </c>
      <c r="E361" s="260">
        <v>1486.6833333333332</v>
      </c>
      <c r="F361" s="260">
        <v>1459.4166666666665</v>
      </c>
      <c r="G361" s="260">
        <v>1437.5333333333331</v>
      </c>
      <c r="H361" s="260">
        <v>1535.8333333333333</v>
      </c>
      <c r="I361" s="260">
        <v>1557.7166666666665</v>
      </c>
      <c r="J361" s="260">
        <v>1584.9833333333333</v>
      </c>
      <c r="K361" s="259">
        <v>1530.45</v>
      </c>
      <c r="L361" s="259">
        <v>1481.3</v>
      </c>
      <c r="M361" s="259">
        <v>1.1832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2654.55</v>
      </c>
      <c r="D362" s="260">
        <v>2660.7666666666669</v>
      </c>
      <c r="E362" s="260">
        <v>2633.7833333333338</v>
      </c>
      <c r="F362" s="260">
        <v>2613.0166666666669</v>
      </c>
      <c r="G362" s="260">
        <v>2586.0333333333338</v>
      </c>
      <c r="H362" s="260">
        <v>2681.5333333333338</v>
      </c>
      <c r="I362" s="260">
        <v>2708.5166666666664</v>
      </c>
      <c r="J362" s="260">
        <v>2729.2833333333338</v>
      </c>
      <c r="K362" s="259">
        <v>2687.75</v>
      </c>
      <c r="L362" s="259">
        <v>2640</v>
      </c>
      <c r="M362" s="259">
        <v>4.6169399999999996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977.7</v>
      </c>
      <c r="D363" s="260">
        <v>983.7833333333333</v>
      </c>
      <c r="E363" s="260">
        <v>970.56666666666661</v>
      </c>
      <c r="F363" s="260">
        <v>963.43333333333328</v>
      </c>
      <c r="G363" s="260">
        <v>950.21666666666658</v>
      </c>
      <c r="H363" s="260">
        <v>990.91666666666663</v>
      </c>
      <c r="I363" s="260">
        <v>1004.1333333333333</v>
      </c>
      <c r="J363" s="260">
        <v>1011.2666666666667</v>
      </c>
      <c r="K363" s="259">
        <v>997</v>
      </c>
      <c r="L363" s="259">
        <v>976.65</v>
      </c>
      <c r="M363" s="259">
        <v>0.32715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2695.4</v>
      </c>
      <c r="D364" s="260">
        <v>2692.1833333333338</v>
      </c>
      <c r="E364" s="260">
        <v>2665.5666666666675</v>
      </c>
      <c r="F364" s="260">
        <v>2635.7333333333336</v>
      </c>
      <c r="G364" s="260">
        <v>2609.1166666666672</v>
      </c>
      <c r="H364" s="260">
        <v>2722.0166666666678</v>
      </c>
      <c r="I364" s="260">
        <v>2748.6333333333337</v>
      </c>
      <c r="J364" s="260">
        <v>2778.4666666666681</v>
      </c>
      <c r="K364" s="259">
        <v>2718.8</v>
      </c>
      <c r="L364" s="259">
        <v>2662.35</v>
      </c>
      <c r="M364" s="259">
        <v>1.11212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1763</v>
      </c>
      <c r="D365" s="260">
        <v>1770.3333333333333</v>
      </c>
      <c r="E365" s="260">
        <v>1740.6666666666665</v>
      </c>
      <c r="F365" s="260">
        <v>1718.3333333333333</v>
      </c>
      <c r="G365" s="260">
        <v>1688.6666666666665</v>
      </c>
      <c r="H365" s="260">
        <v>1792.6666666666665</v>
      </c>
      <c r="I365" s="260">
        <v>1822.333333333333</v>
      </c>
      <c r="J365" s="260">
        <v>1844.6666666666665</v>
      </c>
      <c r="K365" s="259">
        <v>1800</v>
      </c>
      <c r="L365" s="259">
        <v>1748</v>
      </c>
      <c r="M365" s="259">
        <v>0.96565000000000001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311.35000000000002</v>
      </c>
      <c r="D366" s="260">
        <v>312.06666666666666</v>
      </c>
      <c r="E366" s="260">
        <v>308.63333333333333</v>
      </c>
      <c r="F366" s="260">
        <v>305.91666666666669</v>
      </c>
      <c r="G366" s="260">
        <v>302.48333333333335</v>
      </c>
      <c r="H366" s="260">
        <v>314.7833333333333</v>
      </c>
      <c r="I366" s="260">
        <v>318.21666666666658</v>
      </c>
      <c r="J366" s="260">
        <v>320.93333333333328</v>
      </c>
      <c r="K366" s="259">
        <v>315.5</v>
      </c>
      <c r="L366" s="259">
        <v>309.35000000000002</v>
      </c>
      <c r="M366" s="259">
        <v>14.064679999999999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120.75</v>
      </c>
      <c r="D367" s="260">
        <v>120.8</v>
      </c>
      <c r="E367" s="260">
        <v>120</v>
      </c>
      <c r="F367" s="260">
        <v>119.25</v>
      </c>
      <c r="G367" s="260">
        <v>118.45</v>
      </c>
      <c r="H367" s="260">
        <v>121.55</v>
      </c>
      <c r="I367" s="260">
        <v>122.34999999999998</v>
      </c>
      <c r="J367" s="260">
        <v>123.1</v>
      </c>
      <c r="K367" s="259">
        <v>121.6</v>
      </c>
      <c r="L367" s="259">
        <v>120.05</v>
      </c>
      <c r="M367" s="259">
        <v>36.350169999999999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211.35</v>
      </c>
      <c r="D368" s="260">
        <v>211.76666666666665</v>
      </c>
      <c r="E368" s="260">
        <v>209.83333333333331</v>
      </c>
      <c r="F368" s="260">
        <v>208.31666666666666</v>
      </c>
      <c r="G368" s="260">
        <v>206.38333333333333</v>
      </c>
      <c r="H368" s="260">
        <v>213.2833333333333</v>
      </c>
      <c r="I368" s="260">
        <v>215.21666666666664</v>
      </c>
      <c r="J368" s="260">
        <v>216.73333333333329</v>
      </c>
      <c r="K368" s="259">
        <v>213.7</v>
      </c>
      <c r="L368" s="259">
        <v>210.25</v>
      </c>
      <c r="M368" s="259">
        <v>138.45647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420.85</v>
      </c>
      <c r="D369" s="260">
        <v>417.31666666666661</v>
      </c>
      <c r="E369" s="260">
        <v>408.68333333333322</v>
      </c>
      <c r="F369" s="260">
        <v>396.51666666666659</v>
      </c>
      <c r="G369" s="260">
        <v>387.88333333333321</v>
      </c>
      <c r="H369" s="260">
        <v>429.48333333333323</v>
      </c>
      <c r="I369" s="260">
        <v>438.11666666666667</v>
      </c>
      <c r="J369" s="260">
        <v>450.28333333333325</v>
      </c>
      <c r="K369" s="259">
        <v>425.95</v>
      </c>
      <c r="L369" s="259">
        <v>405.15</v>
      </c>
      <c r="M369" s="259">
        <v>9.9371299999999998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467.45</v>
      </c>
      <c r="D370" s="260">
        <v>468.48333333333335</v>
      </c>
      <c r="E370" s="260">
        <v>461.01666666666671</v>
      </c>
      <c r="F370" s="260">
        <v>454.58333333333337</v>
      </c>
      <c r="G370" s="260">
        <v>447.11666666666673</v>
      </c>
      <c r="H370" s="260">
        <v>474.91666666666669</v>
      </c>
      <c r="I370" s="260">
        <v>482.38333333333338</v>
      </c>
      <c r="J370" s="260">
        <v>488.81666666666666</v>
      </c>
      <c r="K370" s="259">
        <v>475.95</v>
      </c>
      <c r="L370" s="259">
        <v>462.05</v>
      </c>
      <c r="M370" s="259">
        <v>1.74926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564.9</v>
      </c>
      <c r="D371" s="260">
        <v>565.2166666666667</v>
      </c>
      <c r="E371" s="260">
        <v>561.43333333333339</v>
      </c>
      <c r="F371" s="260">
        <v>557.9666666666667</v>
      </c>
      <c r="G371" s="260">
        <v>554.18333333333339</v>
      </c>
      <c r="H371" s="260">
        <v>568.68333333333339</v>
      </c>
      <c r="I371" s="260">
        <v>572.4666666666667</v>
      </c>
      <c r="J371" s="260">
        <v>575.93333333333339</v>
      </c>
      <c r="K371" s="259">
        <v>569</v>
      </c>
      <c r="L371" s="259">
        <v>561.75</v>
      </c>
      <c r="M371" s="259">
        <v>0.86668000000000001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122.4</v>
      </c>
      <c r="D372" s="260">
        <v>121.98333333333333</v>
      </c>
      <c r="E372" s="260">
        <v>120.71666666666667</v>
      </c>
      <c r="F372" s="260">
        <v>119.03333333333333</v>
      </c>
      <c r="G372" s="260">
        <v>117.76666666666667</v>
      </c>
      <c r="H372" s="260">
        <v>123.66666666666667</v>
      </c>
      <c r="I372" s="260">
        <v>124.93333333333335</v>
      </c>
      <c r="J372" s="260">
        <v>126.61666666666667</v>
      </c>
      <c r="K372" s="259">
        <v>123.25</v>
      </c>
      <c r="L372" s="259">
        <v>120.3</v>
      </c>
      <c r="M372" s="259">
        <v>1.7317899999999999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1185.4000000000001</v>
      </c>
      <c r="D373" s="260">
        <v>1186.5</v>
      </c>
      <c r="E373" s="260">
        <v>1169</v>
      </c>
      <c r="F373" s="260">
        <v>1152.5999999999999</v>
      </c>
      <c r="G373" s="260">
        <v>1135.0999999999999</v>
      </c>
      <c r="H373" s="260">
        <v>1202.9000000000001</v>
      </c>
      <c r="I373" s="260">
        <v>1220.4000000000001</v>
      </c>
      <c r="J373" s="260">
        <v>1236.8000000000002</v>
      </c>
      <c r="K373" s="259">
        <v>1204</v>
      </c>
      <c r="L373" s="259">
        <v>1170.0999999999999</v>
      </c>
      <c r="M373" s="259">
        <v>6.0440000000000001E-2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4362.8</v>
      </c>
      <c r="D374" s="260">
        <v>4338.5999999999995</v>
      </c>
      <c r="E374" s="260">
        <v>4297.1999999999989</v>
      </c>
      <c r="F374" s="260">
        <v>4231.5999999999995</v>
      </c>
      <c r="G374" s="260">
        <v>4190.1999999999989</v>
      </c>
      <c r="H374" s="260">
        <v>4404.1999999999989</v>
      </c>
      <c r="I374" s="260">
        <v>4445.5999999999985</v>
      </c>
      <c r="J374" s="260">
        <v>4511.1999999999989</v>
      </c>
      <c r="K374" s="259">
        <v>4380</v>
      </c>
      <c r="L374" s="259">
        <v>4273</v>
      </c>
      <c r="M374" s="259">
        <v>0.12114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13962.15</v>
      </c>
      <c r="D375" s="260">
        <v>13910.433333333334</v>
      </c>
      <c r="E375" s="260">
        <v>13821.866666666669</v>
      </c>
      <c r="F375" s="260">
        <v>13681.583333333334</v>
      </c>
      <c r="G375" s="260">
        <v>13593.016666666668</v>
      </c>
      <c r="H375" s="260">
        <v>14050.716666666669</v>
      </c>
      <c r="I375" s="260">
        <v>14139.283333333335</v>
      </c>
      <c r="J375" s="260">
        <v>14279.566666666669</v>
      </c>
      <c r="K375" s="259">
        <v>13999</v>
      </c>
      <c r="L375" s="259">
        <v>13770.15</v>
      </c>
      <c r="M375" s="259">
        <v>4.2610000000000002E-2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43.95</v>
      </c>
      <c r="D376" s="260">
        <v>44.20000000000001</v>
      </c>
      <c r="E376" s="260">
        <v>43.450000000000017</v>
      </c>
      <c r="F376" s="260">
        <v>42.95000000000001</v>
      </c>
      <c r="G376" s="260">
        <v>42.200000000000017</v>
      </c>
      <c r="H376" s="260">
        <v>44.700000000000017</v>
      </c>
      <c r="I376" s="260">
        <v>45.45</v>
      </c>
      <c r="J376" s="260">
        <v>45.950000000000017</v>
      </c>
      <c r="K376" s="259">
        <v>44.95</v>
      </c>
      <c r="L376" s="259">
        <v>43.7</v>
      </c>
      <c r="M376" s="259">
        <v>393.54002000000003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474.35</v>
      </c>
      <c r="D377" s="260">
        <v>479.51666666666665</v>
      </c>
      <c r="E377" s="260">
        <v>467.08333333333331</v>
      </c>
      <c r="F377" s="260">
        <v>459.81666666666666</v>
      </c>
      <c r="G377" s="260">
        <v>447.38333333333333</v>
      </c>
      <c r="H377" s="260">
        <v>486.7833333333333</v>
      </c>
      <c r="I377" s="260">
        <v>499.2166666666667</v>
      </c>
      <c r="J377" s="260">
        <v>506.48333333333329</v>
      </c>
      <c r="K377" s="259">
        <v>491.95</v>
      </c>
      <c r="L377" s="259">
        <v>472.25</v>
      </c>
      <c r="M377" s="259">
        <v>2.9770500000000002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144.69999999999999</v>
      </c>
      <c r="D378" s="260">
        <v>144.46666666666667</v>
      </c>
      <c r="E378" s="260">
        <v>141.93333333333334</v>
      </c>
      <c r="F378" s="260">
        <v>139.16666666666666</v>
      </c>
      <c r="G378" s="260">
        <v>136.63333333333333</v>
      </c>
      <c r="H378" s="260">
        <v>147.23333333333335</v>
      </c>
      <c r="I378" s="260">
        <v>149.76666666666671</v>
      </c>
      <c r="J378" s="260">
        <v>152.53333333333336</v>
      </c>
      <c r="K378" s="259">
        <v>147</v>
      </c>
      <c r="L378" s="259">
        <v>141.69999999999999</v>
      </c>
      <c r="M378" s="259">
        <v>199.74847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100.1</v>
      </c>
      <c r="D379" s="260">
        <v>100</v>
      </c>
      <c r="E379" s="260">
        <v>99.4</v>
      </c>
      <c r="F379" s="260">
        <v>98.7</v>
      </c>
      <c r="G379" s="260">
        <v>98.100000000000009</v>
      </c>
      <c r="H379" s="260">
        <v>100.7</v>
      </c>
      <c r="I379" s="260">
        <v>101.3</v>
      </c>
      <c r="J379" s="260">
        <v>102</v>
      </c>
      <c r="K379" s="259">
        <v>100.6</v>
      </c>
      <c r="L379" s="259">
        <v>99.3</v>
      </c>
      <c r="M379" s="259">
        <v>39.004689999999997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605.65</v>
      </c>
      <c r="D380" s="260">
        <v>594.73333333333335</v>
      </c>
      <c r="E380" s="260">
        <v>581.4666666666667</v>
      </c>
      <c r="F380" s="260">
        <v>557.2833333333333</v>
      </c>
      <c r="G380" s="260">
        <v>544.01666666666665</v>
      </c>
      <c r="H380" s="260">
        <v>618.91666666666674</v>
      </c>
      <c r="I380" s="260">
        <v>632.18333333333339</v>
      </c>
      <c r="J380" s="260">
        <v>656.36666666666679</v>
      </c>
      <c r="K380" s="259">
        <v>608</v>
      </c>
      <c r="L380" s="259">
        <v>570.54999999999995</v>
      </c>
      <c r="M380" s="259">
        <v>4.3613400000000002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364.45</v>
      </c>
      <c r="D381" s="260">
        <v>367.91666666666669</v>
      </c>
      <c r="E381" s="260">
        <v>356.53333333333336</v>
      </c>
      <c r="F381" s="260">
        <v>348.61666666666667</v>
      </c>
      <c r="G381" s="260">
        <v>337.23333333333335</v>
      </c>
      <c r="H381" s="260">
        <v>375.83333333333337</v>
      </c>
      <c r="I381" s="260">
        <v>387.2166666666667</v>
      </c>
      <c r="J381" s="260">
        <v>395.13333333333338</v>
      </c>
      <c r="K381" s="259">
        <v>379.3</v>
      </c>
      <c r="L381" s="259">
        <v>360</v>
      </c>
      <c r="M381" s="259">
        <v>23.15598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983.75</v>
      </c>
      <c r="D382" s="260">
        <v>989.6</v>
      </c>
      <c r="E382" s="260">
        <v>971.35</v>
      </c>
      <c r="F382" s="260">
        <v>958.95</v>
      </c>
      <c r="G382" s="260">
        <v>940.7</v>
      </c>
      <c r="H382" s="260">
        <v>1002</v>
      </c>
      <c r="I382" s="260">
        <v>1020.25</v>
      </c>
      <c r="J382" s="260">
        <v>1032.6500000000001</v>
      </c>
      <c r="K382" s="259">
        <v>1007.85</v>
      </c>
      <c r="L382" s="259">
        <v>977.2</v>
      </c>
      <c r="M382" s="259">
        <v>1.3953599999999999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54.55</v>
      </c>
      <c r="D383" s="260">
        <v>53.483333333333327</v>
      </c>
      <c r="E383" s="260">
        <v>50.916666666666657</v>
      </c>
      <c r="F383" s="260">
        <v>47.283333333333331</v>
      </c>
      <c r="G383" s="260">
        <v>44.716666666666661</v>
      </c>
      <c r="H383" s="260">
        <v>57.116666666666653</v>
      </c>
      <c r="I383" s="260">
        <v>59.68333333333333</v>
      </c>
      <c r="J383" s="260">
        <v>63.316666666666649</v>
      </c>
      <c r="K383" s="259">
        <v>56.05</v>
      </c>
      <c r="L383" s="259">
        <v>49.85</v>
      </c>
      <c r="M383" s="259">
        <v>571.83441000000005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179.35</v>
      </c>
      <c r="D384" s="260">
        <v>177.89999999999998</v>
      </c>
      <c r="E384" s="260">
        <v>175.34999999999997</v>
      </c>
      <c r="F384" s="260">
        <v>171.35</v>
      </c>
      <c r="G384" s="260">
        <v>168.79999999999998</v>
      </c>
      <c r="H384" s="260">
        <v>181.89999999999995</v>
      </c>
      <c r="I384" s="260">
        <v>184.44999999999996</v>
      </c>
      <c r="J384" s="260">
        <v>188.44999999999993</v>
      </c>
      <c r="K384" s="259">
        <v>180.45</v>
      </c>
      <c r="L384" s="259">
        <v>173.9</v>
      </c>
      <c r="M384" s="259">
        <v>29.46433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758.85</v>
      </c>
      <c r="D385" s="260">
        <v>762.56666666666661</v>
      </c>
      <c r="E385" s="260">
        <v>751.28333333333319</v>
      </c>
      <c r="F385" s="260">
        <v>743.71666666666658</v>
      </c>
      <c r="G385" s="260">
        <v>732.43333333333317</v>
      </c>
      <c r="H385" s="260">
        <v>770.13333333333321</v>
      </c>
      <c r="I385" s="260">
        <v>781.41666666666652</v>
      </c>
      <c r="J385" s="260">
        <v>788.98333333333323</v>
      </c>
      <c r="K385" s="259">
        <v>773.85</v>
      </c>
      <c r="L385" s="259">
        <v>755</v>
      </c>
      <c r="M385" s="259">
        <v>1.7431300000000001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225.8</v>
      </c>
      <c r="D386" s="260">
        <v>225.68333333333331</v>
      </c>
      <c r="E386" s="260">
        <v>223.91666666666663</v>
      </c>
      <c r="F386" s="260">
        <v>222.03333333333333</v>
      </c>
      <c r="G386" s="260">
        <v>220.26666666666665</v>
      </c>
      <c r="H386" s="260">
        <v>227.56666666666661</v>
      </c>
      <c r="I386" s="260">
        <v>229.33333333333331</v>
      </c>
      <c r="J386" s="260">
        <v>231.21666666666658</v>
      </c>
      <c r="K386" s="259">
        <v>227.45</v>
      </c>
      <c r="L386" s="259">
        <v>223.8</v>
      </c>
      <c r="M386" s="259">
        <v>0.92257999999999996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103.05</v>
      </c>
      <c r="D387" s="260">
        <v>103.05</v>
      </c>
      <c r="E387" s="260">
        <v>102.1</v>
      </c>
      <c r="F387" s="260">
        <v>101.14999999999999</v>
      </c>
      <c r="G387" s="260">
        <v>100.19999999999999</v>
      </c>
      <c r="H387" s="260">
        <v>104</v>
      </c>
      <c r="I387" s="260">
        <v>104.95000000000002</v>
      </c>
      <c r="J387" s="260">
        <v>105.9</v>
      </c>
      <c r="K387" s="259">
        <v>104</v>
      </c>
      <c r="L387" s="259">
        <v>102.1</v>
      </c>
      <c r="M387" s="259">
        <v>31.212779999999999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1969.6</v>
      </c>
      <c r="D388" s="260">
        <v>1953.1000000000001</v>
      </c>
      <c r="E388" s="260">
        <v>1926.2000000000003</v>
      </c>
      <c r="F388" s="260">
        <v>1882.8000000000002</v>
      </c>
      <c r="G388" s="260">
        <v>1855.9000000000003</v>
      </c>
      <c r="H388" s="260">
        <v>1996.5000000000002</v>
      </c>
      <c r="I388" s="260">
        <v>2023.4000000000003</v>
      </c>
      <c r="J388" s="260">
        <v>2066.8000000000002</v>
      </c>
      <c r="K388" s="259">
        <v>1980</v>
      </c>
      <c r="L388" s="259">
        <v>1909.7</v>
      </c>
      <c r="M388" s="259">
        <v>0.14346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49.45</v>
      </c>
      <c r="D389" s="260">
        <v>49.833333333333336</v>
      </c>
      <c r="E389" s="260">
        <v>48.716666666666669</v>
      </c>
      <c r="F389" s="260">
        <v>47.983333333333334</v>
      </c>
      <c r="G389" s="260">
        <v>46.866666666666667</v>
      </c>
      <c r="H389" s="260">
        <v>50.56666666666667</v>
      </c>
      <c r="I389" s="260">
        <v>51.68333333333333</v>
      </c>
      <c r="J389" s="260">
        <v>52.416666666666671</v>
      </c>
      <c r="K389" s="259">
        <v>50.95</v>
      </c>
      <c r="L389" s="259">
        <v>49.1</v>
      </c>
      <c r="M389" s="259">
        <v>15.541029999999999</v>
      </c>
      <c r="N389" s="1"/>
      <c r="O389" s="1"/>
    </row>
    <row r="390" spans="1:15" ht="12.75" customHeight="1">
      <c r="A390" s="30">
        <v>380</v>
      </c>
      <c r="B390" s="269" t="s">
        <v>880</v>
      </c>
      <c r="C390" s="259">
        <v>1294.25</v>
      </c>
      <c r="D390" s="260">
        <v>1269.7333333333333</v>
      </c>
      <c r="E390" s="260">
        <v>1224.6166666666668</v>
      </c>
      <c r="F390" s="260">
        <v>1154.9833333333333</v>
      </c>
      <c r="G390" s="260">
        <v>1109.8666666666668</v>
      </c>
      <c r="H390" s="260">
        <v>1339.3666666666668</v>
      </c>
      <c r="I390" s="260">
        <v>1384.4833333333331</v>
      </c>
      <c r="J390" s="260">
        <v>1454.1166666666668</v>
      </c>
      <c r="K390" s="259">
        <v>1314.85</v>
      </c>
      <c r="L390" s="259">
        <v>1200.0999999999999</v>
      </c>
      <c r="M390" s="259">
        <v>8.4923800000000007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158.05000000000001</v>
      </c>
      <c r="D391" s="260">
        <v>155.85</v>
      </c>
      <c r="E391" s="260">
        <v>151.69999999999999</v>
      </c>
      <c r="F391" s="260">
        <v>145.35</v>
      </c>
      <c r="G391" s="260">
        <v>141.19999999999999</v>
      </c>
      <c r="H391" s="260">
        <v>162.19999999999999</v>
      </c>
      <c r="I391" s="260">
        <v>166.35000000000002</v>
      </c>
      <c r="J391" s="260">
        <v>172.7</v>
      </c>
      <c r="K391" s="259">
        <v>160</v>
      </c>
      <c r="L391" s="259">
        <v>149.5</v>
      </c>
      <c r="M391" s="259">
        <v>88.267449999999997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922.35</v>
      </c>
      <c r="D392" s="260">
        <v>924.44999999999993</v>
      </c>
      <c r="E392" s="260">
        <v>918.89999999999986</v>
      </c>
      <c r="F392" s="260">
        <v>915.44999999999993</v>
      </c>
      <c r="G392" s="260">
        <v>909.89999999999986</v>
      </c>
      <c r="H392" s="260">
        <v>927.89999999999986</v>
      </c>
      <c r="I392" s="260">
        <v>933.44999999999982</v>
      </c>
      <c r="J392" s="260">
        <v>936.89999999999986</v>
      </c>
      <c r="K392" s="259">
        <v>930</v>
      </c>
      <c r="L392" s="259">
        <v>921</v>
      </c>
      <c r="M392" s="259">
        <v>0.87256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2619.0500000000002</v>
      </c>
      <c r="D393" s="260">
        <v>2622.0666666666671</v>
      </c>
      <c r="E393" s="260">
        <v>2602.1333333333341</v>
      </c>
      <c r="F393" s="260">
        <v>2585.2166666666672</v>
      </c>
      <c r="G393" s="260">
        <v>2565.2833333333342</v>
      </c>
      <c r="H393" s="260">
        <v>2638.983333333334</v>
      </c>
      <c r="I393" s="260">
        <v>2658.9166666666674</v>
      </c>
      <c r="J393" s="260">
        <v>2675.8333333333339</v>
      </c>
      <c r="K393" s="259">
        <v>2642</v>
      </c>
      <c r="L393" s="259">
        <v>2605.15</v>
      </c>
      <c r="M393" s="259">
        <v>41.73395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117.05</v>
      </c>
      <c r="D394" s="260">
        <v>119.56666666666666</v>
      </c>
      <c r="E394" s="260">
        <v>113.98333333333332</v>
      </c>
      <c r="F394" s="260">
        <v>110.91666666666666</v>
      </c>
      <c r="G394" s="260">
        <v>105.33333333333331</v>
      </c>
      <c r="H394" s="260">
        <v>122.63333333333333</v>
      </c>
      <c r="I394" s="260">
        <v>128.21666666666667</v>
      </c>
      <c r="J394" s="260">
        <v>131.28333333333333</v>
      </c>
      <c r="K394" s="259">
        <v>125.15</v>
      </c>
      <c r="L394" s="259">
        <v>116.5</v>
      </c>
      <c r="M394" s="259">
        <v>18.0974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828.75</v>
      </c>
      <c r="D395" s="260">
        <v>828.33333333333337</v>
      </c>
      <c r="E395" s="260">
        <v>821.41666666666674</v>
      </c>
      <c r="F395" s="260">
        <v>814.08333333333337</v>
      </c>
      <c r="G395" s="260">
        <v>807.16666666666674</v>
      </c>
      <c r="H395" s="260">
        <v>835.66666666666674</v>
      </c>
      <c r="I395" s="260">
        <v>842.58333333333348</v>
      </c>
      <c r="J395" s="260">
        <v>849.91666666666674</v>
      </c>
      <c r="K395" s="259">
        <v>835.25</v>
      </c>
      <c r="L395" s="259">
        <v>821</v>
      </c>
      <c r="M395" s="259">
        <v>0.30610999999999999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1317.25</v>
      </c>
      <c r="D396" s="260">
        <v>1320.7166666666665</v>
      </c>
      <c r="E396" s="260">
        <v>1302.333333333333</v>
      </c>
      <c r="F396" s="260">
        <v>1287.4166666666665</v>
      </c>
      <c r="G396" s="260">
        <v>1269.0333333333331</v>
      </c>
      <c r="H396" s="260">
        <v>1335.633333333333</v>
      </c>
      <c r="I396" s="260">
        <v>1354.0166666666667</v>
      </c>
      <c r="J396" s="260">
        <v>1368.9333333333329</v>
      </c>
      <c r="K396" s="259">
        <v>1339.1</v>
      </c>
      <c r="L396" s="259">
        <v>1305.8</v>
      </c>
      <c r="M396" s="259">
        <v>0.75336999999999998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809.15</v>
      </c>
      <c r="D397" s="260">
        <v>809.88333333333333</v>
      </c>
      <c r="E397" s="260">
        <v>804.76666666666665</v>
      </c>
      <c r="F397" s="260">
        <v>800.38333333333333</v>
      </c>
      <c r="G397" s="260">
        <v>795.26666666666665</v>
      </c>
      <c r="H397" s="260">
        <v>814.26666666666665</v>
      </c>
      <c r="I397" s="260">
        <v>819.38333333333321</v>
      </c>
      <c r="J397" s="260">
        <v>823.76666666666665</v>
      </c>
      <c r="K397" s="259">
        <v>815</v>
      </c>
      <c r="L397" s="259">
        <v>805.5</v>
      </c>
      <c r="M397" s="259">
        <v>10.96007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1248.5999999999999</v>
      </c>
      <c r="D398" s="260">
        <v>1249.4833333333333</v>
      </c>
      <c r="E398" s="260">
        <v>1239.0666666666666</v>
      </c>
      <c r="F398" s="260">
        <v>1229.5333333333333</v>
      </c>
      <c r="G398" s="260">
        <v>1219.1166666666666</v>
      </c>
      <c r="H398" s="260">
        <v>1259.0166666666667</v>
      </c>
      <c r="I398" s="260">
        <v>1269.4333333333332</v>
      </c>
      <c r="J398" s="260">
        <v>1278.9666666666667</v>
      </c>
      <c r="K398" s="259">
        <v>1259.9000000000001</v>
      </c>
      <c r="L398" s="259">
        <v>1239.95</v>
      </c>
      <c r="M398" s="259">
        <v>7.7267599999999996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404</v>
      </c>
      <c r="D399" s="260">
        <v>405.84999999999997</v>
      </c>
      <c r="E399" s="260">
        <v>399.69999999999993</v>
      </c>
      <c r="F399" s="260">
        <v>395.4</v>
      </c>
      <c r="G399" s="260">
        <v>389.24999999999994</v>
      </c>
      <c r="H399" s="260">
        <v>410.14999999999992</v>
      </c>
      <c r="I399" s="260">
        <v>416.2999999999999</v>
      </c>
      <c r="J399" s="260">
        <v>420.59999999999991</v>
      </c>
      <c r="K399" s="259">
        <v>412</v>
      </c>
      <c r="L399" s="259">
        <v>401.55</v>
      </c>
      <c r="M399" s="259">
        <v>0.62383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36.299999999999997</v>
      </c>
      <c r="D400" s="260">
        <v>36.133333333333333</v>
      </c>
      <c r="E400" s="260">
        <v>35.566666666666663</v>
      </c>
      <c r="F400" s="260">
        <v>34.833333333333329</v>
      </c>
      <c r="G400" s="260">
        <v>34.266666666666659</v>
      </c>
      <c r="H400" s="260">
        <v>36.866666666666667</v>
      </c>
      <c r="I400" s="260">
        <v>37.433333333333344</v>
      </c>
      <c r="J400" s="260">
        <v>38.166666666666671</v>
      </c>
      <c r="K400" s="259">
        <v>36.700000000000003</v>
      </c>
      <c r="L400" s="259">
        <v>35.4</v>
      </c>
      <c r="M400" s="259">
        <v>51.996960000000001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4856</v>
      </c>
      <c r="D401" s="260">
        <v>4872</v>
      </c>
      <c r="E401" s="260">
        <v>4786.55</v>
      </c>
      <c r="F401" s="260">
        <v>4717.1000000000004</v>
      </c>
      <c r="G401" s="260">
        <v>4631.6500000000005</v>
      </c>
      <c r="H401" s="260">
        <v>4941.45</v>
      </c>
      <c r="I401" s="260">
        <v>5026.9000000000005</v>
      </c>
      <c r="J401" s="260">
        <v>5096.3499999999995</v>
      </c>
      <c r="K401" s="259">
        <v>4957.45</v>
      </c>
      <c r="L401" s="259">
        <v>4802.55</v>
      </c>
      <c r="M401" s="259">
        <v>0.27346999999999999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2378.25</v>
      </c>
      <c r="D402" s="260">
        <v>2385.0833333333335</v>
      </c>
      <c r="E402" s="260">
        <v>2365.166666666667</v>
      </c>
      <c r="F402" s="260">
        <v>2352.0833333333335</v>
      </c>
      <c r="G402" s="260">
        <v>2332.166666666667</v>
      </c>
      <c r="H402" s="260">
        <v>2398.166666666667</v>
      </c>
      <c r="I402" s="260">
        <v>2418.0833333333339</v>
      </c>
      <c r="J402" s="260">
        <v>2431.166666666667</v>
      </c>
      <c r="K402" s="259">
        <v>2405</v>
      </c>
      <c r="L402" s="259">
        <v>2372</v>
      </c>
      <c r="M402" s="259">
        <v>5.7222499999999998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72.900000000000006</v>
      </c>
      <c r="D403" s="260">
        <v>72.416666666666671</v>
      </c>
      <c r="E403" s="260">
        <v>71.283333333333346</v>
      </c>
      <c r="F403" s="260">
        <v>69.666666666666671</v>
      </c>
      <c r="G403" s="260">
        <v>68.533333333333346</v>
      </c>
      <c r="H403" s="260">
        <v>74.033333333333346</v>
      </c>
      <c r="I403" s="260">
        <v>75.166666666666671</v>
      </c>
      <c r="J403" s="260">
        <v>76.783333333333346</v>
      </c>
      <c r="K403" s="259">
        <v>73.55</v>
      </c>
      <c r="L403" s="259">
        <v>70.8</v>
      </c>
      <c r="M403" s="259">
        <v>237.08274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5575.9</v>
      </c>
      <c r="D404" s="260">
        <v>5570.5999999999995</v>
      </c>
      <c r="E404" s="260">
        <v>5555.2999999999993</v>
      </c>
      <c r="F404" s="260">
        <v>5534.7</v>
      </c>
      <c r="G404" s="260">
        <v>5519.4</v>
      </c>
      <c r="H404" s="260">
        <v>5591.1999999999989</v>
      </c>
      <c r="I404" s="260">
        <v>5606.5</v>
      </c>
      <c r="J404" s="260">
        <v>5627.0999999999985</v>
      </c>
      <c r="K404" s="259">
        <v>5585.9</v>
      </c>
      <c r="L404" s="259">
        <v>5550</v>
      </c>
      <c r="M404" s="259">
        <v>8.6290000000000006E-2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1379.95</v>
      </c>
      <c r="D405" s="260">
        <v>1378.2166666666665</v>
      </c>
      <c r="E405" s="260">
        <v>1361.4333333333329</v>
      </c>
      <c r="F405" s="260">
        <v>1342.9166666666665</v>
      </c>
      <c r="G405" s="260">
        <v>1326.133333333333</v>
      </c>
      <c r="H405" s="260">
        <v>1396.7333333333329</v>
      </c>
      <c r="I405" s="260">
        <v>1413.5166666666662</v>
      </c>
      <c r="J405" s="260">
        <v>1432.0333333333328</v>
      </c>
      <c r="K405" s="259">
        <v>1395</v>
      </c>
      <c r="L405" s="259">
        <v>1359.7</v>
      </c>
      <c r="M405" s="259">
        <v>0.96043000000000001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384.7</v>
      </c>
      <c r="D406" s="260">
        <v>385.11666666666662</v>
      </c>
      <c r="E406" s="260">
        <v>378.88333333333321</v>
      </c>
      <c r="F406" s="260">
        <v>373.06666666666661</v>
      </c>
      <c r="G406" s="260">
        <v>366.8333333333332</v>
      </c>
      <c r="H406" s="260">
        <v>390.93333333333322</v>
      </c>
      <c r="I406" s="260">
        <v>397.16666666666669</v>
      </c>
      <c r="J406" s="260">
        <v>402.98333333333323</v>
      </c>
      <c r="K406" s="259">
        <v>391.35</v>
      </c>
      <c r="L406" s="259">
        <v>379.3</v>
      </c>
      <c r="M406" s="259">
        <v>1.2442299999999999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2916.4</v>
      </c>
      <c r="D407" s="260">
        <v>2925.5333333333333</v>
      </c>
      <c r="E407" s="260">
        <v>2878.7166666666667</v>
      </c>
      <c r="F407" s="260">
        <v>2841.0333333333333</v>
      </c>
      <c r="G407" s="260">
        <v>2794.2166666666667</v>
      </c>
      <c r="H407" s="260">
        <v>2963.2166666666667</v>
      </c>
      <c r="I407" s="260">
        <v>3010.0333333333333</v>
      </c>
      <c r="J407" s="260">
        <v>3047.7166666666667</v>
      </c>
      <c r="K407" s="259">
        <v>2972.35</v>
      </c>
      <c r="L407" s="259">
        <v>2887.85</v>
      </c>
      <c r="M407" s="259">
        <v>0.54410000000000003</v>
      </c>
      <c r="N407" s="1"/>
      <c r="O407" s="1"/>
    </row>
    <row r="408" spans="1:15" ht="12.75" customHeight="1">
      <c r="A408" s="30">
        <v>398</v>
      </c>
      <c r="B408" s="269" t="s">
        <v>881</v>
      </c>
      <c r="C408" s="259">
        <v>395.5</v>
      </c>
      <c r="D408" s="260">
        <v>397.25</v>
      </c>
      <c r="E408" s="260">
        <v>389.5</v>
      </c>
      <c r="F408" s="260">
        <v>383.5</v>
      </c>
      <c r="G408" s="260">
        <v>375.75</v>
      </c>
      <c r="H408" s="260">
        <v>403.25</v>
      </c>
      <c r="I408" s="260">
        <v>411</v>
      </c>
      <c r="J408" s="260">
        <v>417</v>
      </c>
      <c r="K408" s="259">
        <v>405</v>
      </c>
      <c r="L408" s="259">
        <v>391.25</v>
      </c>
      <c r="M408" s="259">
        <v>1.2714300000000001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2782.5</v>
      </c>
      <c r="D409" s="260">
        <v>2788.9833333333336</v>
      </c>
      <c r="E409" s="260">
        <v>2757.9666666666672</v>
      </c>
      <c r="F409" s="260">
        <v>2733.4333333333334</v>
      </c>
      <c r="G409" s="260">
        <v>2702.416666666667</v>
      </c>
      <c r="H409" s="260">
        <v>2813.5166666666673</v>
      </c>
      <c r="I409" s="260">
        <v>2844.5333333333338</v>
      </c>
      <c r="J409" s="260">
        <v>2869.0666666666675</v>
      </c>
      <c r="K409" s="259">
        <v>2820</v>
      </c>
      <c r="L409" s="259">
        <v>2764.45</v>
      </c>
      <c r="M409" s="259">
        <v>5.6680000000000001E-2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290.5</v>
      </c>
      <c r="D410" s="260">
        <v>292.33333333333331</v>
      </c>
      <c r="E410" s="260">
        <v>278.16666666666663</v>
      </c>
      <c r="F410" s="260">
        <v>265.83333333333331</v>
      </c>
      <c r="G410" s="260">
        <v>251.66666666666663</v>
      </c>
      <c r="H410" s="260">
        <v>304.66666666666663</v>
      </c>
      <c r="I410" s="260">
        <v>318.83333333333326</v>
      </c>
      <c r="J410" s="260">
        <v>331.16666666666663</v>
      </c>
      <c r="K410" s="259">
        <v>306.5</v>
      </c>
      <c r="L410" s="259">
        <v>280</v>
      </c>
      <c r="M410" s="259">
        <v>5.73691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133.1</v>
      </c>
      <c r="D411" s="260">
        <v>133.69999999999999</v>
      </c>
      <c r="E411" s="260">
        <v>131.59999999999997</v>
      </c>
      <c r="F411" s="260">
        <v>130.09999999999997</v>
      </c>
      <c r="G411" s="260">
        <v>127.99999999999994</v>
      </c>
      <c r="H411" s="260">
        <v>135.19999999999999</v>
      </c>
      <c r="I411" s="260">
        <v>137.30000000000001</v>
      </c>
      <c r="J411" s="260">
        <v>138.80000000000001</v>
      </c>
      <c r="K411" s="259">
        <v>135.80000000000001</v>
      </c>
      <c r="L411" s="259">
        <v>132.19999999999999</v>
      </c>
      <c r="M411" s="259">
        <v>17.155919999999998</v>
      </c>
      <c r="N411" s="1"/>
      <c r="O411" s="1"/>
    </row>
    <row r="412" spans="1:15" ht="12.75" customHeight="1">
      <c r="A412" s="30">
        <v>402</v>
      </c>
      <c r="B412" s="269" t="s">
        <v>882</v>
      </c>
      <c r="C412" s="259">
        <v>728.6</v>
      </c>
      <c r="D412" s="260">
        <v>722.51666666666677</v>
      </c>
      <c r="E412" s="260">
        <v>710.58333333333348</v>
      </c>
      <c r="F412" s="260">
        <v>692.56666666666672</v>
      </c>
      <c r="G412" s="260">
        <v>680.63333333333344</v>
      </c>
      <c r="H412" s="260">
        <v>740.53333333333353</v>
      </c>
      <c r="I412" s="260">
        <v>752.4666666666667</v>
      </c>
      <c r="J412" s="260">
        <v>770.48333333333358</v>
      </c>
      <c r="K412" s="259">
        <v>734.45</v>
      </c>
      <c r="L412" s="259">
        <v>704.5</v>
      </c>
      <c r="M412" s="259">
        <v>1.7244900000000001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23023.95</v>
      </c>
      <c r="D413" s="260">
        <v>23007.983333333334</v>
      </c>
      <c r="E413" s="260">
        <v>22815.966666666667</v>
      </c>
      <c r="F413" s="260">
        <v>22607.983333333334</v>
      </c>
      <c r="G413" s="260">
        <v>22415.966666666667</v>
      </c>
      <c r="H413" s="260">
        <v>23215.966666666667</v>
      </c>
      <c r="I413" s="260">
        <v>23407.983333333337</v>
      </c>
      <c r="J413" s="260">
        <v>23615.966666666667</v>
      </c>
      <c r="K413" s="259">
        <v>23200</v>
      </c>
      <c r="L413" s="259">
        <v>22800</v>
      </c>
      <c r="M413" s="259">
        <v>0.27815000000000001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56.6</v>
      </c>
      <c r="D414" s="260">
        <v>55.85</v>
      </c>
      <c r="E414" s="260">
        <v>54.550000000000004</v>
      </c>
      <c r="F414" s="260">
        <v>52.5</v>
      </c>
      <c r="G414" s="260">
        <v>51.2</v>
      </c>
      <c r="H414" s="260">
        <v>57.900000000000006</v>
      </c>
      <c r="I414" s="260">
        <v>59.2</v>
      </c>
      <c r="J414" s="260">
        <v>61.250000000000007</v>
      </c>
      <c r="K414" s="259">
        <v>57.15</v>
      </c>
      <c r="L414" s="259">
        <v>53.8</v>
      </c>
      <c r="M414" s="259">
        <v>139.48304999999999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1265.75</v>
      </c>
      <c r="D415" s="260">
        <v>1268.8833333333334</v>
      </c>
      <c r="E415" s="260">
        <v>1252.2666666666669</v>
      </c>
      <c r="F415" s="260">
        <v>1238.7833333333335</v>
      </c>
      <c r="G415" s="260">
        <v>1222.166666666667</v>
      </c>
      <c r="H415" s="260">
        <v>1282.3666666666668</v>
      </c>
      <c r="I415" s="260">
        <v>1298.9833333333331</v>
      </c>
      <c r="J415" s="260">
        <v>1312.4666666666667</v>
      </c>
      <c r="K415" s="259">
        <v>1285.5</v>
      </c>
      <c r="L415" s="259">
        <v>1255.4000000000001</v>
      </c>
      <c r="M415" s="259">
        <v>3.3119800000000001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298.64999999999998</v>
      </c>
      <c r="D416" s="260">
        <v>300.08333333333331</v>
      </c>
      <c r="E416" s="260">
        <v>295.76666666666665</v>
      </c>
      <c r="F416" s="260">
        <v>292.88333333333333</v>
      </c>
      <c r="G416" s="260">
        <v>288.56666666666666</v>
      </c>
      <c r="H416" s="260">
        <v>302.96666666666664</v>
      </c>
      <c r="I416" s="260">
        <v>307.28333333333336</v>
      </c>
      <c r="J416" s="260">
        <v>310.16666666666663</v>
      </c>
      <c r="K416" s="259">
        <v>304.39999999999998</v>
      </c>
      <c r="L416" s="259">
        <v>297.2</v>
      </c>
      <c r="M416" s="259">
        <v>0.77846000000000004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2904.3</v>
      </c>
      <c r="D417" s="260">
        <v>2913.4166666666665</v>
      </c>
      <c r="E417" s="260">
        <v>2884.8833333333332</v>
      </c>
      <c r="F417" s="260">
        <v>2865.4666666666667</v>
      </c>
      <c r="G417" s="260">
        <v>2836.9333333333334</v>
      </c>
      <c r="H417" s="260">
        <v>2932.833333333333</v>
      </c>
      <c r="I417" s="260">
        <v>2961.3666666666668</v>
      </c>
      <c r="J417" s="260">
        <v>2980.7833333333328</v>
      </c>
      <c r="K417" s="259">
        <v>2941.95</v>
      </c>
      <c r="L417" s="259">
        <v>2894</v>
      </c>
      <c r="M417" s="259">
        <v>1.39337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633.54999999999995</v>
      </c>
      <c r="D418" s="260">
        <v>629.51666666666665</v>
      </c>
      <c r="E418" s="260">
        <v>617.0333333333333</v>
      </c>
      <c r="F418" s="260">
        <v>600.51666666666665</v>
      </c>
      <c r="G418" s="260">
        <v>588.0333333333333</v>
      </c>
      <c r="H418" s="260">
        <v>646.0333333333333</v>
      </c>
      <c r="I418" s="260">
        <v>658.51666666666665</v>
      </c>
      <c r="J418" s="260">
        <v>675.0333333333333</v>
      </c>
      <c r="K418" s="259">
        <v>642</v>
      </c>
      <c r="L418" s="259">
        <v>613</v>
      </c>
      <c r="M418" s="259">
        <v>3.18221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4051.1</v>
      </c>
      <c r="D419" s="260">
        <v>4086.9500000000003</v>
      </c>
      <c r="E419" s="260">
        <v>3959.1500000000005</v>
      </c>
      <c r="F419" s="260">
        <v>3867.2000000000003</v>
      </c>
      <c r="G419" s="260">
        <v>3739.4000000000005</v>
      </c>
      <c r="H419" s="260">
        <v>4178.9000000000005</v>
      </c>
      <c r="I419" s="260">
        <v>4306.7000000000007</v>
      </c>
      <c r="J419" s="260">
        <v>4398.6500000000005</v>
      </c>
      <c r="K419" s="259">
        <v>4214.75</v>
      </c>
      <c r="L419" s="259">
        <v>3995</v>
      </c>
      <c r="M419" s="259">
        <v>0.64778000000000002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455.25</v>
      </c>
      <c r="D420" s="260">
        <v>457.56666666666666</v>
      </c>
      <c r="E420" s="260">
        <v>451.68333333333334</v>
      </c>
      <c r="F420" s="260">
        <v>448.11666666666667</v>
      </c>
      <c r="G420" s="260">
        <v>442.23333333333335</v>
      </c>
      <c r="H420" s="260">
        <v>461.13333333333333</v>
      </c>
      <c r="I420" s="260">
        <v>467.01666666666665</v>
      </c>
      <c r="J420" s="260">
        <v>470.58333333333331</v>
      </c>
      <c r="K420" s="259">
        <v>463.45</v>
      </c>
      <c r="L420" s="259">
        <v>454</v>
      </c>
      <c r="M420" s="259">
        <v>5.9733200000000002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541</v>
      </c>
      <c r="D421" s="260">
        <v>542.33333333333337</v>
      </c>
      <c r="E421" s="260">
        <v>532.66666666666674</v>
      </c>
      <c r="F421" s="260">
        <v>524.33333333333337</v>
      </c>
      <c r="G421" s="260">
        <v>514.66666666666674</v>
      </c>
      <c r="H421" s="260">
        <v>550.66666666666674</v>
      </c>
      <c r="I421" s="260">
        <v>560.33333333333348</v>
      </c>
      <c r="J421" s="260">
        <v>568.66666666666674</v>
      </c>
      <c r="K421" s="259">
        <v>552</v>
      </c>
      <c r="L421" s="259">
        <v>534</v>
      </c>
      <c r="M421" s="259">
        <v>2.8430200000000001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687.6</v>
      </c>
      <c r="D422" s="260">
        <v>688.55000000000007</v>
      </c>
      <c r="E422" s="260">
        <v>680.70000000000016</v>
      </c>
      <c r="F422" s="260">
        <v>673.80000000000007</v>
      </c>
      <c r="G422" s="260">
        <v>665.95000000000016</v>
      </c>
      <c r="H422" s="260">
        <v>695.45000000000016</v>
      </c>
      <c r="I422" s="260">
        <v>703.30000000000007</v>
      </c>
      <c r="J422" s="260">
        <v>710.20000000000016</v>
      </c>
      <c r="K422" s="259">
        <v>696.4</v>
      </c>
      <c r="L422" s="259">
        <v>681.65</v>
      </c>
      <c r="M422" s="259">
        <v>0.73387000000000002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592.54999999999995</v>
      </c>
      <c r="D423" s="260">
        <v>596.05000000000007</v>
      </c>
      <c r="E423" s="260">
        <v>588.15000000000009</v>
      </c>
      <c r="F423" s="260">
        <v>583.75</v>
      </c>
      <c r="G423" s="260">
        <v>575.85</v>
      </c>
      <c r="H423" s="260">
        <v>600.45000000000016</v>
      </c>
      <c r="I423" s="260">
        <v>608.35</v>
      </c>
      <c r="J423" s="260">
        <v>612.75000000000023</v>
      </c>
      <c r="K423" s="259">
        <v>603.95000000000005</v>
      </c>
      <c r="L423" s="259">
        <v>591.65</v>
      </c>
      <c r="M423" s="259">
        <v>129.57267999999999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86.45</v>
      </c>
      <c r="D424" s="260">
        <v>86.666666666666671</v>
      </c>
      <c r="E424" s="260">
        <v>85.333333333333343</v>
      </c>
      <c r="F424" s="260">
        <v>84.216666666666669</v>
      </c>
      <c r="G424" s="260">
        <v>82.88333333333334</v>
      </c>
      <c r="H424" s="260">
        <v>87.783333333333346</v>
      </c>
      <c r="I424" s="260">
        <v>89.116666666666688</v>
      </c>
      <c r="J424" s="260">
        <v>90.233333333333348</v>
      </c>
      <c r="K424" s="259">
        <v>88</v>
      </c>
      <c r="L424" s="259">
        <v>85.55</v>
      </c>
      <c r="M424" s="259">
        <v>265.20636000000002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287.14999999999998</v>
      </c>
      <c r="D425" s="260">
        <v>289.36666666666662</v>
      </c>
      <c r="E425" s="260">
        <v>283.73333333333323</v>
      </c>
      <c r="F425" s="260">
        <v>280.31666666666661</v>
      </c>
      <c r="G425" s="260">
        <v>274.68333333333322</v>
      </c>
      <c r="H425" s="260">
        <v>292.78333333333325</v>
      </c>
      <c r="I425" s="260">
        <v>298.41666666666657</v>
      </c>
      <c r="J425" s="260">
        <v>301.83333333333326</v>
      </c>
      <c r="K425" s="259">
        <v>295</v>
      </c>
      <c r="L425" s="259">
        <v>285.95</v>
      </c>
      <c r="M425" s="259">
        <v>1.5311399999999999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168.05</v>
      </c>
      <c r="D426" s="260">
        <v>168.83333333333334</v>
      </c>
      <c r="E426" s="260">
        <v>166.7166666666667</v>
      </c>
      <c r="F426" s="260">
        <v>165.38333333333335</v>
      </c>
      <c r="G426" s="260">
        <v>163.26666666666671</v>
      </c>
      <c r="H426" s="260">
        <v>170.16666666666669</v>
      </c>
      <c r="I426" s="260">
        <v>172.2833333333333</v>
      </c>
      <c r="J426" s="260">
        <v>173.61666666666667</v>
      </c>
      <c r="K426" s="259">
        <v>170.95</v>
      </c>
      <c r="L426" s="259">
        <v>167.5</v>
      </c>
      <c r="M426" s="259">
        <v>6.7010100000000001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388.9</v>
      </c>
      <c r="D427" s="260">
        <v>388.93333333333334</v>
      </c>
      <c r="E427" s="260">
        <v>386.41666666666669</v>
      </c>
      <c r="F427" s="260">
        <v>383.93333333333334</v>
      </c>
      <c r="G427" s="260">
        <v>381.41666666666669</v>
      </c>
      <c r="H427" s="260">
        <v>391.41666666666669</v>
      </c>
      <c r="I427" s="260">
        <v>393.93333333333334</v>
      </c>
      <c r="J427" s="260">
        <v>396.41666666666669</v>
      </c>
      <c r="K427" s="259">
        <v>391.45</v>
      </c>
      <c r="L427" s="259">
        <v>386.45</v>
      </c>
      <c r="M427" s="259">
        <v>0.74395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455.95</v>
      </c>
      <c r="D428" s="260">
        <v>461.5</v>
      </c>
      <c r="E428" s="260">
        <v>449.55</v>
      </c>
      <c r="F428" s="260">
        <v>443.15000000000003</v>
      </c>
      <c r="G428" s="260">
        <v>431.20000000000005</v>
      </c>
      <c r="H428" s="260">
        <v>467.9</v>
      </c>
      <c r="I428" s="260">
        <v>479.85</v>
      </c>
      <c r="J428" s="260">
        <v>486.24999999999994</v>
      </c>
      <c r="K428" s="259">
        <v>473.45</v>
      </c>
      <c r="L428" s="259">
        <v>455.1</v>
      </c>
      <c r="M428" s="259">
        <v>3.2714300000000001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244.85</v>
      </c>
      <c r="D429" s="260">
        <v>244.63333333333333</v>
      </c>
      <c r="E429" s="260">
        <v>242.56666666666666</v>
      </c>
      <c r="F429" s="260">
        <v>240.28333333333333</v>
      </c>
      <c r="G429" s="260">
        <v>238.21666666666667</v>
      </c>
      <c r="H429" s="260">
        <v>246.91666666666666</v>
      </c>
      <c r="I429" s="260">
        <v>248.98333333333332</v>
      </c>
      <c r="J429" s="260">
        <v>251.26666666666665</v>
      </c>
      <c r="K429" s="259">
        <v>246.7</v>
      </c>
      <c r="L429" s="259">
        <v>242.35</v>
      </c>
      <c r="M429" s="259">
        <v>1.6323399999999999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1016.9</v>
      </c>
      <c r="D430" s="260">
        <v>1013.4333333333334</v>
      </c>
      <c r="E430" s="260">
        <v>1005.4666666666668</v>
      </c>
      <c r="F430" s="260">
        <v>994.03333333333342</v>
      </c>
      <c r="G430" s="260">
        <v>986.06666666666683</v>
      </c>
      <c r="H430" s="260">
        <v>1024.8666666666668</v>
      </c>
      <c r="I430" s="260">
        <v>1032.8333333333335</v>
      </c>
      <c r="J430" s="260">
        <v>1044.2666666666669</v>
      </c>
      <c r="K430" s="259">
        <v>1021.4</v>
      </c>
      <c r="L430" s="259">
        <v>1002</v>
      </c>
      <c r="M430" s="259">
        <v>17.647880000000001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502.35</v>
      </c>
      <c r="D431" s="260">
        <v>515</v>
      </c>
      <c r="E431" s="260">
        <v>486</v>
      </c>
      <c r="F431" s="260">
        <v>469.65</v>
      </c>
      <c r="G431" s="260">
        <v>440.65</v>
      </c>
      <c r="H431" s="260">
        <v>531.35</v>
      </c>
      <c r="I431" s="260">
        <v>560.35</v>
      </c>
      <c r="J431" s="260">
        <v>576.70000000000005</v>
      </c>
      <c r="K431" s="259">
        <v>544</v>
      </c>
      <c r="L431" s="259">
        <v>498.65</v>
      </c>
      <c r="M431" s="259">
        <v>41.289729999999999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2297.9499999999998</v>
      </c>
      <c r="D432" s="260">
        <v>2306.9833333333331</v>
      </c>
      <c r="E432" s="260">
        <v>2250.0166666666664</v>
      </c>
      <c r="F432" s="260">
        <v>2202.0833333333335</v>
      </c>
      <c r="G432" s="260">
        <v>2145.1166666666668</v>
      </c>
      <c r="H432" s="260">
        <v>2354.9166666666661</v>
      </c>
      <c r="I432" s="260">
        <v>2411.8833333333323</v>
      </c>
      <c r="J432" s="260">
        <v>2459.8166666666657</v>
      </c>
      <c r="K432" s="259">
        <v>2363.9499999999998</v>
      </c>
      <c r="L432" s="259">
        <v>2259.0500000000002</v>
      </c>
      <c r="M432" s="259">
        <v>0.23005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928.3</v>
      </c>
      <c r="D433" s="260">
        <v>937.76666666666677</v>
      </c>
      <c r="E433" s="260">
        <v>910.53333333333353</v>
      </c>
      <c r="F433" s="260">
        <v>892.76666666666677</v>
      </c>
      <c r="G433" s="260">
        <v>865.53333333333353</v>
      </c>
      <c r="H433" s="260">
        <v>955.53333333333353</v>
      </c>
      <c r="I433" s="260">
        <v>982.76666666666688</v>
      </c>
      <c r="J433" s="260">
        <v>1000.5333333333335</v>
      </c>
      <c r="K433" s="259">
        <v>965</v>
      </c>
      <c r="L433" s="259">
        <v>920</v>
      </c>
      <c r="M433" s="259">
        <v>2.5377200000000002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396</v>
      </c>
      <c r="D434" s="260">
        <v>395</v>
      </c>
      <c r="E434" s="260">
        <v>391</v>
      </c>
      <c r="F434" s="260">
        <v>386</v>
      </c>
      <c r="G434" s="260">
        <v>382</v>
      </c>
      <c r="H434" s="260">
        <v>400</v>
      </c>
      <c r="I434" s="260">
        <v>404</v>
      </c>
      <c r="J434" s="260">
        <v>409</v>
      </c>
      <c r="K434" s="259">
        <v>399</v>
      </c>
      <c r="L434" s="259">
        <v>390</v>
      </c>
      <c r="M434" s="259">
        <v>1.5980000000000001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333.15</v>
      </c>
      <c r="D435" s="260">
        <v>331.38333333333333</v>
      </c>
      <c r="E435" s="260">
        <v>326.76666666666665</v>
      </c>
      <c r="F435" s="260">
        <v>320.38333333333333</v>
      </c>
      <c r="G435" s="260">
        <v>315.76666666666665</v>
      </c>
      <c r="H435" s="260">
        <v>337.76666666666665</v>
      </c>
      <c r="I435" s="260">
        <v>342.38333333333333</v>
      </c>
      <c r="J435" s="260">
        <v>348.76666666666665</v>
      </c>
      <c r="K435" s="259">
        <v>336</v>
      </c>
      <c r="L435" s="259">
        <v>325</v>
      </c>
      <c r="M435" s="259">
        <v>1.6227100000000001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2420.5500000000002</v>
      </c>
      <c r="D436" s="260">
        <v>2420.0333333333333</v>
      </c>
      <c r="E436" s="260">
        <v>2382.5166666666664</v>
      </c>
      <c r="F436" s="260">
        <v>2344.4833333333331</v>
      </c>
      <c r="G436" s="260">
        <v>2306.9666666666662</v>
      </c>
      <c r="H436" s="260">
        <v>2458.0666666666666</v>
      </c>
      <c r="I436" s="260">
        <v>2495.5833333333339</v>
      </c>
      <c r="J436" s="260">
        <v>2533.6166666666668</v>
      </c>
      <c r="K436" s="259">
        <v>2457.5500000000002</v>
      </c>
      <c r="L436" s="259">
        <v>2382</v>
      </c>
      <c r="M436" s="259">
        <v>0.39021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433.35</v>
      </c>
      <c r="D437" s="260">
        <v>436.5</v>
      </c>
      <c r="E437" s="260">
        <v>427.9</v>
      </c>
      <c r="F437" s="260">
        <v>422.45</v>
      </c>
      <c r="G437" s="260">
        <v>413.84999999999997</v>
      </c>
      <c r="H437" s="260">
        <v>441.95</v>
      </c>
      <c r="I437" s="260">
        <v>450.55</v>
      </c>
      <c r="J437" s="260">
        <v>456</v>
      </c>
      <c r="K437" s="259">
        <v>445.1</v>
      </c>
      <c r="L437" s="259">
        <v>431.05</v>
      </c>
      <c r="M437" s="259">
        <v>1.0617300000000001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8.25</v>
      </c>
      <c r="D438" s="260">
        <v>8.2666666666666675</v>
      </c>
      <c r="E438" s="260">
        <v>8.1833333333333353</v>
      </c>
      <c r="F438" s="260">
        <v>8.1166666666666671</v>
      </c>
      <c r="G438" s="260">
        <v>8.033333333333335</v>
      </c>
      <c r="H438" s="260">
        <v>8.3333333333333357</v>
      </c>
      <c r="I438" s="260">
        <v>8.4166666666666679</v>
      </c>
      <c r="J438" s="260">
        <v>8.4833333333333361</v>
      </c>
      <c r="K438" s="259">
        <v>8.35</v>
      </c>
      <c r="L438" s="259">
        <v>8.1999999999999993</v>
      </c>
      <c r="M438" s="259">
        <v>448.31594000000001</v>
      </c>
      <c r="N438" s="1"/>
      <c r="O438" s="1"/>
    </row>
    <row r="439" spans="1:15" ht="12.75" customHeight="1">
      <c r="A439" s="30">
        <v>429</v>
      </c>
      <c r="B439" s="269" t="s">
        <v>883</v>
      </c>
      <c r="C439" s="259">
        <v>233</v>
      </c>
      <c r="D439" s="260">
        <v>237.16666666666666</v>
      </c>
      <c r="E439" s="260">
        <v>226.33333333333331</v>
      </c>
      <c r="F439" s="260">
        <v>219.66666666666666</v>
      </c>
      <c r="G439" s="260">
        <v>208.83333333333331</v>
      </c>
      <c r="H439" s="260">
        <v>243.83333333333331</v>
      </c>
      <c r="I439" s="260">
        <v>254.66666666666663</v>
      </c>
      <c r="J439" s="260">
        <v>261.33333333333331</v>
      </c>
      <c r="K439" s="259">
        <v>248</v>
      </c>
      <c r="L439" s="259">
        <v>230.5</v>
      </c>
      <c r="M439" s="259">
        <v>7.2195900000000002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842.2</v>
      </c>
      <c r="D440" s="260">
        <v>845.48333333333323</v>
      </c>
      <c r="E440" s="260">
        <v>834.96666666666647</v>
      </c>
      <c r="F440" s="260">
        <v>827.73333333333323</v>
      </c>
      <c r="G440" s="260">
        <v>817.21666666666647</v>
      </c>
      <c r="H440" s="260">
        <v>852.71666666666647</v>
      </c>
      <c r="I440" s="260">
        <v>863.23333333333312</v>
      </c>
      <c r="J440" s="260">
        <v>870.46666666666647</v>
      </c>
      <c r="K440" s="259">
        <v>856</v>
      </c>
      <c r="L440" s="259">
        <v>838.25</v>
      </c>
      <c r="M440" s="259">
        <v>0.41621999999999998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622.35</v>
      </c>
      <c r="D441" s="260">
        <v>619.76666666666677</v>
      </c>
      <c r="E441" s="260">
        <v>614.18333333333351</v>
      </c>
      <c r="F441" s="260">
        <v>606.01666666666677</v>
      </c>
      <c r="G441" s="260">
        <v>600.43333333333351</v>
      </c>
      <c r="H441" s="260">
        <v>627.93333333333351</v>
      </c>
      <c r="I441" s="260">
        <v>633.51666666666677</v>
      </c>
      <c r="J441" s="260">
        <v>641.68333333333351</v>
      </c>
      <c r="K441" s="259">
        <v>625.35</v>
      </c>
      <c r="L441" s="259">
        <v>611.6</v>
      </c>
      <c r="M441" s="259">
        <v>3.5974599999999999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1876.05</v>
      </c>
      <c r="D442" s="260">
        <v>1869.3500000000001</v>
      </c>
      <c r="E442" s="260">
        <v>1846.7000000000003</v>
      </c>
      <c r="F442" s="260">
        <v>1817.3500000000001</v>
      </c>
      <c r="G442" s="260">
        <v>1794.7000000000003</v>
      </c>
      <c r="H442" s="260">
        <v>1898.7000000000003</v>
      </c>
      <c r="I442" s="260">
        <v>1921.3500000000004</v>
      </c>
      <c r="J442" s="260">
        <v>1950.7000000000003</v>
      </c>
      <c r="K442" s="259">
        <v>1892</v>
      </c>
      <c r="L442" s="259">
        <v>1840</v>
      </c>
      <c r="M442" s="259">
        <v>0.22006000000000001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561.85</v>
      </c>
      <c r="D443" s="260">
        <v>566.51666666666677</v>
      </c>
      <c r="E443" s="260">
        <v>550.73333333333358</v>
      </c>
      <c r="F443" s="260">
        <v>539.61666666666679</v>
      </c>
      <c r="G443" s="260">
        <v>523.8333333333336</v>
      </c>
      <c r="H443" s="260">
        <v>577.63333333333355</v>
      </c>
      <c r="I443" s="260">
        <v>593.41666666666663</v>
      </c>
      <c r="J443" s="260">
        <v>604.53333333333353</v>
      </c>
      <c r="K443" s="259">
        <v>582.29999999999995</v>
      </c>
      <c r="L443" s="259">
        <v>555.4</v>
      </c>
      <c r="M443" s="259">
        <v>0.27422000000000002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881.6</v>
      </c>
      <c r="D444" s="260">
        <v>889.83333333333337</v>
      </c>
      <c r="E444" s="260">
        <v>869.9666666666667</v>
      </c>
      <c r="F444" s="260">
        <v>858.33333333333337</v>
      </c>
      <c r="G444" s="260">
        <v>838.4666666666667</v>
      </c>
      <c r="H444" s="260">
        <v>901.4666666666667</v>
      </c>
      <c r="I444" s="260">
        <v>921.33333333333326</v>
      </c>
      <c r="J444" s="260">
        <v>932.9666666666667</v>
      </c>
      <c r="K444" s="259">
        <v>909.7</v>
      </c>
      <c r="L444" s="259">
        <v>878.2</v>
      </c>
      <c r="M444" s="259">
        <v>0.39752999999999999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35.799999999999997</v>
      </c>
      <c r="D445" s="260">
        <v>35.85</v>
      </c>
      <c r="E445" s="260">
        <v>35.35</v>
      </c>
      <c r="F445" s="260">
        <v>34.9</v>
      </c>
      <c r="G445" s="260">
        <v>34.4</v>
      </c>
      <c r="H445" s="260">
        <v>36.300000000000004</v>
      </c>
      <c r="I445" s="260">
        <v>36.800000000000004</v>
      </c>
      <c r="J445" s="260">
        <v>37.250000000000007</v>
      </c>
      <c r="K445" s="259">
        <v>36.35</v>
      </c>
      <c r="L445" s="259">
        <v>35.4</v>
      </c>
      <c r="M445" s="259">
        <v>35.563200000000002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1100.75</v>
      </c>
      <c r="D446" s="260">
        <v>1105.55</v>
      </c>
      <c r="E446" s="260">
        <v>1086.3999999999999</v>
      </c>
      <c r="F446" s="260">
        <v>1072.05</v>
      </c>
      <c r="G446" s="260">
        <v>1052.8999999999999</v>
      </c>
      <c r="H446" s="260">
        <v>1119.8999999999999</v>
      </c>
      <c r="I446" s="260">
        <v>1139.05</v>
      </c>
      <c r="J446" s="260">
        <v>1153.3999999999999</v>
      </c>
      <c r="K446" s="259">
        <v>1124.7</v>
      </c>
      <c r="L446" s="259">
        <v>1091.2</v>
      </c>
      <c r="M446" s="259">
        <v>11.78046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748.95</v>
      </c>
      <c r="D447" s="260">
        <v>753.1</v>
      </c>
      <c r="E447" s="260">
        <v>743.6</v>
      </c>
      <c r="F447" s="260">
        <v>738.25</v>
      </c>
      <c r="G447" s="260">
        <v>728.75</v>
      </c>
      <c r="H447" s="260">
        <v>758.45</v>
      </c>
      <c r="I447" s="260">
        <v>767.95</v>
      </c>
      <c r="J447" s="260">
        <v>773.30000000000007</v>
      </c>
      <c r="K447" s="259">
        <v>762.6</v>
      </c>
      <c r="L447" s="259">
        <v>747.75</v>
      </c>
      <c r="M447" s="259">
        <v>1.2817400000000001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1065.25</v>
      </c>
      <c r="D448" s="260">
        <v>1064.8999999999999</v>
      </c>
      <c r="E448" s="260">
        <v>1056.9499999999998</v>
      </c>
      <c r="F448" s="260">
        <v>1048.6499999999999</v>
      </c>
      <c r="G448" s="260">
        <v>1040.6999999999998</v>
      </c>
      <c r="H448" s="260">
        <v>1073.1999999999998</v>
      </c>
      <c r="I448" s="260">
        <v>1081.1500000000001</v>
      </c>
      <c r="J448" s="260">
        <v>1089.4499999999998</v>
      </c>
      <c r="K448" s="259">
        <v>1072.8499999999999</v>
      </c>
      <c r="L448" s="259">
        <v>1056.5999999999999</v>
      </c>
      <c r="M448" s="259">
        <v>6.7329600000000003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220</v>
      </c>
      <c r="D449" s="260">
        <v>220.1</v>
      </c>
      <c r="E449" s="260">
        <v>219.29999999999998</v>
      </c>
      <c r="F449" s="260">
        <v>218.6</v>
      </c>
      <c r="G449" s="260">
        <v>217.79999999999998</v>
      </c>
      <c r="H449" s="260">
        <v>220.79999999999998</v>
      </c>
      <c r="I449" s="260">
        <v>221.6</v>
      </c>
      <c r="J449" s="260">
        <v>222.29999999999998</v>
      </c>
      <c r="K449" s="259">
        <v>220.9</v>
      </c>
      <c r="L449" s="259">
        <v>219.4</v>
      </c>
      <c r="M449" s="259">
        <v>2.84213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1320.8</v>
      </c>
      <c r="D450" s="260">
        <v>1310.9333333333334</v>
      </c>
      <c r="E450" s="260">
        <v>1296.8666666666668</v>
      </c>
      <c r="F450" s="260">
        <v>1272.9333333333334</v>
      </c>
      <c r="G450" s="260">
        <v>1258.8666666666668</v>
      </c>
      <c r="H450" s="260">
        <v>1334.8666666666668</v>
      </c>
      <c r="I450" s="260">
        <v>1348.9333333333334</v>
      </c>
      <c r="J450" s="260">
        <v>1372.8666666666668</v>
      </c>
      <c r="K450" s="259">
        <v>1325</v>
      </c>
      <c r="L450" s="259">
        <v>1287</v>
      </c>
      <c r="M450" s="259">
        <v>3.3411599999999999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3335.5</v>
      </c>
      <c r="D451" s="260">
        <v>3331.1666666666665</v>
      </c>
      <c r="E451" s="260">
        <v>3313.333333333333</v>
      </c>
      <c r="F451" s="260">
        <v>3291.1666666666665</v>
      </c>
      <c r="G451" s="260">
        <v>3273.333333333333</v>
      </c>
      <c r="H451" s="260">
        <v>3353.333333333333</v>
      </c>
      <c r="I451" s="260">
        <v>3371.1666666666661</v>
      </c>
      <c r="J451" s="260">
        <v>3393.333333333333</v>
      </c>
      <c r="K451" s="259">
        <v>3349</v>
      </c>
      <c r="L451" s="259">
        <v>3309</v>
      </c>
      <c r="M451" s="259">
        <v>13.42074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767.75</v>
      </c>
      <c r="D452" s="260">
        <v>769.75</v>
      </c>
      <c r="E452" s="260">
        <v>764.5</v>
      </c>
      <c r="F452" s="260">
        <v>761.25</v>
      </c>
      <c r="G452" s="260">
        <v>756</v>
      </c>
      <c r="H452" s="260">
        <v>773</v>
      </c>
      <c r="I452" s="260">
        <v>778.25</v>
      </c>
      <c r="J452" s="260">
        <v>781.5</v>
      </c>
      <c r="K452" s="259">
        <v>775</v>
      </c>
      <c r="L452" s="259">
        <v>766.5</v>
      </c>
      <c r="M452" s="259">
        <v>7.0875000000000004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6975.25</v>
      </c>
      <c r="D453" s="260">
        <v>7002.6500000000005</v>
      </c>
      <c r="E453" s="260">
        <v>6934.6000000000013</v>
      </c>
      <c r="F453" s="260">
        <v>6893.9500000000007</v>
      </c>
      <c r="G453" s="260">
        <v>6825.9000000000015</v>
      </c>
      <c r="H453" s="260">
        <v>7043.3000000000011</v>
      </c>
      <c r="I453" s="260">
        <v>7111.35</v>
      </c>
      <c r="J453" s="260">
        <v>7152.0000000000009</v>
      </c>
      <c r="K453" s="259">
        <v>7070.7</v>
      </c>
      <c r="L453" s="259">
        <v>6962</v>
      </c>
      <c r="M453" s="259">
        <v>1.72031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2418.4</v>
      </c>
      <c r="D454" s="260">
        <v>2420.416666666667</v>
      </c>
      <c r="E454" s="260">
        <v>2401.0333333333338</v>
      </c>
      <c r="F454" s="260">
        <v>2383.666666666667</v>
      </c>
      <c r="G454" s="260">
        <v>2364.2833333333338</v>
      </c>
      <c r="H454" s="260">
        <v>2437.7833333333338</v>
      </c>
      <c r="I454" s="260">
        <v>2457.166666666667</v>
      </c>
      <c r="J454" s="260">
        <v>2474.5333333333338</v>
      </c>
      <c r="K454" s="259">
        <v>2439.8000000000002</v>
      </c>
      <c r="L454" s="259">
        <v>2403.0500000000002</v>
      </c>
      <c r="M454" s="259">
        <v>0.22183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228.4</v>
      </c>
      <c r="D455" s="260">
        <v>227.58333333333334</v>
      </c>
      <c r="E455" s="260">
        <v>224.86666666666667</v>
      </c>
      <c r="F455" s="260">
        <v>221.33333333333334</v>
      </c>
      <c r="G455" s="260">
        <v>218.61666666666667</v>
      </c>
      <c r="H455" s="260">
        <v>231.11666666666667</v>
      </c>
      <c r="I455" s="260">
        <v>233.83333333333331</v>
      </c>
      <c r="J455" s="260">
        <v>237.36666666666667</v>
      </c>
      <c r="K455" s="259">
        <v>230.3</v>
      </c>
      <c r="L455" s="259">
        <v>224.05</v>
      </c>
      <c r="M455" s="259">
        <v>30.46171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433.7</v>
      </c>
      <c r="D456" s="260">
        <v>431.63333333333338</v>
      </c>
      <c r="E456" s="260">
        <v>425.56666666666678</v>
      </c>
      <c r="F456" s="260">
        <v>417.43333333333339</v>
      </c>
      <c r="G456" s="260">
        <v>411.36666666666679</v>
      </c>
      <c r="H456" s="260">
        <v>439.76666666666677</v>
      </c>
      <c r="I456" s="260">
        <v>445.83333333333337</v>
      </c>
      <c r="J456" s="260">
        <v>453.96666666666675</v>
      </c>
      <c r="K456" s="259">
        <v>437.7</v>
      </c>
      <c r="L456" s="259">
        <v>423.5</v>
      </c>
      <c r="M456" s="259">
        <v>179.96082999999999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227.7</v>
      </c>
      <c r="D457" s="260">
        <v>228.30000000000004</v>
      </c>
      <c r="E457" s="260">
        <v>226.20000000000007</v>
      </c>
      <c r="F457" s="260">
        <v>224.70000000000005</v>
      </c>
      <c r="G457" s="260">
        <v>222.60000000000008</v>
      </c>
      <c r="H457" s="260">
        <v>229.80000000000007</v>
      </c>
      <c r="I457" s="260">
        <v>231.90000000000003</v>
      </c>
      <c r="J457" s="260">
        <v>233.40000000000006</v>
      </c>
      <c r="K457" s="259">
        <v>230.4</v>
      </c>
      <c r="L457" s="259">
        <v>226.8</v>
      </c>
      <c r="M457" s="259">
        <v>73.10857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108.7</v>
      </c>
      <c r="D458" s="260">
        <v>108.98333333333333</v>
      </c>
      <c r="E458" s="260">
        <v>107.96666666666667</v>
      </c>
      <c r="F458" s="260">
        <v>107.23333333333333</v>
      </c>
      <c r="G458" s="260">
        <v>106.21666666666667</v>
      </c>
      <c r="H458" s="260">
        <v>109.71666666666667</v>
      </c>
      <c r="I458" s="260">
        <v>110.73333333333335</v>
      </c>
      <c r="J458" s="260">
        <v>111.46666666666667</v>
      </c>
      <c r="K458" s="259">
        <v>110</v>
      </c>
      <c r="L458" s="259">
        <v>108.25</v>
      </c>
      <c r="M458" s="259">
        <v>554.74424999999997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99.75</v>
      </c>
      <c r="D459" s="260">
        <v>99.583333333333329</v>
      </c>
      <c r="E459" s="260">
        <v>98.166666666666657</v>
      </c>
      <c r="F459" s="260">
        <v>96.583333333333329</v>
      </c>
      <c r="G459" s="260">
        <v>95.166666666666657</v>
      </c>
      <c r="H459" s="260">
        <v>101.16666666666666</v>
      </c>
      <c r="I459" s="260">
        <v>102.58333333333331</v>
      </c>
      <c r="J459" s="260">
        <v>104.16666666666666</v>
      </c>
      <c r="K459" s="259">
        <v>101</v>
      </c>
      <c r="L459" s="259">
        <v>98</v>
      </c>
      <c r="M459" s="259">
        <v>9.4140999999999995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2304.1</v>
      </c>
      <c r="D460" s="260">
        <v>2311.3666666666668</v>
      </c>
      <c r="E460" s="260">
        <v>2228.7333333333336</v>
      </c>
      <c r="F460" s="260">
        <v>2153.3666666666668</v>
      </c>
      <c r="G460" s="260">
        <v>2070.7333333333336</v>
      </c>
      <c r="H460" s="260">
        <v>2386.7333333333336</v>
      </c>
      <c r="I460" s="260">
        <v>2469.3666666666668</v>
      </c>
      <c r="J460" s="260">
        <v>2544.7333333333336</v>
      </c>
      <c r="K460" s="259">
        <v>2394</v>
      </c>
      <c r="L460" s="259">
        <v>2236</v>
      </c>
      <c r="M460" s="259">
        <v>1.8121799999999999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1065.3499999999999</v>
      </c>
      <c r="D461" s="260">
        <v>1065.0833333333333</v>
      </c>
      <c r="E461" s="260">
        <v>1055.7166666666665</v>
      </c>
      <c r="F461" s="260">
        <v>1046.0833333333333</v>
      </c>
      <c r="G461" s="260">
        <v>1036.7166666666665</v>
      </c>
      <c r="H461" s="260">
        <v>1074.7166666666665</v>
      </c>
      <c r="I461" s="260">
        <v>1084.0833333333333</v>
      </c>
      <c r="J461" s="260">
        <v>1093.7166666666665</v>
      </c>
      <c r="K461" s="259">
        <v>1074.45</v>
      </c>
      <c r="L461" s="259">
        <v>1055.45</v>
      </c>
      <c r="M461" s="259">
        <v>22.297899999999998</v>
      </c>
      <c r="N461" s="1"/>
      <c r="O461" s="1"/>
    </row>
    <row r="462" spans="1:15" ht="12.75" customHeight="1">
      <c r="A462" s="30">
        <v>452</v>
      </c>
      <c r="B462" s="269" t="s">
        <v>884</v>
      </c>
      <c r="C462" s="259">
        <v>623.04999999999995</v>
      </c>
      <c r="D462" s="260">
        <v>623.19999999999993</v>
      </c>
      <c r="E462" s="260">
        <v>612.19999999999982</v>
      </c>
      <c r="F462" s="260">
        <v>601.34999999999991</v>
      </c>
      <c r="G462" s="260">
        <v>590.3499999999998</v>
      </c>
      <c r="H462" s="260">
        <v>634.04999999999984</v>
      </c>
      <c r="I462" s="260">
        <v>645.05000000000007</v>
      </c>
      <c r="J462" s="260">
        <v>655.89999999999986</v>
      </c>
      <c r="K462" s="259">
        <v>634.20000000000005</v>
      </c>
      <c r="L462" s="259">
        <v>612.35</v>
      </c>
      <c r="M462" s="259">
        <v>3.41344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95.3</v>
      </c>
      <c r="D463" s="260">
        <v>96.016666666666666</v>
      </c>
      <c r="E463" s="260">
        <v>94.083333333333329</v>
      </c>
      <c r="F463" s="260">
        <v>92.86666666666666</v>
      </c>
      <c r="G463" s="260">
        <v>90.933333333333323</v>
      </c>
      <c r="H463" s="260">
        <v>97.233333333333334</v>
      </c>
      <c r="I463" s="260">
        <v>99.166666666666671</v>
      </c>
      <c r="J463" s="260">
        <v>100.38333333333334</v>
      </c>
      <c r="K463" s="259">
        <v>97.95</v>
      </c>
      <c r="L463" s="259">
        <v>94.8</v>
      </c>
      <c r="M463" s="259">
        <v>9.2020300000000006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663.15</v>
      </c>
      <c r="D464" s="260">
        <v>657.91666666666663</v>
      </c>
      <c r="E464" s="260">
        <v>645.83333333333326</v>
      </c>
      <c r="F464" s="260">
        <v>628.51666666666665</v>
      </c>
      <c r="G464" s="260">
        <v>616.43333333333328</v>
      </c>
      <c r="H464" s="260">
        <v>675.23333333333323</v>
      </c>
      <c r="I464" s="260">
        <v>687.31666666666649</v>
      </c>
      <c r="J464" s="260">
        <v>704.63333333333321</v>
      </c>
      <c r="K464" s="259">
        <v>670</v>
      </c>
      <c r="L464" s="259">
        <v>640.6</v>
      </c>
      <c r="M464" s="259">
        <v>6.8698300000000003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2276.25</v>
      </c>
      <c r="D465" s="260">
        <v>2313.75</v>
      </c>
      <c r="E465" s="260">
        <v>2228.5</v>
      </c>
      <c r="F465" s="260">
        <v>2180.75</v>
      </c>
      <c r="G465" s="260">
        <v>2095.5</v>
      </c>
      <c r="H465" s="260">
        <v>2361.5</v>
      </c>
      <c r="I465" s="260">
        <v>2446.75</v>
      </c>
      <c r="J465" s="260">
        <v>2494.5</v>
      </c>
      <c r="K465" s="259">
        <v>2399</v>
      </c>
      <c r="L465" s="259">
        <v>2266</v>
      </c>
      <c r="M465" s="259">
        <v>0.93254000000000004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635.25</v>
      </c>
      <c r="D466" s="260">
        <v>637.58333333333337</v>
      </c>
      <c r="E466" s="260">
        <v>625.66666666666674</v>
      </c>
      <c r="F466" s="260">
        <v>616.08333333333337</v>
      </c>
      <c r="G466" s="260">
        <v>604.16666666666674</v>
      </c>
      <c r="H466" s="260">
        <v>647.16666666666674</v>
      </c>
      <c r="I466" s="260">
        <v>659.08333333333348</v>
      </c>
      <c r="J466" s="260">
        <v>668.66666666666674</v>
      </c>
      <c r="K466" s="259">
        <v>649.5</v>
      </c>
      <c r="L466" s="259">
        <v>628</v>
      </c>
      <c r="M466" s="259">
        <v>0.96575999999999995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2902.05</v>
      </c>
      <c r="D467" s="260">
        <v>2893.4666666666672</v>
      </c>
      <c r="E467" s="260">
        <v>2872.2833333333342</v>
      </c>
      <c r="F467" s="260">
        <v>2842.5166666666669</v>
      </c>
      <c r="G467" s="260">
        <v>2821.3333333333339</v>
      </c>
      <c r="H467" s="260">
        <v>2923.2333333333345</v>
      </c>
      <c r="I467" s="260">
        <v>2944.416666666667</v>
      </c>
      <c r="J467" s="260">
        <v>2974.1833333333348</v>
      </c>
      <c r="K467" s="259">
        <v>2914.65</v>
      </c>
      <c r="L467" s="259">
        <v>2863.7</v>
      </c>
      <c r="M467" s="259">
        <v>0.42768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2629.8</v>
      </c>
      <c r="D468" s="260">
        <v>2639.3333333333335</v>
      </c>
      <c r="E468" s="260">
        <v>2613.666666666667</v>
      </c>
      <c r="F468" s="260">
        <v>2597.5333333333333</v>
      </c>
      <c r="G468" s="260">
        <v>2571.8666666666668</v>
      </c>
      <c r="H468" s="260">
        <v>2655.4666666666672</v>
      </c>
      <c r="I468" s="260">
        <v>2681.1333333333341</v>
      </c>
      <c r="J468" s="260">
        <v>2697.2666666666673</v>
      </c>
      <c r="K468" s="259">
        <v>2665</v>
      </c>
      <c r="L468" s="259">
        <v>2623.2</v>
      </c>
      <c r="M468" s="259">
        <v>5.65428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1648.6</v>
      </c>
      <c r="D469" s="260">
        <v>1654.8166666666666</v>
      </c>
      <c r="E469" s="260">
        <v>1633.3833333333332</v>
      </c>
      <c r="F469" s="260">
        <v>1618.1666666666665</v>
      </c>
      <c r="G469" s="260">
        <v>1596.7333333333331</v>
      </c>
      <c r="H469" s="260">
        <v>1670.0333333333333</v>
      </c>
      <c r="I469" s="260">
        <v>1691.4666666666667</v>
      </c>
      <c r="J469" s="260">
        <v>1706.6833333333334</v>
      </c>
      <c r="K469" s="259">
        <v>1676.25</v>
      </c>
      <c r="L469" s="259">
        <v>1639.6</v>
      </c>
      <c r="M469" s="259">
        <v>2.5268600000000001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516.4</v>
      </c>
      <c r="D470" s="260">
        <v>513.93333333333339</v>
      </c>
      <c r="E470" s="260">
        <v>509.36666666666679</v>
      </c>
      <c r="F470" s="260">
        <v>502.33333333333337</v>
      </c>
      <c r="G470" s="260">
        <v>497.76666666666677</v>
      </c>
      <c r="H470" s="260">
        <v>520.96666666666681</v>
      </c>
      <c r="I470" s="260">
        <v>525.53333333333342</v>
      </c>
      <c r="J470" s="260">
        <v>532.56666666666683</v>
      </c>
      <c r="K470" s="259">
        <v>518.5</v>
      </c>
      <c r="L470" s="259">
        <v>506.9</v>
      </c>
      <c r="M470" s="259">
        <v>2.9307099999999999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658.6</v>
      </c>
      <c r="D471" s="260">
        <v>663.05</v>
      </c>
      <c r="E471" s="260">
        <v>652.09999999999991</v>
      </c>
      <c r="F471" s="260">
        <v>645.59999999999991</v>
      </c>
      <c r="G471" s="260">
        <v>634.64999999999986</v>
      </c>
      <c r="H471" s="260">
        <v>669.55</v>
      </c>
      <c r="I471" s="260">
        <v>680.5</v>
      </c>
      <c r="J471" s="260">
        <v>687</v>
      </c>
      <c r="K471" s="259">
        <v>674</v>
      </c>
      <c r="L471" s="259">
        <v>656.55</v>
      </c>
      <c r="M471" s="259">
        <v>0.6643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1427.05</v>
      </c>
      <c r="D472" s="260">
        <v>1423.2333333333333</v>
      </c>
      <c r="E472" s="260">
        <v>1404.8666666666668</v>
      </c>
      <c r="F472" s="260">
        <v>1382.6833333333334</v>
      </c>
      <c r="G472" s="260">
        <v>1364.3166666666668</v>
      </c>
      <c r="H472" s="260">
        <v>1445.4166666666667</v>
      </c>
      <c r="I472" s="260">
        <v>1463.7833333333331</v>
      </c>
      <c r="J472" s="260">
        <v>1485.9666666666667</v>
      </c>
      <c r="K472" s="259">
        <v>1441.6</v>
      </c>
      <c r="L472" s="259">
        <v>1401.05</v>
      </c>
      <c r="M472" s="259">
        <v>11.22597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35.450000000000003</v>
      </c>
      <c r="D473" s="260">
        <v>34.083333333333336</v>
      </c>
      <c r="E473" s="260">
        <v>32.366666666666674</v>
      </c>
      <c r="F473" s="260">
        <v>29.283333333333339</v>
      </c>
      <c r="G473" s="260">
        <v>27.566666666666677</v>
      </c>
      <c r="H473" s="260">
        <v>37.166666666666671</v>
      </c>
      <c r="I473" s="260">
        <v>38.883333333333326</v>
      </c>
      <c r="J473" s="260">
        <v>41.966666666666669</v>
      </c>
      <c r="K473" s="259">
        <v>35.799999999999997</v>
      </c>
      <c r="L473" s="259">
        <v>31</v>
      </c>
      <c r="M473" s="259">
        <v>363.06805000000003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273.39999999999998</v>
      </c>
      <c r="D474" s="260">
        <v>272.58333333333331</v>
      </c>
      <c r="E474" s="260">
        <v>269.31666666666661</v>
      </c>
      <c r="F474" s="260">
        <v>265.23333333333329</v>
      </c>
      <c r="G474" s="260">
        <v>261.96666666666658</v>
      </c>
      <c r="H474" s="260">
        <v>276.66666666666663</v>
      </c>
      <c r="I474" s="260">
        <v>279.93333333333339</v>
      </c>
      <c r="J474" s="260">
        <v>284.01666666666665</v>
      </c>
      <c r="K474" s="259">
        <v>275.85000000000002</v>
      </c>
      <c r="L474" s="259">
        <v>268.5</v>
      </c>
      <c r="M474" s="259">
        <v>3.7058499999999999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273.8</v>
      </c>
      <c r="D475" s="260">
        <v>274</v>
      </c>
      <c r="E475" s="260">
        <v>270</v>
      </c>
      <c r="F475" s="260">
        <v>266.2</v>
      </c>
      <c r="G475" s="260">
        <v>262.2</v>
      </c>
      <c r="H475" s="260">
        <v>277.8</v>
      </c>
      <c r="I475" s="260">
        <v>281.8</v>
      </c>
      <c r="J475" s="260">
        <v>285.60000000000002</v>
      </c>
      <c r="K475" s="259">
        <v>278</v>
      </c>
      <c r="L475" s="259">
        <v>270.2</v>
      </c>
      <c r="M475" s="259">
        <v>4.0763999999999996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2508.6999999999998</v>
      </c>
      <c r="D476" s="260">
        <v>2528.35</v>
      </c>
      <c r="E476" s="260">
        <v>2473.1999999999998</v>
      </c>
      <c r="F476" s="260">
        <v>2437.6999999999998</v>
      </c>
      <c r="G476" s="260">
        <v>2382.5499999999997</v>
      </c>
      <c r="H476" s="260">
        <v>2563.85</v>
      </c>
      <c r="I476" s="260">
        <v>2619.0000000000005</v>
      </c>
      <c r="J476" s="260">
        <v>2654.5</v>
      </c>
      <c r="K476" s="259">
        <v>2583.5</v>
      </c>
      <c r="L476" s="259">
        <v>2492.85</v>
      </c>
      <c r="M476" s="259">
        <v>7.2436499999999997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680.15</v>
      </c>
      <c r="D477" s="260">
        <v>687.05000000000007</v>
      </c>
      <c r="E477" s="260">
        <v>664.10000000000014</v>
      </c>
      <c r="F477" s="260">
        <v>648.05000000000007</v>
      </c>
      <c r="G477" s="260">
        <v>625.10000000000014</v>
      </c>
      <c r="H477" s="260">
        <v>703.10000000000014</v>
      </c>
      <c r="I477" s="260">
        <v>726.05000000000018</v>
      </c>
      <c r="J477" s="260">
        <v>742.10000000000014</v>
      </c>
      <c r="K477" s="259">
        <v>710</v>
      </c>
      <c r="L477" s="259">
        <v>671</v>
      </c>
      <c r="M477" s="259">
        <v>1.1883699999999999</v>
      </c>
      <c r="N477" s="1"/>
      <c r="O477" s="1"/>
    </row>
    <row r="478" spans="1:15" ht="12.75" customHeight="1">
      <c r="A478" s="30">
        <v>468</v>
      </c>
      <c r="B478" s="269" t="s">
        <v>885</v>
      </c>
      <c r="C478" s="259">
        <v>543.75</v>
      </c>
      <c r="D478" s="260">
        <v>549.51666666666665</v>
      </c>
      <c r="E478" s="260">
        <v>535.23333333333335</v>
      </c>
      <c r="F478" s="260">
        <v>526.7166666666667</v>
      </c>
      <c r="G478" s="260">
        <v>512.43333333333339</v>
      </c>
      <c r="H478" s="260">
        <v>558.0333333333333</v>
      </c>
      <c r="I478" s="260">
        <v>572.31666666666661</v>
      </c>
      <c r="J478" s="260">
        <v>580.83333333333326</v>
      </c>
      <c r="K478" s="259">
        <v>563.79999999999995</v>
      </c>
      <c r="L478" s="259">
        <v>541</v>
      </c>
      <c r="M478" s="259">
        <v>2.90177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774.05</v>
      </c>
      <c r="D479" s="260">
        <v>775.9</v>
      </c>
      <c r="E479" s="260">
        <v>766.8</v>
      </c>
      <c r="F479" s="260">
        <v>759.55</v>
      </c>
      <c r="G479" s="260">
        <v>750.44999999999993</v>
      </c>
      <c r="H479" s="260">
        <v>783.15</v>
      </c>
      <c r="I479" s="260">
        <v>792.25000000000011</v>
      </c>
      <c r="J479" s="260">
        <v>799.5</v>
      </c>
      <c r="K479" s="259">
        <v>785</v>
      </c>
      <c r="L479" s="259">
        <v>768.65</v>
      </c>
      <c r="M479" s="259">
        <v>35.324559999999998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683.5</v>
      </c>
      <c r="D480" s="260">
        <v>686.13333333333333</v>
      </c>
      <c r="E480" s="260">
        <v>676.31666666666661</v>
      </c>
      <c r="F480" s="260">
        <v>669.13333333333333</v>
      </c>
      <c r="G480" s="260">
        <v>659.31666666666661</v>
      </c>
      <c r="H480" s="260">
        <v>693.31666666666661</v>
      </c>
      <c r="I480" s="260">
        <v>703.13333333333344</v>
      </c>
      <c r="J480" s="260">
        <v>710.31666666666661</v>
      </c>
      <c r="K480" s="259">
        <v>695.95</v>
      </c>
      <c r="L480" s="259">
        <v>678.95</v>
      </c>
      <c r="M480" s="259">
        <v>0.77198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6854.4</v>
      </c>
      <c r="D481" s="260">
        <v>6857.0999999999995</v>
      </c>
      <c r="E481" s="260">
        <v>6816.6999999999989</v>
      </c>
      <c r="F481" s="260">
        <v>6778.9999999999991</v>
      </c>
      <c r="G481" s="260">
        <v>6738.5999999999985</v>
      </c>
      <c r="H481" s="260">
        <v>6894.7999999999993</v>
      </c>
      <c r="I481" s="260">
        <v>6935.1999999999989</v>
      </c>
      <c r="J481" s="260">
        <v>6972.9</v>
      </c>
      <c r="K481" s="259">
        <v>6897.5</v>
      </c>
      <c r="L481" s="259">
        <v>6819.4</v>
      </c>
      <c r="M481" s="259">
        <v>4.84476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64.75</v>
      </c>
      <c r="D482" s="260">
        <v>65.266666666666666</v>
      </c>
      <c r="E482" s="260">
        <v>63.783333333333331</v>
      </c>
      <c r="F482" s="260">
        <v>62.816666666666663</v>
      </c>
      <c r="G482" s="260">
        <v>61.333333333333329</v>
      </c>
      <c r="H482" s="260">
        <v>66.233333333333334</v>
      </c>
      <c r="I482" s="260">
        <v>67.716666666666654</v>
      </c>
      <c r="J482" s="260">
        <v>68.683333333333337</v>
      </c>
      <c r="K482" s="259">
        <v>66.75</v>
      </c>
      <c r="L482" s="259">
        <v>64.3</v>
      </c>
      <c r="M482" s="259">
        <v>199.97049000000001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1690.1</v>
      </c>
      <c r="D483" s="260">
        <v>1697.7833333333335</v>
      </c>
      <c r="E483" s="260">
        <v>1667.5666666666671</v>
      </c>
      <c r="F483" s="260">
        <v>1645.0333333333335</v>
      </c>
      <c r="G483" s="260">
        <v>1614.8166666666671</v>
      </c>
      <c r="H483" s="260">
        <v>1720.3166666666671</v>
      </c>
      <c r="I483" s="260">
        <v>1750.5333333333338</v>
      </c>
      <c r="J483" s="260">
        <v>1773.0666666666671</v>
      </c>
      <c r="K483" s="259">
        <v>1728</v>
      </c>
      <c r="L483" s="259">
        <v>1675.25</v>
      </c>
      <c r="M483" s="259">
        <v>3.8084699999999998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881.4</v>
      </c>
      <c r="D484" s="275">
        <v>882.46666666666658</v>
      </c>
      <c r="E484" s="275">
        <v>874.88333333333321</v>
      </c>
      <c r="F484" s="275">
        <v>868.36666666666667</v>
      </c>
      <c r="G484" s="275">
        <v>860.7833333333333</v>
      </c>
      <c r="H484" s="275">
        <v>888.98333333333312</v>
      </c>
      <c r="I484" s="275">
        <v>896.56666666666638</v>
      </c>
      <c r="J484" s="274">
        <v>903.08333333333303</v>
      </c>
      <c r="K484" s="274">
        <v>890.05</v>
      </c>
      <c r="L484" s="274">
        <v>875.95</v>
      </c>
      <c r="M484" s="230">
        <v>4.2601100000000001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261.05</v>
      </c>
      <c r="D485" s="275">
        <v>261.81666666666666</v>
      </c>
      <c r="E485" s="275">
        <v>256.33333333333331</v>
      </c>
      <c r="F485" s="275">
        <v>251.61666666666667</v>
      </c>
      <c r="G485" s="275">
        <v>246.13333333333333</v>
      </c>
      <c r="H485" s="275">
        <v>266.5333333333333</v>
      </c>
      <c r="I485" s="275">
        <v>272.01666666666665</v>
      </c>
      <c r="J485" s="274">
        <v>276.73333333333329</v>
      </c>
      <c r="K485" s="274">
        <v>267.3</v>
      </c>
      <c r="L485" s="274">
        <v>257.10000000000002</v>
      </c>
      <c r="M485" s="230">
        <v>1.96295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2819.8</v>
      </c>
      <c r="D486" s="260">
        <v>2814.5666666666671</v>
      </c>
      <c r="E486" s="260">
        <v>2780.233333333334</v>
      </c>
      <c r="F486" s="260">
        <v>2740.666666666667</v>
      </c>
      <c r="G486" s="260">
        <v>2706.3333333333339</v>
      </c>
      <c r="H486" s="260">
        <v>2854.1333333333341</v>
      </c>
      <c r="I486" s="260">
        <v>2888.4666666666672</v>
      </c>
      <c r="J486" s="260">
        <v>2928.0333333333342</v>
      </c>
      <c r="K486" s="259">
        <v>2848.9</v>
      </c>
      <c r="L486" s="259">
        <v>2775</v>
      </c>
      <c r="M486" s="259">
        <v>0.50929000000000002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708.85</v>
      </c>
      <c r="D487" s="275">
        <v>713.41666666666663</v>
      </c>
      <c r="E487" s="275">
        <v>700.98333333333323</v>
      </c>
      <c r="F487" s="275">
        <v>693.11666666666656</v>
      </c>
      <c r="G487" s="275">
        <v>680.68333333333317</v>
      </c>
      <c r="H487" s="275">
        <v>721.2833333333333</v>
      </c>
      <c r="I487" s="275">
        <v>733.7166666666667</v>
      </c>
      <c r="J487" s="274">
        <v>741.58333333333337</v>
      </c>
      <c r="K487" s="274">
        <v>725.85</v>
      </c>
      <c r="L487" s="274">
        <v>705.55</v>
      </c>
      <c r="M487" s="230">
        <v>1.24777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331.95</v>
      </c>
      <c r="D488" s="260">
        <v>329.38333333333338</v>
      </c>
      <c r="E488" s="260">
        <v>325.76666666666677</v>
      </c>
      <c r="F488" s="260">
        <v>319.58333333333337</v>
      </c>
      <c r="G488" s="260">
        <v>315.96666666666675</v>
      </c>
      <c r="H488" s="260">
        <v>335.56666666666678</v>
      </c>
      <c r="I488" s="260">
        <v>339.18333333333345</v>
      </c>
      <c r="J488" s="260">
        <v>345.36666666666679</v>
      </c>
      <c r="K488" s="259">
        <v>333</v>
      </c>
      <c r="L488" s="259">
        <v>323.2</v>
      </c>
      <c r="M488" s="259">
        <v>1.4931300000000001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340.9</v>
      </c>
      <c r="D489" s="275">
        <v>340.90000000000003</v>
      </c>
      <c r="E489" s="260">
        <v>336.05000000000007</v>
      </c>
      <c r="F489" s="260">
        <v>331.20000000000005</v>
      </c>
      <c r="G489" s="260">
        <v>326.35000000000008</v>
      </c>
      <c r="H489" s="260">
        <v>345.75000000000006</v>
      </c>
      <c r="I489" s="260">
        <v>350.60000000000008</v>
      </c>
      <c r="J489" s="260">
        <v>355.45000000000005</v>
      </c>
      <c r="K489" s="259">
        <v>345.75</v>
      </c>
      <c r="L489" s="259">
        <v>336.05</v>
      </c>
      <c r="M489" s="259">
        <v>2.13158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286.7</v>
      </c>
      <c r="D490" s="260">
        <v>286.58333333333331</v>
      </c>
      <c r="E490" s="260">
        <v>279.21666666666664</v>
      </c>
      <c r="F490" s="260">
        <v>271.73333333333335</v>
      </c>
      <c r="G490" s="260">
        <v>264.36666666666667</v>
      </c>
      <c r="H490" s="260">
        <v>294.06666666666661</v>
      </c>
      <c r="I490" s="260">
        <v>301.43333333333328</v>
      </c>
      <c r="J490" s="260">
        <v>308.91666666666657</v>
      </c>
      <c r="K490" s="259">
        <v>293.95</v>
      </c>
      <c r="L490" s="259">
        <v>279.10000000000002</v>
      </c>
      <c r="M490" s="259">
        <v>4.2355700000000001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1084.3</v>
      </c>
      <c r="D491" s="275">
        <v>1098.2833333333335</v>
      </c>
      <c r="E491" s="260">
        <v>1061.5666666666671</v>
      </c>
      <c r="F491" s="260">
        <v>1038.8333333333335</v>
      </c>
      <c r="G491" s="260">
        <v>1002.116666666667</v>
      </c>
      <c r="H491" s="260">
        <v>1121.0166666666671</v>
      </c>
      <c r="I491" s="260">
        <v>1157.7333333333338</v>
      </c>
      <c r="J491" s="260">
        <v>1180.4666666666672</v>
      </c>
      <c r="K491" s="259">
        <v>1135</v>
      </c>
      <c r="L491" s="259">
        <v>1075.55</v>
      </c>
      <c r="M491" s="259">
        <v>19.965420000000002</v>
      </c>
      <c r="N491" s="1"/>
      <c r="O491" s="1"/>
    </row>
    <row r="492" spans="1:15" ht="12.75" customHeight="1">
      <c r="A492" s="30">
        <v>482</v>
      </c>
      <c r="B492" s="230" t="s">
        <v>886</v>
      </c>
      <c r="C492" s="259">
        <v>1342</v>
      </c>
      <c r="D492" s="260">
        <v>1345.4166666666667</v>
      </c>
      <c r="E492" s="260">
        <v>1327.8333333333335</v>
      </c>
      <c r="F492" s="260">
        <v>1313.6666666666667</v>
      </c>
      <c r="G492" s="260">
        <v>1296.0833333333335</v>
      </c>
      <c r="H492" s="260">
        <v>1359.5833333333335</v>
      </c>
      <c r="I492" s="260">
        <v>1377.166666666667</v>
      </c>
      <c r="J492" s="260">
        <v>1391.3333333333335</v>
      </c>
      <c r="K492" s="259">
        <v>1363</v>
      </c>
      <c r="L492" s="259">
        <v>1331.25</v>
      </c>
      <c r="M492" s="259">
        <v>0.69638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314.75</v>
      </c>
      <c r="D493" s="275">
        <v>316.26666666666665</v>
      </c>
      <c r="E493" s="260">
        <v>311.5333333333333</v>
      </c>
      <c r="F493" s="260">
        <v>308.31666666666666</v>
      </c>
      <c r="G493" s="260">
        <v>303.58333333333331</v>
      </c>
      <c r="H493" s="260">
        <v>319.48333333333329</v>
      </c>
      <c r="I493" s="260">
        <v>324.21666666666664</v>
      </c>
      <c r="J493" s="260">
        <v>327.43333333333328</v>
      </c>
      <c r="K493" s="259">
        <v>321</v>
      </c>
      <c r="L493" s="259">
        <v>313.05</v>
      </c>
      <c r="M493" s="259">
        <v>198.02445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468.6</v>
      </c>
      <c r="D494" s="260">
        <v>465.31666666666661</v>
      </c>
      <c r="E494" s="260">
        <v>456.93333333333322</v>
      </c>
      <c r="F494" s="260">
        <v>445.26666666666659</v>
      </c>
      <c r="G494" s="260">
        <v>436.88333333333321</v>
      </c>
      <c r="H494" s="260">
        <v>476.98333333333323</v>
      </c>
      <c r="I494" s="260">
        <v>485.36666666666667</v>
      </c>
      <c r="J494" s="260">
        <v>497.03333333333325</v>
      </c>
      <c r="K494" s="259">
        <v>473.7</v>
      </c>
      <c r="L494" s="259">
        <v>453.65</v>
      </c>
      <c r="M494" s="259">
        <v>1.9042300000000001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2098.3000000000002</v>
      </c>
      <c r="D495" s="275">
        <v>2110.3333333333335</v>
      </c>
      <c r="E495" s="260">
        <v>2078.4666666666672</v>
      </c>
      <c r="F495" s="260">
        <v>2058.6333333333337</v>
      </c>
      <c r="G495" s="260">
        <v>2026.7666666666673</v>
      </c>
      <c r="H495" s="260">
        <v>2130.166666666667</v>
      </c>
      <c r="I495" s="260">
        <v>2162.0333333333328</v>
      </c>
      <c r="J495" s="260">
        <v>2181.8666666666668</v>
      </c>
      <c r="K495" s="259">
        <v>2142.1999999999998</v>
      </c>
      <c r="L495" s="259">
        <v>2090.5</v>
      </c>
      <c r="M495" s="259">
        <v>0.40989999999999999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8.5</v>
      </c>
      <c r="D496" s="275">
        <v>8.4666666666666668</v>
      </c>
      <c r="E496" s="260">
        <v>8.2833333333333332</v>
      </c>
      <c r="F496" s="260">
        <v>8.0666666666666664</v>
      </c>
      <c r="G496" s="260">
        <v>7.8833333333333329</v>
      </c>
      <c r="H496" s="260">
        <v>8.6833333333333336</v>
      </c>
      <c r="I496" s="260">
        <v>8.8666666666666671</v>
      </c>
      <c r="J496" s="260">
        <v>9.0833333333333339</v>
      </c>
      <c r="K496" s="259">
        <v>8.65</v>
      </c>
      <c r="L496" s="259">
        <v>8.25</v>
      </c>
      <c r="M496" s="259">
        <v>985.80472999999995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822.9</v>
      </c>
      <c r="D497" s="275">
        <v>825.26666666666677</v>
      </c>
      <c r="E497" s="260">
        <v>818.53333333333353</v>
      </c>
      <c r="F497" s="260">
        <v>814.16666666666674</v>
      </c>
      <c r="G497" s="260">
        <v>807.43333333333351</v>
      </c>
      <c r="H497" s="260">
        <v>829.63333333333355</v>
      </c>
      <c r="I497" s="260">
        <v>836.3666666666669</v>
      </c>
      <c r="J497" s="260">
        <v>840.73333333333358</v>
      </c>
      <c r="K497" s="259">
        <v>832</v>
      </c>
      <c r="L497" s="259">
        <v>820.9</v>
      </c>
      <c r="M497" s="259">
        <v>11.95575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231.85</v>
      </c>
      <c r="D498" s="275">
        <v>229.44999999999996</v>
      </c>
      <c r="E498" s="260">
        <v>224.59999999999991</v>
      </c>
      <c r="F498" s="260">
        <v>217.34999999999994</v>
      </c>
      <c r="G498" s="260">
        <v>212.49999999999989</v>
      </c>
      <c r="H498" s="260">
        <v>236.69999999999993</v>
      </c>
      <c r="I498" s="260">
        <v>241.55</v>
      </c>
      <c r="J498" s="260">
        <v>248.79999999999995</v>
      </c>
      <c r="K498" s="259">
        <v>234.3</v>
      </c>
      <c r="L498" s="259">
        <v>222.2</v>
      </c>
      <c r="M498" s="259">
        <v>11.15315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77.849999999999994</v>
      </c>
      <c r="D499" s="275">
        <v>77.916666666666671</v>
      </c>
      <c r="E499" s="260">
        <v>77.13333333333334</v>
      </c>
      <c r="F499" s="260">
        <v>76.416666666666671</v>
      </c>
      <c r="G499" s="260">
        <v>75.63333333333334</v>
      </c>
      <c r="H499" s="260">
        <v>78.63333333333334</v>
      </c>
      <c r="I499" s="260">
        <v>79.416666666666671</v>
      </c>
      <c r="J499" s="260">
        <v>80.13333333333334</v>
      </c>
      <c r="K499" s="259">
        <v>78.7</v>
      </c>
      <c r="L499" s="259">
        <v>77.2</v>
      </c>
      <c r="M499" s="259">
        <v>9.4879200000000008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774.4</v>
      </c>
      <c r="D500" s="275">
        <v>771.31666666666661</v>
      </c>
      <c r="E500" s="260">
        <v>758.13333333333321</v>
      </c>
      <c r="F500" s="260">
        <v>741.86666666666656</v>
      </c>
      <c r="G500" s="260">
        <v>728.68333333333317</v>
      </c>
      <c r="H500" s="260">
        <v>787.58333333333326</v>
      </c>
      <c r="I500" s="260">
        <v>800.76666666666665</v>
      </c>
      <c r="J500" s="260">
        <v>817.0333333333333</v>
      </c>
      <c r="K500" s="259">
        <v>784.5</v>
      </c>
      <c r="L500" s="259">
        <v>755.05</v>
      </c>
      <c r="M500" s="259">
        <v>2.3656199999999998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1529</v>
      </c>
      <c r="D501" s="275">
        <v>1532.8</v>
      </c>
      <c r="E501" s="260">
        <v>1516.6</v>
      </c>
      <c r="F501" s="260">
        <v>1504.2</v>
      </c>
      <c r="G501" s="260">
        <v>1488</v>
      </c>
      <c r="H501" s="260">
        <v>1545.1999999999998</v>
      </c>
      <c r="I501" s="260">
        <v>1561.4</v>
      </c>
      <c r="J501" s="260">
        <v>1573.7999999999997</v>
      </c>
      <c r="K501" s="259">
        <v>1549</v>
      </c>
      <c r="L501" s="259">
        <v>1520.4</v>
      </c>
      <c r="M501" s="259">
        <v>1.1758599999999999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396.55</v>
      </c>
      <c r="D502" s="275">
        <v>398.25</v>
      </c>
      <c r="E502" s="260">
        <v>393.85</v>
      </c>
      <c r="F502" s="260">
        <v>391.15000000000003</v>
      </c>
      <c r="G502" s="260">
        <v>386.75000000000006</v>
      </c>
      <c r="H502" s="260">
        <v>400.95</v>
      </c>
      <c r="I502" s="260">
        <v>405.34999999999997</v>
      </c>
      <c r="J502" s="260">
        <v>408.04999999999995</v>
      </c>
      <c r="K502" s="259">
        <v>402.65</v>
      </c>
      <c r="L502" s="259">
        <v>395.55</v>
      </c>
      <c r="M502" s="259">
        <v>88.117140000000006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236.75</v>
      </c>
      <c r="D503" s="275">
        <v>235.03333333333333</v>
      </c>
      <c r="E503" s="260">
        <v>228.76666666666665</v>
      </c>
      <c r="F503" s="260">
        <v>220.78333333333333</v>
      </c>
      <c r="G503" s="260">
        <v>214.51666666666665</v>
      </c>
      <c r="H503" s="260">
        <v>243.01666666666665</v>
      </c>
      <c r="I503" s="260">
        <v>249.28333333333336</v>
      </c>
      <c r="J503" s="260">
        <v>257.26666666666665</v>
      </c>
      <c r="K503" s="259">
        <v>241.3</v>
      </c>
      <c r="L503" s="259">
        <v>227.05</v>
      </c>
      <c r="M503" s="259">
        <v>10.210570000000001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17.100000000000001</v>
      </c>
      <c r="D504" s="275">
        <v>17.083333333333332</v>
      </c>
      <c r="E504" s="260">
        <v>16.766666666666666</v>
      </c>
      <c r="F504" s="260">
        <v>16.433333333333334</v>
      </c>
      <c r="G504" s="260">
        <v>16.116666666666667</v>
      </c>
      <c r="H504" s="260">
        <v>17.416666666666664</v>
      </c>
      <c r="I504" s="260">
        <v>17.733333333333334</v>
      </c>
      <c r="J504" s="260">
        <v>18.066666666666663</v>
      </c>
      <c r="K504" s="259">
        <v>17.399999999999999</v>
      </c>
      <c r="L504" s="259">
        <v>16.75</v>
      </c>
      <c r="M504" s="259">
        <v>1958.4450899999999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9733.35</v>
      </c>
      <c r="D505" s="275">
        <v>9728.3166666666675</v>
      </c>
      <c r="E505" s="260">
        <v>9600.2833333333347</v>
      </c>
      <c r="F505" s="260">
        <v>9467.2166666666672</v>
      </c>
      <c r="G505" s="260">
        <v>9339.1833333333343</v>
      </c>
      <c r="H505" s="260">
        <v>9861.383333333335</v>
      </c>
      <c r="I505" s="260">
        <v>9989.4166666666679</v>
      </c>
      <c r="J505" s="260">
        <v>10122.483333333335</v>
      </c>
      <c r="K505" s="259">
        <v>9856.35</v>
      </c>
      <c r="L505" s="259">
        <v>9595.25</v>
      </c>
      <c r="M505" s="259">
        <v>4.863E-2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259.60000000000002</v>
      </c>
      <c r="D506" s="260">
        <v>260.34999999999997</v>
      </c>
      <c r="E506" s="260">
        <v>255.29999999999995</v>
      </c>
      <c r="F506" s="260">
        <v>251</v>
      </c>
      <c r="G506" s="260">
        <v>245.95</v>
      </c>
      <c r="H506" s="260">
        <v>264.64999999999992</v>
      </c>
      <c r="I506" s="260">
        <v>269.7</v>
      </c>
      <c r="J506" s="259">
        <v>273.99999999999989</v>
      </c>
      <c r="K506" s="259">
        <v>265.39999999999998</v>
      </c>
      <c r="L506" s="259">
        <v>256.05</v>
      </c>
      <c r="M506" s="230">
        <v>103.85896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219.3</v>
      </c>
      <c r="D507" s="260">
        <v>220.41666666666666</v>
      </c>
      <c r="E507" s="260">
        <v>217.0333333333333</v>
      </c>
      <c r="F507" s="260">
        <v>214.76666666666665</v>
      </c>
      <c r="G507" s="260">
        <v>211.3833333333333</v>
      </c>
      <c r="H507" s="260">
        <v>222.68333333333331</v>
      </c>
      <c r="I507" s="260">
        <v>226.06666666666669</v>
      </c>
      <c r="J507" s="259">
        <v>228.33333333333331</v>
      </c>
      <c r="K507" s="259">
        <v>223.8</v>
      </c>
      <c r="L507" s="259">
        <v>218.15</v>
      </c>
      <c r="M507" s="230">
        <v>6.9241799999999998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69.599999999999994</v>
      </c>
      <c r="D508" s="275">
        <v>71.366666666666674</v>
      </c>
      <c r="E508" s="260">
        <v>67.283333333333346</v>
      </c>
      <c r="F508" s="260">
        <v>64.966666666666669</v>
      </c>
      <c r="G508" s="260">
        <v>60.88333333333334</v>
      </c>
      <c r="H508" s="260">
        <v>73.683333333333351</v>
      </c>
      <c r="I508" s="260">
        <v>77.766666666666666</v>
      </c>
      <c r="J508" s="260">
        <v>80.083333333333357</v>
      </c>
      <c r="K508" s="259">
        <v>75.45</v>
      </c>
      <c r="L508" s="259">
        <v>69.05</v>
      </c>
      <c r="M508" s="259">
        <v>1867.2702400000001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423.8</v>
      </c>
      <c r="D509" s="275">
        <v>420.40000000000003</v>
      </c>
      <c r="E509" s="260">
        <v>415.20000000000005</v>
      </c>
      <c r="F509" s="260">
        <v>406.6</v>
      </c>
      <c r="G509" s="260">
        <v>401.40000000000003</v>
      </c>
      <c r="H509" s="260">
        <v>429.00000000000006</v>
      </c>
      <c r="I509" s="260">
        <v>434.2</v>
      </c>
      <c r="J509" s="260">
        <v>442.80000000000007</v>
      </c>
      <c r="K509" s="259">
        <v>425.6</v>
      </c>
      <c r="L509" s="259">
        <v>411.8</v>
      </c>
      <c r="M509" s="259">
        <v>12.457800000000001</v>
      </c>
      <c r="N509" s="1"/>
      <c r="O509" s="1"/>
    </row>
    <row r="510" spans="1:15" ht="12.75" customHeight="1">
      <c r="A510" s="323">
        <v>500</v>
      </c>
      <c r="B510" s="230" t="s">
        <v>514</v>
      </c>
      <c r="C510" s="275">
        <v>1583.95</v>
      </c>
      <c r="D510" s="260">
        <v>1594.9333333333334</v>
      </c>
      <c r="E510" s="260">
        <v>1569.0166666666669</v>
      </c>
      <c r="F510" s="260">
        <v>1554.0833333333335</v>
      </c>
      <c r="G510" s="260">
        <v>1528.166666666667</v>
      </c>
      <c r="H510" s="260">
        <v>1609.8666666666668</v>
      </c>
      <c r="I510" s="260">
        <v>1635.7833333333333</v>
      </c>
      <c r="J510" s="259">
        <v>1650.7166666666667</v>
      </c>
      <c r="K510" s="259">
        <v>1620.85</v>
      </c>
      <c r="L510" s="259">
        <v>1580</v>
      </c>
      <c r="M510" s="230">
        <v>0.26476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1420.5</v>
      </c>
      <c r="D511" s="275">
        <v>1417.75</v>
      </c>
      <c r="E511" s="260">
        <v>1401.15</v>
      </c>
      <c r="F511" s="260">
        <v>1381.8000000000002</v>
      </c>
      <c r="G511" s="260">
        <v>1365.2000000000003</v>
      </c>
      <c r="H511" s="260">
        <v>1437.1</v>
      </c>
      <c r="I511" s="260">
        <v>1453.6999999999998</v>
      </c>
      <c r="J511" s="260">
        <v>1473.0499999999997</v>
      </c>
      <c r="K511" s="259">
        <v>1434.35</v>
      </c>
      <c r="L511" s="259">
        <v>1398.4</v>
      </c>
      <c r="M511" s="259">
        <v>0.58143999999999996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8"/>
      <c r="B5" s="409"/>
      <c r="C5" s="408"/>
      <c r="D5" s="40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0" t="s">
        <v>517</v>
      </c>
      <c r="C7" s="409"/>
      <c r="D7" s="7">
        <f>Main!B10</f>
        <v>44880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44879</v>
      </c>
      <c r="B10" s="29">
        <v>532172</v>
      </c>
      <c r="C10" s="28" t="s">
        <v>995</v>
      </c>
      <c r="D10" s="28" t="s">
        <v>996</v>
      </c>
      <c r="E10" s="28" t="s">
        <v>527</v>
      </c>
      <c r="F10" s="85">
        <v>95000</v>
      </c>
      <c r="G10" s="29">
        <v>19.55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44879</v>
      </c>
      <c r="B11" s="29">
        <v>538351</v>
      </c>
      <c r="C11" s="28" t="s">
        <v>997</v>
      </c>
      <c r="D11" s="28" t="s">
        <v>998</v>
      </c>
      <c r="E11" s="28" t="s">
        <v>527</v>
      </c>
      <c r="F11" s="85">
        <v>104195</v>
      </c>
      <c r="G11" s="29">
        <v>10.97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44879</v>
      </c>
      <c r="B12" s="29">
        <v>539300</v>
      </c>
      <c r="C12" s="28" t="s">
        <v>999</v>
      </c>
      <c r="D12" s="28" t="s">
        <v>1000</v>
      </c>
      <c r="E12" s="28" t="s">
        <v>527</v>
      </c>
      <c r="F12" s="85">
        <v>46648</v>
      </c>
      <c r="G12" s="29">
        <v>66.75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44879</v>
      </c>
      <c r="B13" s="29">
        <v>539300</v>
      </c>
      <c r="C13" s="28" t="s">
        <v>999</v>
      </c>
      <c r="D13" s="28" t="s">
        <v>1001</v>
      </c>
      <c r="E13" s="28" t="s">
        <v>527</v>
      </c>
      <c r="F13" s="85">
        <v>50000</v>
      </c>
      <c r="G13" s="29">
        <v>63.92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44879</v>
      </c>
      <c r="B14" s="29">
        <v>539300</v>
      </c>
      <c r="C14" s="28" t="s">
        <v>999</v>
      </c>
      <c r="D14" s="28" t="s">
        <v>1000</v>
      </c>
      <c r="E14" s="28" t="s">
        <v>526</v>
      </c>
      <c r="F14" s="85">
        <v>19590</v>
      </c>
      <c r="G14" s="29">
        <v>64.14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44879</v>
      </c>
      <c r="B15" s="29">
        <v>539300</v>
      </c>
      <c r="C15" s="28" t="s">
        <v>999</v>
      </c>
      <c r="D15" s="28" t="s">
        <v>1001</v>
      </c>
      <c r="E15" s="28" t="s">
        <v>526</v>
      </c>
      <c r="F15" s="85">
        <v>50000</v>
      </c>
      <c r="G15" s="29">
        <v>66.75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44879</v>
      </c>
      <c r="B16" s="29">
        <v>539115</v>
      </c>
      <c r="C16" s="28" t="s">
        <v>917</v>
      </c>
      <c r="D16" s="28" t="s">
        <v>918</v>
      </c>
      <c r="E16" s="28" t="s">
        <v>527</v>
      </c>
      <c r="F16" s="85">
        <v>45000</v>
      </c>
      <c r="G16" s="29">
        <v>50.3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44879</v>
      </c>
      <c r="B17" s="29">
        <v>539277</v>
      </c>
      <c r="C17" s="28" t="s">
        <v>1002</v>
      </c>
      <c r="D17" s="28" t="s">
        <v>1003</v>
      </c>
      <c r="E17" s="28" t="s">
        <v>527</v>
      </c>
      <c r="F17" s="85">
        <v>86350</v>
      </c>
      <c r="G17" s="29">
        <v>247.25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44879</v>
      </c>
      <c r="B18" s="29">
        <v>539277</v>
      </c>
      <c r="C18" s="28" t="s">
        <v>1002</v>
      </c>
      <c r="D18" s="28" t="s">
        <v>1004</v>
      </c>
      <c r="E18" s="28" t="s">
        <v>527</v>
      </c>
      <c r="F18" s="85">
        <v>78900</v>
      </c>
      <c r="G18" s="29">
        <v>247.25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44879</v>
      </c>
      <c r="B19" s="29">
        <v>539277</v>
      </c>
      <c r="C19" s="28" t="s">
        <v>1002</v>
      </c>
      <c r="D19" s="28" t="s">
        <v>1005</v>
      </c>
      <c r="E19" s="28" t="s">
        <v>527</v>
      </c>
      <c r="F19" s="85">
        <v>111100</v>
      </c>
      <c r="G19" s="29">
        <v>247.25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44879</v>
      </c>
      <c r="B20" s="29">
        <v>538833</v>
      </c>
      <c r="C20" s="28" t="s">
        <v>1006</v>
      </c>
      <c r="D20" s="28" t="s">
        <v>1007</v>
      </c>
      <c r="E20" s="28" t="s">
        <v>527</v>
      </c>
      <c r="F20" s="85">
        <v>1000000</v>
      </c>
      <c r="G20" s="29">
        <v>7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44879</v>
      </c>
      <c r="B21" s="29">
        <v>538833</v>
      </c>
      <c r="C21" s="28" t="s">
        <v>1006</v>
      </c>
      <c r="D21" s="28" t="s">
        <v>1008</v>
      </c>
      <c r="E21" s="28" t="s">
        <v>526</v>
      </c>
      <c r="F21" s="85">
        <v>464887</v>
      </c>
      <c r="G21" s="29">
        <v>7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44879</v>
      </c>
      <c r="B22" s="29">
        <v>538833</v>
      </c>
      <c r="C22" s="28" t="s">
        <v>1006</v>
      </c>
      <c r="D22" s="28" t="s">
        <v>1009</v>
      </c>
      <c r="E22" s="28" t="s">
        <v>526</v>
      </c>
      <c r="F22" s="85">
        <v>500000</v>
      </c>
      <c r="G22" s="29">
        <v>7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44879</v>
      </c>
      <c r="B23" s="29">
        <v>543497</v>
      </c>
      <c r="C23" s="28" t="s">
        <v>1010</v>
      </c>
      <c r="D23" s="28" t="s">
        <v>1011</v>
      </c>
      <c r="E23" s="28" t="s">
        <v>526</v>
      </c>
      <c r="F23" s="85">
        <v>140800</v>
      </c>
      <c r="G23" s="29">
        <v>43.56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44879</v>
      </c>
      <c r="B24" s="29">
        <v>543497</v>
      </c>
      <c r="C24" s="28" t="s">
        <v>1010</v>
      </c>
      <c r="D24" s="28" t="s">
        <v>1012</v>
      </c>
      <c r="E24" s="28" t="s">
        <v>526</v>
      </c>
      <c r="F24" s="85">
        <v>147200</v>
      </c>
      <c r="G24" s="29">
        <v>43.62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44879</v>
      </c>
      <c r="B25" s="29">
        <v>543497</v>
      </c>
      <c r="C25" s="28" t="s">
        <v>1010</v>
      </c>
      <c r="D25" s="28" t="s">
        <v>1013</v>
      </c>
      <c r="E25" s="28" t="s">
        <v>527</v>
      </c>
      <c r="F25" s="85">
        <v>75200</v>
      </c>
      <c r="G25" s="29">
        <v>42.99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44879</v>
      </c>
      <c r="B26" s="29">
        <v>543497</v>
      </c>
      <c r="C26" s="28" t="s">
        <v>1010</v>
      </c>
      <c r="D26" s="28" t="s">
        <v>1014</v>
      </c>
      <c r="E26" s="28" t="s">
        <v>527</v>
      </c>
      <c r="F26" s="85">
        <v>283200</v>
      </c>
      <c r="G26" s="29">
        <v>43.9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44879</v>
      </c>
      <c r="B27" s="29">
        <v>543442</v>
      </c>
      <c r="C27" s="28" t="s">
        <v>1015</v>
      </c>
      <c r="D27" s="28" t="s">
        <v>1016</v>
      </c>
      <c r="E27" s="28" t="s">
        <v>527</v>
      </c>
      <c r="F27" s="85">
        <v>211887</v>
      </c>
      <c r="G27" s="29">
        <v>210.43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44879</v>
      </c>
      <c r="B28" s="29">
        <v>539546</v>
      </c>
      <c r="C28" s="28" t="s">
        <v>937</v>
      </c>
      <c r="D28" s="28" t="s">
        <v>938</v>
      </c>
      <c r="E28" s="28" t="s">
        <v>527</v>
      </c>
      <c r="F28" s="85">
        <v>50000</v>
      </c>
      <c r="G28" s="29">
        <v>60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44879</v>
      </c>
      <c r="B29" s="29">
        <v>538433</v>
      </c>
      <c r="C29" s="28" t="s">
        <v>1017</v>
      </c>
      <c r="D29" s="28" t="s">
        <v>1018</v>
      </c>
      <c r="E29" s="28" t="s">
        <v>527</v>
      </c>
      <c r="F29" s="85">
        <v>229200</v>
      </c>
      <c r="G29" s="29">
        <v>0.36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44879</v>
      </c>
      <c r="B30" s="29">
        <v>543651</v>
      </c>
      <c r="C30" s="28" t="s">
        <v>1019</v>
      </c>
      <c r="D30" s="28" t="s">
        <v>961</v>
      </c>
      <c r="E30" s="28" t="s">
        <v>526</v>
      </c>
      <c r="F30" s="85">
        <v>40000</v>
      </c>
      <c r="G30" s="29">
        <v>57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44879</v>
      </c>
      <c r="B31" s="29">
        <v>543651</v>
      </c>
      <c r="C31" s="28" t="s">
        <v>1019</v>
      </c>
      <c r="D31" s="28" t="s">
        <v>1020</v>
      </c>
      <c r="E31" s="28" t="s">
        <v>526</v>
      </c>
      <c r="F31" s="85">
        <v>28000</v>
      </c>
      <c r="G31" s="29">
        <v>55.76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44879</v>
      </c>
      <c r="B32" s="29">
        <v>543651</v>
      </c>
      <c r="C32" s="28" t="s">
        <v>1019</v>
      </c>
      <c r="D32" s="28" t="s">
        <v>1020</v>
      </c>
      <c r="E32" s="28" t="s">
        <v>527</v>
      </c>
      <c r="F32" s="85">
        <v>20000</v>
      </c>
      <c r="G32" s="29">
        <v>59.7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44879</v>
      </c>
      <c r="B33" s="29">
        <v>543651</v>
      </c>
      <c r="C33" s="28" t="s">
        <v>1019</v>
      </c>
      <c r="D33" s="28" t="s">
        <v>1021</v>
      </c>
      <c r="E33" s="28" t="s">
        <v>526</v>
      </c>
      <c r="F33" s="85">
        <v>64000</v>
      </c>
      <c r="G33" s="29">
        <v>59.09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44879</v>
      </c>
      <c r="B34" s="29">
        <v>543651</v>
      </c>
      <c r="C34" s="28" t="s">
        <v>1019</v>
      </c>
      <c r="D34" s="28" t="s">
        <v>1022</v>
      </c>
      <c r="E34" s="28" t="s">
        <v>526</v>
      </c>
      <c r="F34" s="85">
        <v>28000</v>
      </c>
      <c r="G34" s="29">
        <v>57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44879</v>
      </c>
      <c r="B35" s="29">
        <v>543651</v>
      </c>
      <c r="C35" s="28" t="s">
        <v>1019</v>
      </c>
      <c r="D35" s="28" t="s">
        <v>1023</v>
      </c>
      <c r="E35" s="28" t="s">
        <v>526</v>
      </c>
      <c r="F35" s="85">
        <v>32000</v>
      </c>
      <c r="G35" s="29">
        <v>57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44879</v>
      </c>
      <c r="B36" s="29">
        <v>543651</v>
      </c>
      <c r="C36" s="28" t="s">
        <v>1019</v>
      </c>
      <c r="D36" s="28" t="s">
        <v>963</v>
      </c>
      <c r="E36" s="28" t="s">
        <v>526</v>
      </c>
      <c r="F36" s="85">
        <v>32000</v>
      </c>
      <c r="G36" s="29">
        <v>55.96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44879</v>
      </c>
      <c r="B37" s="29">
        <v>543651</v>
      </c>
      <c r="C37" s="28" t="s">
        <v>1019</v>
      </c>
      <c r="D37" s="28" t="s">
        <v>1024</v>
      </c>
      <c r="E37" s="28" t="s">
        <v>526</v>
      </c>
      <c r="F37" s="85">
        <v>144000</v>
      </c>
      <c r="G37" s="29">
        <v>59.78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44879</v>
      </c>
      <c r="B38" s="29">
        <v>539596</v>
      </c>
      <c r="C38" s="28" t="s">
        <v>1025</v>
      </c>
      <c r="D38" s="28" t="s">
        <v>1026</v>
      </c>
      <c r="E38" s="28" t="s">
        <v>527</v>
      </c>
      <c r="F38" s="85">
        <v>200000</v>
      </c>
      <c r="G38" s="29">
        <v>12.93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44879</v>
      </c>
      <c r="B39" s="29">
        <v>539596</v>
      </c>
      <c r="C39" s="28" t="s">
        <v>1025</v>
      </c>
      <c r="D39" s="28" t="s">
        <v>1027</v>
      </c>
      <c r="E39" s="28" t="s">
        <v>526</v>
      </c>
      <c r="F39" s="85">
        <v>27000</v>
      </c>
      <c r="G39" s="29">
        <v>13.32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44879</v>
      </c>
      <c r="B40" s="29">
        <v>539596</v>
      </c>
      <c r="C40" s="28" t="s">
        <v>1025</v>
      </c>
      <c r="D40" s="28" t="s">
        <v>1028</v>
      </c>
      <c r="E40" s="28" t="s">
        <v>526</v>
      </c>
      <c r="F40" s="85">
        <v>81000</v>
      </c>
      <c r="G40" s="29">
        <v>13.32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44879</v>
      </c>
      <c r="B41" s="29">
        <v>539596</v>
      </c>
      <c r="C41" s="28" t="s">
        <v>1025</v>
      </c>
      <c r="D41" s="28" t="s">
        <v>1029</v>
      </c>
      <c r="E41" s="28" t="s">
        <v>526</v>
      </c>
      <c r="F41" s="85">
        <v>30000</v>
      </c>
      <c r="G41" s="29">
        <v>12.69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44879</v>
      </c>
      <c r="B42" s="29">
        <v>521137</v>
      </c>
      <c r="C42" s="28" t="s">
        <v>905</v>
      </c>
      <c r="D42" s="28" t="s">
        <v>952</v>
      </c>
      <c r="E42" s="28" t="s">
        <v>527</v>
      </c>
      <c r="F42" s="85">
        <v>30000</v>
      </c>
      <c r="G42" s="29">
        <v>37.200000000000003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44879</v>
      </c>
      <c r="B43" s="29">
        <v>521137</v>
      </c>
      <c r="C43" s="28" t="s">
        <v>905</v>
      </c>
      <c r="D43" s="28" t="s">
        <v>952</v>
      </c>
      <c r="E43" s="28" t="s">
        <v>526</v>
      </c>
      <c r="F43" s="85">
        <v>130000</v>
      </c>
      <c r="G43" s="29">
        <v>37.200000000000003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44879</v>
      </c>
      <c r="B44" s="29">
        <v>521137</v>
      </c>
      <c r="C44" s="28" t="s">
        <v>905</v>
      </c>
      <c r="D44" s="28" t="s">
        <v>960</v>
      </c>
      <c r="E44" s="28" t="s">
        <v>527</v>
      </c>
      <c r="F44" s="85">
        <v>85100</v>
      </c>
      <c r="G44" s="29">
        <v>37.200000000000003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44879</v>
      </c>
      <c r="B45" s="29">
        <v>521137</v>
      </c>
      <c r="C45" s="28" t="s">
        <v>905</v>
      </c>
      <c r="D45" s="28" t="s">
        <v>960</v>
      </c>
      <c r="E45" s="28" t="s">
        <v>526</v>
      </c>
      <c r="F45" s="85">
        <v>135655</v>
      </c>
      <c r="G45" s="29">
        <v>37.17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44879</v>
      </c>
      <c r="B46" s="29">
        <v>521137</v>
      </c>
      <c r="C46" s="28" t="s">
        <v>905</v>
      </c>
      <c r="D46" s="28" t="s">
        <v>1030</v>
      </c>
      <c r="E46" s="28" t="s">
        <v>527</v>
      </c>
      <c r="F46" s="85">
        <v>114938</v>
      </c>
      <c r="G46" s="29">
        <v>37.200000000000003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44879</v>
      </c>
      <c r="B47" s="29">
        <v>521137</v>
      </c>
      <c r="C47" s="28" t="s">
        <v>905</v>
      </c>
      <c r="D47" s="28" t="s">
        <v>1030</v>
      </c>
      <c r="E47" s="28" t="s">
        <v>526</v>
      </c>
      <c r="F47" s="85">
        <v>7459</v>
      </c>
      <c r="G47" s="29">
        <v>37.15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44879</v>
      </c>
      <c r="B48" s="29">
        <v>521137</v>
      </c>
      <c r="C48" s="28" t="s">
        <v>905</v>
      </c>
      <c r="D48" s="28" t="s">
        <v>973</v>
      </c>
      <c r="E48" s="28" t="s">
        <v>526</v>
      </c>
      <c r="F48" s="85">
        <v>104555</v>
      </c>
      <c r="G48" s="29">
        <v>37.200000000000003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44879</v>
      </c>
      <c r="B49" s="29">
        <v>521137</v>
      </c>
      <c r="C49" s="28" t="s">
        <v>905</v>
      </c>
      <c r="D49" s="28" t="s">
        <v>1031</v>
      </c>
      <c r="E49" s="28" t="s">
        <v>527</v>
      </c>
      <c r="F49" s="85">
        <v>71000</v>
      </c>
      <c r="G49" s="29">
        <v>37.200000000000003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44879</v>
      </c>
      <c r="B50" s="29">
        <v>521137</v>
      </c>
      <c r="C50" s="28" t="s">
        <v>905</v>
      </c>
      <c r="D50" s="28" t="s">
        <v>1032</v>
      </c>
      <c r="E50" s="28" t="s">
        <v>526</v>
      </c>
      <c r="F50" s="85">
        <v>123350</v>
      </c>
      <c r="G50" s="29">
        <v>37.200000000000003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44879</v>
      </c>
      <c r="B51" s="29">
        <v>521137</v>
      </c>
      <c r="C51" s="28" t="s">
        <v>905</v>
      </c>
      <c r="D51" s="28" t="s">
        <v>919</v>
      </c>
      <c r="E51" s="28" t="s">
        <v>526</v>
      </c>
      <c r="F51" s="85">
        <v>70000</v>
      </c>
      <c r="G51" s="29">
        <v>37.159999999999997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44879</v>
      </c>
      <c r="B52" s="29">
        <v>521137</v>
      </c>
      <c r="C52" s="28" t="s">
        <v>905</v>
      </c>
      <c r="D52" s="28" t="s">
        <v>919</v>
      </c>
      <c r="E52" s="28" t="s">
        <v>527</v>
      </c>
      <c r="F52" s="85">
        <v>51000</v>
      </c>
      <c r="G52" s="29">
        <v>37.200000000000003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44879</v>
      </c>
      <c r="B53" s="29">
        <v>533896</v>
      </c>
      <c r="C53" s="28" t="s">
        <v>1033</v>
      </c>
      <c r="D53" s="28" t="s">
        <v>1034</v>
      </c>
      <c r="E53" s="28" t="s">
        <v>527</v>
      </c>
      <c r="F53" s="85">
        <v>475500</v>
      </c>
      <c r="G53" s="29">
        <v>14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44879</v>
      </c>
      <c r="B54" s="29">
        <v>533896</v>
      </c>
      <c r="C54" s="28" t="s">
        <v>1033</v>
      </c>
      <c r="D54" s="28" t="s">
        <v>1035</v>
      </c>
      <c r="E54" s="28" t="s">
        <v>526</v>
      </c>
      <c r="F54" s="85">
        <v>475000</v>
      </c>
      <c r="G54" s="29">
        <v>14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44879</v>
      </c>
      <c r="B55" s="29">
        <v>500153</v>
      </c>
      <c r="C55" s="28" t="s">
        <v>1036</v>
      </c>
      <c r="D55" s="28" t="s">
        <v>1037</v>
      </c>
      <c r="E55" s="28" t="s">
        <v>527</v>
      </c>
      <c r="F55" s="85">
        <v>313000</v>
      </c>
      <c r="G55" s="29">
        <v>143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44879</v>
      </c>
      <c r="B56" s="29">
        <v>540936</v>
      </c>
      <c r="C56" s="28" t="s">
        <v>906</v>
      </c>
      <c r="D56" s="28" t="s">
        <v>899</v>
      </c>
      <c r="E56" s="28" t="s">
        <v>527</v>
      </c>
      <c r="F56" s="85">
        <v>54540</v>
      </c>
      <c r="G56" s="29">
        <v>14.55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44879</v>
      </c>
      <c r="B57" s="29">
        <v>540936</v>
      </c>
      <c r="C57" s="28" t="s">
        <v>906</v>
      </c>
      <c r="D57" s="28" t="s">
        <v>899</v>
      </c>
      <c r="E57" s="28" t="s">
        <v>526</v>
      </c>
      <c r="F57" s="85">
        <v>92310</v>
      </c>
      <c r="G57" s="29">
        <v>14.83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44879</v>
      </c>
      <c r="B58" s="29">
        <v>531737</v>
      </c>
      <c r="C58" s="28" t="s">
        <v>892</v>
      </c>
      <c r="D58" s="28" t="s">
        <v>1038</v>
      </c>
      <c r="E58" s="28" t="s">
        <v>527</v>
      </c>
      <c r="F58" s="85">
        <v>200000</v>
      </c>
      <c r="G58" s="29">
        <v>2.52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44879</v>
      </c>
      <c r="B59" s="29">
        <v>531737</v>
      </c>
      <c r="C59" s="28" t="s">
        <v>892</v>
      </c>
      <c r="D59" s="28" t="s">
        <v>1039</v>
      </c>
      <c r="E59" s="28" t="s">
        <v>527</v>
      </c>
      <c r="F59" s="85">
        <v>300000</v>
      </c>
      <c r="G59" s="29">
        <v>2.52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44879</v>
      </c>
      <c r="B60" s="29">
        <v>531737</v>
      </c>
      <c r="C60" s="28" t="s">
        <v>892</v>
      </c>
      <c r="D60" s="28" t="s">
        <v>1040</v>
      </c>
      <c r="E60" s="28" t="s">
        <v>527</v>
      </c>
      <c r="F60" s="85">
        <v>400000</v>
      </c>
      <c r="G60" s="29">
        <v>2.52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44879</v>
      </c>
      <c r="B61" s="29">
        <v>531737</v>
      </c>
      <c r="C61" s="28" t="s">
        <v>892</v>
      </c>
      <c r="D61" s="28" t="s">
        <v>1041</v>
      </c>
      <c r="E61" s="28" t="s">
        <v>527</v>
      </c>
      <c r="F61" s="85">
        <v>570000</v>
      </c>
      <c r="G61" s="29">
        <v>2.52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44879</v>
      </c>
      <c r="B62" s="29">
        <v>531737</v>
      </c>
      <c r="C62" s="28" t="s">
        <v>892</v>
      </c>
      <c r="D62" s="28" t="s">
        <v>1042</v>
      </c>
      <c r="E62" s="28" t="s">
        <v>527</v>
      </c>
      <c r="F62" s="85">
        <v>200000</v>
      </c>
      <c r="G62" s="29">
        <v>2.52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44879</v>
      </c>
      <c r="B63" s="29">
        <v>531737</v>
      </c>
      <c r="C63" s="28" t="s">
        <v>892</v>
      </c>
      <c r="D63" s="28" t="s">
        <v>974</v>
      </c>
      <c r="E63" s="28" t="s">
        <v>527</v>
      </c>
      <c r="F63" s="85">
        <v>555344</v>
      </c>
      <c r="G63" s="29">
        <v>2.52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44879</v>
      </c>
      <c r="B64" s="29">
        <v>531737</v>
      </c>
      <c r="C64" s="28" t="s">
        <v>892</v>
      </c>
      <c r="D64" s="28" t="s">
        <v>974</v>
      </c>
      <c r="E64" s="28" t="s">
        <v>526</v>
      </c>
      <c r="F64" s="85">
        <v>85344</v>
      </c>
      <c r="G64" s="29">
        <v>2.5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44879</v>
      </c>
      <c r="B65" s="29">
        <v>531737</v>
      </c>
      <c r="C65" s="28" t="s">
        <v>892</v>
      </c>
      <c r="D65" s="28" t="s">
        <v>1043</v>
      </c>
      <c r="E65" s="28" t="s">
        <v>527</v>
      </c>
      <c r="F65" s="85">
        <v>200000</v>
      </c>
      <c r="G65" s="29">
        <v>2.52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44879</v>
      </c>
      <c r="B66" s="29">
        <v>531737</v>
      </c>
      <c r="C66" s="28" t="s">
        <v>892</v>
      </c>
      <c r="D66" s="28" t="s">
        <v>1043</v>
      </c>
      <c r="E66" s="28" t="s">
        <v>526</v>
      </c>
      <c r="F66" s="85">
        <v>200000</v>
      </c>
      <c r="G66" s="29">
        <v>2.5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44879</v>
      </c>
      <c r="B67" s="29">
        <v>524238</v>
      </c>
      <c r="C67" s="28" t="s">
        <v>1044</v>
      </c>
      <c r="D67" s="28" t="s">
        <v>1045</v>
      </c>
      <c r="E67" s="28" t="s">
        <v>527</v>
      </c>
      <c r="F67" s="85">
        <v>44500</v>
      </c>
      <c r="G67" s="29">
        <v>6.92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44879</v>
      </c>
      <c r="B68" s="29">
        <v>524238</v>
      </c>
      <c r="C68" s="28" t="s">
        <v>1044</v>
      </c>
      <c r="D68" s="28" t="s">
        <v>1046</v>
      </c>
      <c r="E68" s="28" t="s">
        <v>526</v>
      </c>
      <c r="F68" s="85">
        <v>35000</v>
      </c>
      <c r="G68" s="29">
        <v>6.95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44879</v>
      </c>
      <c r="B69" s="29">
        <v>531661</v>
      </c>
      <c r="C69" s="28" t="s">
        <v>1047</v>
      </c>
      <c r="D69" s="28" t="s">
        <v>975</v>
      </c>
      <c r="E69" s="28" t="s">
        <v>526</v>
      </c>
      <c r="F69" s="85">
        <v>4219</v>
      </c>
      <c r="G69" s="29">
        <v>18.059999999999999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44879</v>
      </c>
      <c r="B70" s="29">
        <v>531661</v>
      </c>
      <c r="C70" s="28" t="s">
        <v>1047</v>
      </c>
      <c r="D70" s="28" t="s">
        <v>975</v>
      </c>
      <c r="E70" s="28" t="s">
        <v>527</v>
      </c>
      <c r="F70" s="85">
        <v>45800</v>
      </c>
      <c r="G70" s="29">
        <v>16.89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44879</v>
      </c>
      <c r="B71" s="29">
        <v>531661</v>
      </c>
      <c r="C71" s="28" t="s">
        <v>1047</v>
      </c>
      <c r="D71" s="28" t="s">
        <v>1048</v>
      </c>
      <c r="E71" s="28" t="s">
        <v>526</v>
      </c>
      <c r="F71" s="85">
        <v>31000</v>
      </c>
      <c r="G71" s="29">
        <v>17.79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44879</v>
      </c>
      <c r="B72" s="29">
        <v>530747</v>
      </c>
      <c r="C72" s="28" t="s">
        <v>1049</v>
      </c>
      <c r="D72" s="28" t="s">
        <v>1050</v>
      </c>
      <c r="E72" s="28" t="s">
        <v>527</v>
      </c>
      <c r="F72" s="85">
        <v>144591</v>
      </c>
      <c r="G72" s="29">
        <v>9.4499999999999993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44879</v>
      </c>
      <c r="B73" s="29">
        <v>524614</v>
      </c>
      <c r="C73" s="28" t="s">
        <v>1051</v>
      </c>
      <c r="D73" s="28" t="s">
        <v>1052</v>
      </c>
      <c r="E73" s="28" t="s">
        <v>526</v>
      </c>
      <c r="F73" s="85">
        <v>31500</v>
      </c>
      <c r="G73" s="29">
        <v>95.5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44879</v>
      </c>
      <c r="B74" s="29">
        <v>524614</v>
      </c>
      <c r="C74" s="28" t="s">
        <v>1051</v>
      </c>
      <c r="D74" s="28" t="s">
        <v>1053</v>
      </c>
      <c r="E74" s="28" t="s">
        <v>526</v>
      </c>
      <c r="F74" s="85">
        <v>190</v>
      </c>
      <c r="G74" s="29">
        <v>99.53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44879</v>
      </c>
      <c r="B75" s="29">
        <v>524614</v>
      </c>
      <c r="C75" s="28" t="s">
        <v>1051</v>
      </c>
      <c r="D75" s="28" t="s">
        <v>1053</v>
      </c>
      <c r="E75" s="28" t="s">
        <v>527</v>
      </c>
      <c r="F75" s="85">
        <v>21000</v>
      </c>
      <c r="G75" s="29">
        <v>95.5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44879</v>
      </c>
      <c r="B76" s="29">
        <v>539519</v>
      </c>
      <c r="C76" s="28" t="s">
        <v>1054</v>
      </c>
      <c r="D76" s="28" t="s">
        <v>1055</v>
      </c>
      <c r="E76" s="28" t="s">
        <v>526</v>
      </c>
      <c r="F76" s="85">
        <v>44754</v>
      </c>
      <c r="G76" s="29">
        <v>9.91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44879</v>
      </c>
      <c r="B77" s="29">
        <v>513721</v>
      </c>
      <c r="C77" s="28" t="s">
        <v>1056</v>
      </c>
      <c r="D77" s="28" t="s">
        <v>1057</v>
      </c>
      <c r="E77" s="28" t="s">
        <v>527</v>
      </c>
      <c r="F77" s="85">
        <v>26031</v>
      </c>
      <c r="G77" s="29">
        <v>10.050000000000001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44879</v>
      </c>
      <c r="B78" s="29">
        <v>522036</v>
      </c>
      <c r="C78" s="28" t="s">
        <v>1058</v>
      </c>
      <c r="D78" s="28" t="s">
        <v>1059</v>
      </c>
      <c r="E78" s="28" t="s">
        <v>527</v>
      </c>
      <c r="F78" s="85">
        <v>21460</v>
      </c>
      <c r="G78" s="29">
        <v>10.39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44879</v>
      </c>
      <c r="B79" s="29">
        <v>543256</v>
      </c>
      <c r="C79" s="28" t="s">
        <v>1060</v>
      </c>
      <c r="D79" s="28" t="s">
        <v>1061</v>
      </c>
      <c r="E79" s="28" t="s">
        <v>526</v>
      </c>
      <c r="F79" s="85">
        <v>63200</v>
      </c>
      <c r="G79" s="29">
        <v>18.899999999999999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44879</v>
      </c>
      <c r="B80" s="29">
        <v>532699</v>
      </c>
      <c r="C80" s="28" t="s">
        <v>1062</v>
      </c>
      <c r="D80" s="28" t="s">
        <v>1063</v>
      </c>
      <c r="E80" s="28" t="s">
        <v>527</v>
      </c>
      <c r="F80" s="85">
        <v>250000</v>
      </c>
      <c r="G80" s="29">
        <v>275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44879</v>
      </c>
      <c r="B81" s="29">
        <v>530025</v>
      </c>
      <c r="C81" s="28" t="s">
        <v>1064</v>
      </c>
      <c r="D81" s="28" t="s">
        <v>1065</v>
      </c>
      <c r="E81" s="28" t="s">
        <v>526</v>
      </c>
      <c r="F81" s="85">
        <v>45339</v>
      </c>
      <c r="G81" s="29">
        <v>19.82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44879</v>
      </c>
      <c r="B82" s="29">
        <v>523116</v>
      </c>
      <c r="C82" s="28" t="s">
        <v>1066</v>
      </c>
      <c r="D82" s="28" t="s">
        <v>1067</v>
      </c>
      <c r="E82" s="28" t="s">
        <v>526</v>
      </c>
      <c r="F82" s="85">
        <v>11000</v>
      </c>
      <c r="G82" s="29">
        <v>740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44879</v>
      </c>
      <c r="B83" s="29">
        <v>543366</v>
      </c>
      <c r="C83" s="28" t="s">
        <v>1068</v>
      </c>
      <c r="D83" s="28" t="s">
        <v>1069</v>
      </c>
      <c r="E83" s="28" t="s">
        <v>527</v>
      </c>
      <c r="F83" s="85">
        <v>112800</v>
      </c>
      <c r="G83" s="29">
        <v>70.150000000000006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44879</v>
      </c>
      <c r="B84" s="29">
        <v>543366</v>
      </c>
      <c r="C84" s="28" t="s">
        <v>1068</v>
      </c>
      <c r="D84" s="28" t="s">
        <v>1070</v>
      </c>
      <c r="E84" s="28" t="s">
        <v>526</v>
      </c>
      <c r="F84" s="85">
        <v>4800</v>
      </c>
      <c r="G84" s="29">
        <v>70.150000000000006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44879</v>
      </c>
      <c r="B85" s="29">
        <v>543366</v>
      </c>
      <c r="C85" s="28" t="s">
        <v>1068</v>
      </c>
      <c r="D85" s="28" t="s">
        <v>1071</v>
      </c>
      <c r="E85" s="28" t="s">
        <v>526</v>
      </c>
      <c r="F85" s="85">
        <v>7200</v>
      </c>
      <c r="G85" s="29">
        <v>70.150000000000006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44879</v>
      </c>
      <c r="B86" s="29">
        <v>543366</v>
      </c>
      <c r="C86" s="28" t="s">
        <v>1068</v>
      </c>
      <c r="D86" s="28" t="s">
        <v>1072</v>
      </c>
      <c r="E86" s="28" t="s">
        <v>526</v>
      </c>
      <c r="F86" s="85">
        <v>8400</v>
      </c>
      <c r="G86" s="29">
        <v>70.150000000000006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44879</v>
      </c>
      <c r="B87" s="29">
        <v>543366</v>
      </c>
      <c r="C87" s="28" t="s">
        <v>1068</v>
      </c>
      <c r="D87" s="28" t="s">
        <v>1073</v>
      </c>
      <c r="E87" s="28" t="s">
        <v>526</v>
      </c>
      <c r="F87" s="85">
        <v>8400</v>
      </c>
      <c r="G87" s="29">
        <v>70.150000000000006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44879</v>
      </c>
      <c r="B88" s="29">
        <v>543366</v>
      </c>
      <c r="C88" s="28" t="s">
        <v>1068</v>
      </c>
      <c r="D88" s="28" t="s">
        <v>1074</v>
      </c>
      <c r="E88" s="28" t="s">
        <v>526</v>
      </c>
      <c r="F88" s="85">
        <v>8400</v>
      </c>
      <c r="G88" s="29">
        <v>70.150000000000006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44879</v>
      </c>
      <c r="B89" s="29">
        <v>543366</v>
      </c>
      <c r="C89" s="28" t="s">
        <v>1068</v>
      </c>
      <c r="D89" s="28" t="s">
        <v>1075</v>
      </c>
      <c r="E89" s="28" t="s">
        <v>526</v>
      </c>
      <c r="F89" s="85">
        <v>4800</v>
      </c>
      <c r="G89" s="29">
        <v>70.150000000000006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44879</v>
      </c>
      <c r="B90" s="29">
        <v>543366</v>
      </c>
      <c r="C90" s="28" t="s">
        <v>1068</v>
      </c>
      <c r="D90" s="28" t="s">
        <v>952</v>
      </c>
      <c r="E90" s="28" t="s">
        <v>526</v>
      </c>
      <c r="F90" s="85">
        <v>16800</v>
      </c>
      <c r="G90" s="29">
        <v>70.150000000000006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44879</v>
      </c>
      <c r="B91" s="29">
        <v>543366</v>
      </c>
      <c r="C91" s="28" t="s">
        <v>1068</v>
      </c>
      <c r="D91" s="28" t="s">
        <v>1076</v>
      </c>
      <c r="E91" s="28" t="s">
        <v>526</v>
      </c>
      <c r="F91" s="85">
        <v>7200</v>
      </c>
      <c r="G91" s="29">
        <v>70.150000000000006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44879</v>
      </c>
      <c r="B92" s="29">
        <v>543366</v>
      </c>
      <c r="C92" s="28" t="s">
        <v>1068</v>
      </c>
      <c r="D92" s="28" t="s">
        <v>1077</v>
      </c>
      <c r="E92" s="28" t="s">
        <v>526</v>
      </c>
      <c r="F92" s="85">
        <v>24000</v>
      </c>
      <c r="G92" s="29">
        <v>70.150000000000006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44879</v>
      </c>
      <c r="B93" s="29">
        <v>506906</v>
      </c>
      <c r="C93" s="28" t="s">
        <v>939</v>
      </c>
      <c r="D93" s="28" t="s">
        <v>1078</v>
      </c>
      <c r="E93" s="28" t="s">
        <v>527</v>
      </c>
      <c r="F93" s="85">
        <v>66826</v>
      </c>
      <c r="G93" s="29">
        <v>5.93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44879</v>
      </c>
      <c r="B94" s="29">
        <v>506906</v>
      </c>
      <c r="C94" s="28" t="s">
        <v>939</v>
      </c>
      <c r="D94" s="28" t="s">
        <v>1079</v>
      </c>
      <c r="E94" s="28" t="s">
        <v>527</v>
      </c>
      <c r="F94" s="85">
        <v>100000</v>
      </c>
      <c r="G94" s="29">
        <v>5.93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44879</v>
      </c>
      <c r="B95" s="29">
        <v>506906</v>
      </c>
      <c r="C95" s="28" t="s">
        <v>939</v>
      </c>
      <c r="D95" s="28" t="s">
        <v>1080</v>
      </c>
      <c r="E95" s="28" t="s">
        <v>526</v>
      </c>
      <c r="F95" s="85">
        <v>54400</v>
      </c>
      <c r="G95" s="29">
        <v>5.93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44879</v>
      </c>
      <c r="B96" s="29">
        <v>512463</v>
      </c>
      <c r="C96" s="28" t="s">
        <v>1081</v>
      </c>
      <c r="D96" s="28" t="s">
        <v>1082</v>
      </c>
      <c r="E96" s="28" t="s">
        <v>527</v>
      </c>
      <c r="F96" s="85">
        <v>7205858</v>
      </c>
      <c r="G96" s="29">
        <v>4.63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44879</v>
      </c>
      <c r="B97" s="29">
        <v>538402</v>
      </c>
      <c r="C97" s="28" t="s">
        <v>1083</v>
      </c>
      <c r="D97" s="28" t="s">
        <v>1084</v>
      </c>
      <c r="E97" s="28" t="s">
        <v>526</v>
      </c>
      <c r="F97" s="85">
        <v>60000</v>
      </c>
      <c r="G97" s="29">
        <v>81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44879</v>
      </c>
      <c r="B98" s="29">
        <v>538402</v>
      </c>
      <c r="C98" s="28" t="s">
        <v>1083</v>
      </c>
      <c r="D98" s="28" t="s">
        <v>1085</v>
      </c>
      <c r="E98" s="28" t="s">
        <v>526</v>
      </c>
      <c r="F98" s="85">
        <v>390160</v>
      </c>
      <c r="G98" s="29">
        <v>81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44879</v>
      </c>
      <c r="B99" s="29">
        <v>538402</v>
      </c>
      <c r="C99" s="28" t="s">
        <v>1083</v>
      </c>
      <c r="D99" s="28" t="s">
        <v>1086</v>
      </c>
      <c r="E99" s="28" t="s">
        <v>527</v>
      </c>
      <c r="F99" s="85">
        <v>387000</v>
      </c>
      <c r="G99" s="29">
        <v>81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44879</v>
      </c>
      <c r="B100" s="29">
        <v>530419</v>
      </c>
      <c r="C100" s="28" t="s">
        <v>1087</v>
      </c>
      <c r="D100" s="28" t="s">
        <v>1088</v>
      </c>
      <c r="E100" s="28" t="s">
        <v>526</v>
      </c>
      <c r="F100" s="85">
        <v>46140</v>
      </c>
      <c r="G100" s="29">
        <v>95.25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44879</v>
      </c>
      <c r="B101" s="29">
        <v>530419</v>
      </c>
      <c r="C101" s="28" t="s">
        <v>1087</v>
      </c>
      <c r="D101" s="28" t="s">
        <v>963</v>
      </c>
      <c r="E101" s="28" t="s">
        <v>526</v>
      </c>
      <c r="F101" s="85">
        <v>45000</v>
      </c>
      <c r="G101" s="29">
        <v>95.25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44879</v>
      </c>
      <c r="B102" s="29">
        <v>511447</v>
      </c>
      <c r="C102" s="28" t="s">
        <v>962</v>
      </c>
      <c r="D102" s="28" t="s">
        <v>1089</v>
      </c>
      <c r="E102" s="28" t="s">
        <v>527</v>
      </c>
      <c r="F102" s="85">
        <v>600000</v>
      </c>
      <c r="G102" s="29">
        <v>17.03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44879</v>
      </c>
      <c r="B103" s="29">
        <v>511447</v>
      </c>
      <c r="C103" s="28" t="s">
        <v>962</v>
      </c>
      <c r="D103" s="28" t="s">
        <v>1090</v>
      </c>
      <c r="E103" s="28" t="s">
        <v>526</v>
      </c>
      <c r="F103" s="85">
        <v>100000</v>
      </c>
      <c r="G103" s="29">
        <v>16.899999999999999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44879</v>
      </c>
      <c r="B104" s="29">
        <v>511447</v>
      </c>
      <c r="C104" s="28" t="s">
        <v>962</v>
      </c>
      <c r="D104" s="28" t="s">
        <v>1091</v>
      </c>
      <c r="E104" s="28" t="s">
        <v>526</v>
      </c>
      <c r="F104" s="85">
        <v>170000</v>
      </c>
      <c r="G104" s="29">
        <v>17.149999999999999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44879</v>
      </c>
      <c r="B105" s="29">
        <v>511447</v>
      </c>
      <c r="C105" s="28" t="s">
        <v>962</v>
      </c>
      <c r="D105" s="28" t="s">
        <v>1092</v>
      </c>
      <c r="E105" s="28" t="s">
        <v>526</v>
      </c>
      <c r="F105" s="85">
        <v>175000</v>
      </c>
      <c r="G105" s="29">
        <v>17.25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44879</v>
      </c>
      <c r="B106" s="29">
        <v>511447</v>
      </c>
      <c r="C106" s="28" t="s">
        <v>962</v>
      </c>
      <c r="D106" s="28" t="s">
        <v>1093</v>
      </c>
      <c r="E106" s="28" t="s">
        <v>526</v>
      </c>
      <c r="F106" s="85">
        <v>287460</v>
      </c>
      <c r="G106" s="29">
        <v>16.940000000000001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44879</v>
      </c>
      <c r="B107" s="29">
        <v>511447</v>
      </c>
      <c r="C107" s="28" t="s">
        <v>962</v>
      </c>
      <c r="D107" s="28" t="s">
        <v>1093</v>
      </c>
      <c r="E107" s="28" t="s">
        <v>527</v>
      </c>
      <c r="F107" s="85">
        <v>197684</v>
      </c>
      <c r="G107" s="29">
        <v>17.149999999999999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44879</v>
      </c>
      <c r="B108" s="29">
        <v>539040</v>
      </c>
      <c r="C108" s="28" t="s">
        <v>976</v>
      </c>
      <c r="D108" s="28" t="s">
        <v>1094</v>
      </c>
      <c r="E108" s="28" t="s">
        <v>526</v>
      </c>
      <c r="F108" s="85">
        <v>23250</v>
      </c>
      <c r="G108" s="29">
        <v>25.7</v>
      </c>
      <c r="H108" s="29" t="s">
        <v>305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44879</v>
      </c>
      <c r="B109" s="29">
        <v>532035</v>
      </c>
      <c r="C109" s="28" t="s">
        <v>1095</v>
      </c>
      <c r="D109" s="28" t="s">
        <v>975</v>
      </c>
      <c r="E109" s="28" t="s">
        <v>526</v>
      </c>
      <c r="F109" s="85">
        <v>60015</v>
      </c>
      <c r="G109" s="29">
        <v>37.1</v>
      </c>
      <c r="H109" s="29" t="s">
        <v>305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44879</v>
      </c>
      <c r="B110" s="29">
        <v>532035</v>
      </c>
      <c r="C110" s="28" t="s">
        <v>1095</v>
      </c>
      <c r="D110" s="28" t="s">
        <v>975</v>
      </c>
      <c r="E110" s="28" t="s">
        <v>527</v>
      </c>
      <c r="F110" s="85">
        <v>67657</v>
      </c>
      <c r="G110" s="29">
        <v>36.94</v>
      </c>
      <c r="H110" s="29" t="s">
        <v>305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44879</v>
      </c>
      <c r="B111" s="29">
        <v>532354</v>
      </c>
      <c r="C111" s="28" t="s">
        <v>1096</v>
      </c>
      <c r="D111" s="28" t="s">
        <v>1097</v>
      </c>
      <c r="E111" s="28" t="s">
        <v>527</v>
      </c>
      <c r="F111" s="85">
        <v>60919</v>
      </c>
      <c r="G111" s="29">
        <v>3.23</v>
      </c>
      <c r="H111" s="29" t="s">
        <v>305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44879</v>
      </c>
      <c r="B112" s="29">
        <v>532354</v>
      </c>
      <c r="C112" s="28" t="s">
        <v>1096</v>
      </c>
      <c r="D112" s="28" t="s">
        <v>1098</v>
      </c>
      <c r="E112" s="28" t="s">
        <v>526</v>
      </c>
      <c r="F112" s="85">
        <v>108076</v>
      </c>
      <c r="G112" s="29">
        <v>3.25</v>
      </c>
      <c r="H112" s="29" t="s">
        <v>305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44879</v>
      </c>
      <c r="B113" s="29">
        <v>524661</v>
      </c>
      <c r="C113" s="28" t="s">
        <v>1099</v>
      </c>
      <c r="D113" s="28" t="s">
        <v>1100</v>
      </c>
      <c r="E113" s="28" t="s">
        <v>527</v>
      </c>
      <c r="F113" s="85">
        <v>482993</v>
      </c>
      <c r="G113" s="29">
        <v>8.9499999999999993</v>
      </c>
      <c r="H113" s="29" t="s">
        <v>305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44879</v>
      </c>
      <c r="B114" s="29">
        <v>524661</v>
      </c>
      <c r="C114" s="28" t="s">
        <v>1099</v>
      </c>
      <c r="D114" s="28" t="s">
        <v>1100</v>
      </c>
      <c r="E114" s="28" t="s">
        <v>526</v>
      </c>
      <c r="F114" s="85">
        <v>125158</v>
      </c>
      <c r="G114" s="29">
        <v>8.91</v>
      </c>
      <c r="H114" s="29" t="s">
        <v>305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44879</v>
      </c>
      <c r="B115" s="29">
        <v>524661</v>
      </c>
      <c r="C115" s="28" t="s">
        <v>1099</v>
      </c>
      <c r="D115" s="28" t="s">
        <v>1101</v>
      </c>
      <c r="E115" s="28" t="s">
        <v>526</v>
      </c>
      <c r="F115" s="85">
        <v>72707</v>
      </c>
      <c r="G115" s="29">
        <v>8.89</v>
      </c>
      <c r="H115" s="29" t="s">
        <v>305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44879</v>
      </c>
      <c r="B116" s="29">
        <v>524661</v>
      </c>
      <c r="C116" s="28" t="s">
        <v>1099</v>
      </c>
      <c r="D116" s="28" t="s">
        <v>1101</v>
      </c>
      <c r="E116" s="28" t="s">
        <v>527</v>
      </c>
      <c r="F116" s="85">
        <v>54704</v>
      </c>
      <c r="G116" s="29">
        <v>8.8800000000000008</v>
      </c>
      <c r="H116" s="29" t="s">
        <v>305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44879</v>
      </c>
      <c r="B117" s="29" t="s">
        <v>1102</v>
      </c>
      <c r="C117" s="28" t="s">
        <v>1103</v>
      </c>
      <c r="D117" s="28" t="s">
        <v>1104</v>
      </c>
      <c r="E117" s="28" t="s">
        <v>526</v>
      </c>
      <c r="F117" s="85">
        <v>100000</v>
      </c>
      <c r="G117" s="29">
        <v>28.6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44879</v>
      </c>
      <c r="B118" s="29" t="s">
        <v>1105</v>
      </c>
      <c r="C118" s="28" t="s">
        <v>1106</v>
      </c>
      <c r="D118" s="28" t="s">
        <v>1055</v>
      </c>
      <c r="E118" s="28" t="s">
        <v>526</v>
      </c>
      <c r="F118" s="85">
        <v>463586</v>
      </c>
      <c r="G118" s="29">
        <v>7.88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44879</v>
      </c>
      <c r="B119" s="29" t="s">
        <v>1107</v>
      </c>
      <c r="C119" s="28" t="s">
        <v>1108</v>
      </c>
      <c r="D119" s="28" t="s">
        <v>1109</v>
      </c>
      <c r="E119" s="28" t="s">
        <v>526</v>
      </c>
      <c r="F119" s="85">
        <v>90000</v>
      </c>
      <c r="G119" s="29">
        <v>233.46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44879</v>
      </c>
      <c r="B120" s="29" t="s">
        <v>1110</v>
      </c>
      <c r="C120" s="28" t="s">
        <v>1111</v>
      </c>
      <c r="D120" s="28" t="s">
        <v>928</v>
      </c>
      <c r="E120" s="28" t="s">
        <v>526</v>
      </c>
      <c r="F120" s="85">
        <v>529430</v>
      </c>
      <c r="G120" s="29">
        <v>298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44879</v>
      </c>
      <c r="B121" s="29" t="s">
        <v>1112</v>
      </c>
      <c r="C121" s="28" t="s">
        <v>1113</v>
      </c>
      <c r="D121" s="28" t="s">
        <v>1114</v>
      </c>
      <c r="E121" s="28" t="s">
        <v>526</v>
      </c>
      <c r="F121" s="85">
        <v>185145</v>
      </c>
      <c r="G121" s="29">
        <v>404.28</v>
      </c>
      <c r="H121" s="29" t="s">
        <v>798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44879</v>
      </c>
      <c r="B122" s="29" t="s">
        <v>1112</v>
      </c>
      <c r="C122" s="28" t="s">
        <v>1113</v>
      </c>
      <c r="D122" s="28" t="s">
        <v>928</v>
      </c>
      <c r="E122" s="28" t="s">
        <v>526</v>
      </c>
      <c r="F122" s="85">
        <v>178435</v>
      </c>
      <c r="G122" s="29">
        <v>403.11</v>
      </c>
      <c r="H122" s="29" t="s">
        <v>798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44879</v>
      </c>
      <c r="B123" s="29" t="s">
        <v>823</v>
      </c>
      <c r="C123" s="28" t="s">
        <v>1115</v>
      </c>
      <c r="D123" s="28" t="s">
        <v>1116</v>
      </c>
      <c r="E123" s="28" t="s">
        <v>526</v>
      </c>
      <c r="F123" s="85">
        <v>1234859</v>
      </c>
      <c r="G123" s="29">
        <v>408.41</v>
      </c>
      <c r="H123" s="29" t="s">
        <v>798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44879</v>
      </c>
      <c r="B124" s="29" t="s">
        <v>1117</v>
      </c>
      <c r="C124" s="28" t="s">
        <v>1118</v>
      </c>
      <c r="D124" s="28" t="s">
        <v>1119</v>
      </c>
      <c r="E124" s="28" t="s">
        <v>526</v>
      </c>
      <c r="F124" s="85">
        <v>97200</v>
      </c>
      <c r="G124" s="29">
        <v>231.08</v>
      </c>
      <c r="H124" s="29" t="s">
        <v>798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44879</v>
      </c>
      <c r="B125" s="29" t="s">
        <v>1120</v>
      </c>
      <c r="C125" s="28" t="s">
        <v>1121</v>
      </c>
      <c r="D125" s="28" t="s">
        <v>1122</v>
      </c>
      <c r="E125" s="28" t="s">
        <v>526</v>
      </c>
      <c r="F125" s="85">
        <v>50000</v>
      </c>
      <c r="G125" s="29">
        <v>73.25</v>
      </c>
      <c r="H125" s="29" t="s">
        <v>798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44879</v>
      </c>
      <c r="B126" s="29" t="s">
        <v>964</v>
      </c>
      <c r="C126" s="28" t="s">
        <v>965</v>
      </c>
      <c r="D126" s="28" t="s">
        <v>963</v>
      </c>
      <c r="E126" s="28" t="s">
        <v>526</v>
      </c>
      <c r="F126" s="85">
        <v>48000</v>
      </c>
      <c r="G126" s="29">
        <v>54.65</v>
      </c>
      <c r="H126" s="29" t="s">
        <v>798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44879</v>
      </c>
      <c r="B127" s="29" t="s">
        <v>964</v>
      </c>
      <c r="C127" s="28" t="s">
        <v>965</v>
      </c>
      <c r="D127" s="28" t="s">
        <v>1123</v>
      </c>
      <c r="E127" s="28" t="s">
        <v>526</v>
      </c>
      <c r="F127" s="85">
        <v>66000</v>
      </c>
      <c r="G127" s="29">
        <v>54.42</v>
      </c>
      <c r="H127" s="29" t="s">
        <v>798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44879</v>
      </c>
      <c r="B128" s="29" t="s">
        <v>964</v>
      </c>
      <c r="C128" s="28" t="s">
        <v>965</v>
      </c>
      <c r="D128" s="28" t="s">
        <v>966</v>
      </c>
      <c r="E128" s="28" t="s">
        <v>526</v>
      </c>
      <c r="F128" s="85">
        <v>54000</v>
      </c>
      <c r="G128" s="29">
        <v>51.83</v>
      </c>
      <c r="H128" s="29" t="s">
        <v>798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44879</v>
      </c>
      <c r="B129" s="29" t="s">
        <v>814</v>
      </c>
      <c r="C129" s="28" t="s">
        <v>1124</v>
      </c>
      <c r="D129" s="28" t="s">
        <v>1125</v>
      </c>
      <c r="E129" s="28" t="s">
        <v>526</v>
      </c>
      <c r="F129" s="85">
        <v>5000000</v>
      </c>
      <c r="G129" s="29">
        <v>388</v>
      </c>
      <c r="H129" s="29" t="s">
        <v>798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44879</v>
      </c>
      <c r="B130" s="29" t="s">
        <v>1126</v>
      </c>
      <c r="C130" s="28" t="s">
        <v>1127</v>
      </c>
      <c r="D130" s="28" t="s">
        <v>1128</v>
      </c>
      <c r="E130" s="28" t="s">
        <v>526</v>
      </c>
      <c r="F130" s="85">
        <v>2000</v>
      </c>
      <c r="G130" s="29">
        <v>17.100000000000001</v>
      </c>
      <c r="H130" s="29" t="s">
        <v>798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44879</v>
      </c>
      <c r="B131" s="29" t="s">
        <v>1129</v>
      </c>
      <c r="C131" s="28" t="s">
        <v>1130</v>
      </c>
      <c r="D131" s="28" t="s">
        <v>1131</v>
      </c>
      <c r="E131" s="28" t="s">
        <v>526</v>
      </c>
      <c r="F131" s="85">
        <v>1750000</v>
      </c>
      <c r="G131" s="29">
        <v>29.5</v>
      </c>
      <c r="H131" s="29" t="s">
        <v>798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44879</v>
      </c>
      <c r="B132" s="29" t="s">
        <v>1105</v>
      </c>
      <c r="C132" s="28" t="s">
        <v>1106</v>
      </c>
      <c r="D132" s="28" t="s">
        <v>1055</v>
      </c>
      <c r="E132" s="28" t="s">
        <v>527</v>
      </c>
      <c r="F132" s="85">
        <v>126261</v>
      </c>
      <c r="G132" s="29">
        <v>8.0299999999999994</v>
      </c>
      <c r="H132" s="29" t="s">
        <v>798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44879</v>
      </c>
      <c r="B133" s="29" t="s">
        <v>1110</v>
      </c>
      <c r="C133" s="28" t="s">
        <v>1111</v>
      </c>
      <c r="D133" s="28" t="s">
        <v>928</v>
      </c>
      <c r="E133" s="28" t="s">
        <v>527</v>
      </c>
      <c r="F133" s="85">
        <v>529430</v>
      </c>
      <c r="G133" s="29">
        <v>298</v>
      </c>
      <c r="H133" s="29" t="s">
        <v>798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44879</v>
      </c>
      <c r="B134" s="29" t="s">
        <v>1112</v>
      </c>
      <c r="C134" s="28" t="s">
        <v>1113</v>
      </c>
      <c r="D134" s="28" t="s">
        <v>928</v>
      </c>
      <c r="E134" s="28" t="s">
        <v>527</v>
      </c>
      <c r="F134" s="85">
        <v>178435</v>
      </c>
      <c r="G134" s="29">
        <v>402.68</v>
      </c>
      <c r="H134" s="29" t="s">
        <v>798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44879</v>
      </c>
      <c r="B135" s="29" t="s">
        <v>1112</v>
      </c>
      <c r="C135" s="28" t="s">
        <v>1113</v>
      </c>
      <c r="D135" s="28" t="s">
        <v>1114</v>
      </c>
      <c r="E135" s="28" t="s">
        <v>527</v>
      </c>
      <c r="F135" s="85">
        <v>182596</v>
      </c>
      <c r="G135" s="29">
        <v>404.74</v>
      </c>
      <c r="H135" s="29" t="s">
        <v>798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44879</v>
      </c>
      <c r="B136" s="29" t="s">
        <v>823</v>
      </c>
      <c r="C136" s="28" t="s">
        <v>1115</v>
      </c>
      <c r="D136" s="28" t="s">
        <v>1116</v>
      </c>
      <c r="E136" s="28" t="s">
        <v>527</v>
      </c>
      <c r="F136" s="85">
        <v>1257762</v>
      </c>
      <c r="G136" s="29">
        <v>406.99</v>
      </c>
      <c r="H136" s="29" t="s">
        <v>798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44879</v>
      </c>
      <c r="B137" s="29" t="s">
        <v>1132</v>
      </c>
      <c r="C137" s="28" t="s">
        <v>1133</v>
      </c>
      <c r="D137" s="28" t="s">
        <v>1134</v>
      </c>
      <c r="E137" s="28" t="s">
        <v>527</v>
      </c>
      <c r="F137" s="85">
        <v>2900000</v>
      </c>
      <c r="G137" s="29">
        <v>1.75</v>
      </c>
      <c r="H137" s="29" t="s">
        <v>798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44879</v>
      </c>
      <c r="B138" s="29" t="s">
        <v>1117</v>
      </c>
      <c r="C138" s="28" t="s">
        <v>1118</v>
      </c>
      <c r="D138" s="28" t="s">
        <v>1119</v>
      </c>
      <c r="E138" s="28" t="s">
        <v>527</v>
      </c>
      <c r="F138" s="85">
        <v>97200</v>
      </c>
      <c r="G138" s="29">
        <v>231.36</v>
      </c>
      <c r="H138" s="29" t="s">
        <v>798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44879</v>
      </c>
      <c r="B139" s="29" t="s">
        <v>1135</v>
      </c>
      <c r="C139" s="28" t="s">
        <v>1136</v>
      </c>
      <c r="D139" s="28" t="s">
        <v>1137</v>
      </c>
      <c r="E139" s="28" t="s">
        <v>527</v>
      </c>
      <c r="F139" s="85">
        <v>4027666</v>
      </c>
      <c r="G139" s="29">
        <v>98.16</v>
      </c>
      <c r="H139" s="29" t="s">
        <v>798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44879</v>
      </c>
      <c r="B140" s="29" t="s">
        <v>964</v>
      </c>
      <c r="C140" s="28" t="s">
        <v>965</v>
      </c>
      <c r="D140" s="28" t="s">
        <v>1123</v>
      </c>
      <c r="E140" s="28" t="s">
        <v>527</v>
      </c>
      <c r="F140" s="85">
        <v>30000</v>
      </c>
      <c r="G140" s="29">
        <v>53.22</v>
      </c>
      <c r="H140" s="29" t="s">
        <v>798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44879</v>
      </c>
      <c r="B141" s="29" t="s">
        <v>964</v>
      </c>
      <c r="C141" s="28" t="s">
        <v>965</v>
      </c>
      <c r="D141" s="28" t="s">
        <v>966</v>
      </c>
      <c r="E141" s="28" t="s">
        <v>527</v>
      </c>
      <c r="F141" s="85">
        <v>6000</v>
      </c>
      <c r="G141" s="29">
        <v>50.1</v>
      </c>
      <c r="H141" s="29" t="s">
        <v>798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44879</v>
      </c>
      <c r="B142" s="29" t="s">
        <v>964</v>
      </c>
      <c r="C142" s="28" t="s">
        <v>965</v>
      </c>
      <c r="D142" s="28" t="s">
        <v>963</v>
      </c>
      <c r="E142" s="28" t="s">
        <v>527</v>
      </c>
      <c r="F142" s="85">
        <v>54000</v>
      </c>
      <c r="G142" s="29">
        <v>54.72</v>
      </c>
      <c r="H142" s="29" t="s">
        <v>798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44879</v>
      </c>
      <c r="B143" s="29" t="s">
        <v>964</v>
      </c>
      <c r="C143" s="28" t="s">
        <v>965</v>
      </c>
      <c r="D143" s="28" t="s">
        <v>977</v>
      </c>
      <c r="E143" s="28" t="s">
        <v>527</v>
      </c>
      <c r="F143" s="85">
        <v>78000</v>
      </c>
      <c r="G143" s="29">
        <v>55.3</v>
      </c>
      <c r="H143" s="29" t="s">
        <v>798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44879</v>
      </c>
      <c r="B144" s="29" t="s">
        <v>814</v>
      </c>
      <c r="C144" s="28" t="s">
        <v>1124</v>
      </c>
      <c r="D144" s="28" t="s">
        <v>1138</v>
      </c>
      <c r="E144" s="28" t="s">
        <v>527</v>
      </c>
      <c r="F144" s="85">
        <v>7998238</v>
      </c>
      <c r="G144" s="29">
        <v>389.44</v>
      </c>
      <c r="H144" s="29" t="s">
        <v>798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44879</v>
      </c>
      <c r="B145" s="29" t="s">
        <v>814</v>
      </c>
      <c r="C145" s="28" t="s">
        <v>1124</v>
      </c>
      <c r="D145" s="28" t="s">
        <v>1139</v>
      </c>
      <c r="E145" s="28" t="s">
        <v>527</v>
      </c>
      <c r="F145" s="85">
        <v>5419369</v>
      </c>
      <c r="G145" s="29">
        <v>389.38</v>
      </c>
      <c r="H145" s="29" t="s">
        <v>798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44879</v>
      </c>
      <c r="B146" s="29" t="s">
        <v>1126</v>
      </c>
      <c r="C146" s="28" t="s">
        <v>1127</v>
      </c>
      <c r="D146" s="28" t="s">
        <v>1128</v>
      </c>
      <c r="E146" s="28" t="s">
        <v>527</v>
      </c>
      <c r="F146" s="85">
        <v>34000</v>
      </c>
      <c r="G146" s="29">
        <v>18.059999999999999</v>
      </c>
      <c r="H146" s="29" t="s">
        <v>798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44879</v>
      </c>
      <c r="B147" s="29" t="s">
        <v>1062</v>
      </c>
      <c r="C147" s="28" t="s">
        <v>1140</v>
      </c>
      <c r="D147" s="28" t="s">
        <v>1063</v>
      </c>
      <c r="E147" s="28" t="s">
        <v>527</v>
      </c>
      <c r="F147" s="85">
        <v>250000</v>
      </c>
      <c r="G147" s="29">
        <v>275.01</v>
      </c>
      <c r="H147" s="29" t="s">
        <v>798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44879</v>
      </c>
      <c r="B148" s="29" t="s">
        <v>1129</v>
      </c>
      <c r="C148" s="28" t="s">
        <v>1130</v>
      </c>
      <c r="D148" s="28" t="s">
        <v>1141</v>
      </c>
      <c r="E148" s="28" t="s">
        <v>527</v>
      </c>
      <c r="F148" s="85">
        <v>1750000</v>
      </c>
      <c r="G148" s="29">
        <v>29.5</v>
      </c>
      <c r="H148" s="29" t="s">
        <v>798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44879</v>
      </c>
      <c r="B149" s="29" t="s">
        <v>1142</v>
      </c>
      <c r="C149" s="28" t="s">
        <v>1143</v>
      </c>
      <c r="D149" s="28" t="s">
        <v>1144</v>
      </c>
      <c r="E149" s="28" t="s">
        <v>527</v>
      </c>
      <c r="F149" s="85">
        <v>95000</v>
      </c>
      <c r="G149" s="29">
        <v>402.06</v>
      </c>
      <c r="H149" s="29" t="s">
        <v>798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44879</v>
      </c>
      <c r="B150" s="29" t="s">
        <v>1145</v>
      </c>
      <c r="C150" s="28" t="s">
        <v>1146</v>
      </c>
      <c r="D150" s="28" t="s">
        <v>1147</v>
      </c>
      <c r="E150" s="28" t="s">
        <v>527</v>
      </c>
      <c r="F150" s="85">
        <v>122400</v>
      </c>
      <c r="G150" s="29">
        <v>164</v>
      </c>
      <c r="H150" s="29" t="s">
        <v>798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44879</v>
      </c>
      <c r="B151" s="29" t="s">
        <v>1145</v>
      </c>
      <c r="C151" s="28" t="s">
        <v>1146</v>
      </c>
      <c r="D151" s="28" t="s">
        <v>1148</v>
      </c>
      <c r="E151" s="28" t="s">
        <v>527</v>
      </c>
      <c r="F151" s="85">
        <v>122400</v>
      </c>
      <c r="G151" s="29">
        <v>164</v>
      </c>
      <c r="H151" s="29" t="s">
        <v>798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44879</v>
      </c>
      <c r="B152" s="29" t="s">
        <v>1145</v>
      </c>
      <c r="C152" s="28" t="s">
        <v>1146</v>
      </c>
      <c r="D152" s="28" t="s">
        <v>1149</v>
      </c>
      <c r="E152" s="28" t="s">
        <v>527</v>
      </c>
      <c r="F152" s="85">
        <v>122400</v>
      </c>
      <c r="G152" s="29">
        <v>163.15</v>
      </c>
      <c r="H152" s="29" t="s">
        <v>798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44879</v>
      </c>
      <c r="B153" s="29" t="s">
        <v>1145</v>
      </c>
      <c r="C153" s="28" t="s">
        <v>1146</v>
      </c>
      <c r="D153" s="28" t="s">
        <v>1150</v>
      </c>
      <c r="E153" s="28" t="s">
        <v>527</v>
      </c>
      <c r="F153" s="85">
        <v>120000</v>
      </c>
      <c r="G153" s="29">
        <v>162.57</v>
      </c>
      <c r="H153" s="29" t="s">
        <v>798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9"/>
  <sheetViews>
    <sheetView zoomScale="85" zoomScaleNormal="85" workbookViewId="0">
      <selection activeCell="M67" sqref="M67:M7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44880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5"/>
      <c r="D10" s="336" t="s">
        <v>88</v>
      </c>
      <c r="E10" s="337" t="s">
        <v>543</v>
      </c>
      <c r="F10" s="212">
        <v>1625</v>
      </c>
      <c r="G10" s="212">
        <v>1535</v>
      </c>
      <c r="H10" s="212"/>
      <c r="I10" s="338" t="s">
        <v>848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3">
        <v>2</v>
      </c>
      <c r="B11" s="354">
        <v>44816</v>
      </c>
      <c r="C11" s="355"/>
      <c r="D11" s="356" t="s">
        <v>353</v>
      </c>
      <c r="E11" s="357" t="s">
        <v>543</v>
      </c>
      <c r="F11" s="358">
        <v>1915</v>
      </c>
      <c r="G11" s="358">
        <v>1800</v>
      </c>
      <c r="H11" s="358">
        <v>2035</v>
      </c>
      <c r="I11" s="359" t="s">
        <v>849</v>
      </c>
      <c r="J11" s="283" t="s">
        <v>936</v>
      </c>
      <c r="K11" s="283">
        <f t="shared" ref="K11" si="0">H11-F11</f>
        <v>120</v>
      </c>
      <c r="L11" s="360">
        <f t="shared" ref="L11" si="1">(F11*-0.7)/100</f>
        <v>-13.404999999999999</v>
      </c>
      <c r="M11" s="361">
        <f t="shared" ref="M11" si="2">(K11+L11)/F11</f>
        <v>5.566318537859008E-2</v>
      </c>
      <c r="N11" s="283" t="s">
        <v>541</v>
      </c>
      <c r="O11" s="362">
        <v>44869</v>
      </c>
      <c r="P11" s="28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6">
        <v>3</v>
      </c>
      <c r="B12" s="316">
        <v>44823</v>
      </c>
      <c r="C12" s="296"/>
      <c r="D12" s="297" t="s">
        <v>66</v>
      </c>
      <c r="E12" s="298" t="s">
        <v>543</v>
      </c>
      <c r="F12" s="307" t="s">
        <v>850</v>
      </c>
      <c r="G12" s="307">
        <v>1780</v>
      </c>
      <c r="H12" s="307"/>
      <c r="I12" s="299" t="s">
        <v>845</v>
      </c>
      <c r="J12" s="311" t="s">
        <v>544</v>
      </c>
      <c r="K12" s="311"/>
      <c r="L12" s="290"/>
      <c r="M12" s="291"/>
      <c r="N12" s="311"/>
      <c r="O12" s="292"/>
      <c r="P12" s="311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8">
        <v>44840</v>
      </c>
      <c r="C13" s="296"/>
      <c r="D13" s="297" t="s">
        <v>125</v>
      </c>
      <c r="E13" s="298" t="s">
        <v>543</v>
      </c>
      <c r="F13" s="307" t="s">
        <v>853</v>
      </c>
      <c r="G13" s="307">
        <v>1075</v>
      </c>
      <c r="H13" s="307"/>
      <c r="I13" s="299" t="s">
        <v>854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6">
        <v>5</v>
      </c>
      <c r="B14" s="318">
        <v>44840</v>
      </c>
      <c r="C14" s="296"/>
      <c r="D14" s="297" t="s">
        <v>69</v>
      </c>
      <c r="E14" s="298" t="s">
        <v>543</v>
      </c>
      <c r="F14" s="307" t="s">
        <v>855</v>
      </c>
      <c r="G14" s="307">
        <v>1690</v>
      </c>
      <c r="H14" s="307"/>
      <c r="I14" s="299" t="s">
        <v>856</v>
      </c>
      <c r="J14" s="311" t="s">
        <v>544</v>
      </c>
      <c r="K14" s="311"/>
      <c r="L14" s="290"/>
      <c r="M14" s="291"/>
      <c r="N14" s="311"/>
      <c r="O14" s="292"/>
      <c r="P14" s="311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3">
        <v>6</v>
      </c>
      <c r="B15" s="354">
        <v>44845</v>
      </c>
      <c r="C15" s="355"/>
      <c r="D15" s="356" t="s">
        <v>458</v>
      </c>
      <c r="E15" s="357" t="s">
        <v>543</v>
      </c>
      <c r="F15" s="358">
        <v>138</v>
      </c>
      <c r="G15" s="358">
        <v>127</v>
      </c>
      <c r="H15" s="358">
        <v>146.5</v>
      </c>
      <c r="I15" s="359" t="s">
        <v>852</v>
      </c>
      <c r="J15" s="283" t="s">
        <v>911</v>
      </c>
      <c r="K15" s="283">
        <f t="shared" ref="K15:K16" si="3">H15-F15</f>
        <v>8.5</v>
      </c>
      <c r="L15" s="360">
        <f t="shared" ref="L15:L16" si="4">(F15*-0.7)/100</f>
        <v>-0.96599999999999997</v>
      </c>
      <c r="M15" s="361">
        <f t="shared" ref="M15:M16" si="5">(K15+L15)/F15</f>
        <v>5.4594202898550721E-2</v>
      </c>
      <c r="N15" s="283" t="s">
        <v>541</v>
      </c>
      <c r="O15" s="362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3">
        <v>7</v>
      </c>
      <c r="B16" s="364">
        <v>44848</v>
      </c>
      <c r="C16" s="365"/>
      <c r="D16" s="366" t="s">
        <v>307</v>
      </c>
      <c r="E16" s="367" t="s">
        <v>543</v>
      </c>
      <c r="F16" s="368">
        <v>3055</v>
      </c>
      <c r="G16" s="368">
        <v>2795</v>
      </c>
      <c r="H16" s="368">
        <v>3090</v>
      </c>
      <c r="I16" s="369" t="s">
        <v>851</v>
      </c>
      <c r="J16" s="370" t="s">
        <v>929</v>
      </c>
      <c r="K16" s="370">
        <f t="shared" si="3"/>
        <v>35</v>
      </c>
      <c r="L16" s="371">
        <f t="shared" si="4"/>
        <v>-21.385000000000002</v>
      </c>
      <c r="M16" s="372">
        <f t="shared" si="5"/>
        <v>4.456628477905073E-3</v>
      </c>
      <c r="N16" s="370" t="s">
        <v>662</v>
      </c>
      <c r="O16" s="373">
        <v>44868</v>
      </c>
      <c r="P16" s="370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3">
        <v>8</v>
      </c>
      <c r="B17" s="354">
        <v>44852</v>
      </c>
      <c r="C17" s="355"/>
      <c r="D17" s="356" t="s">
        <v>158</v>
      </c>
      <c r="E17" s="357" t="s">
        <v>543</v>
      </c>
      <c r="F17" s="358">
        <v>3360</v>
      </c>
      <c r="G17" s="358">
        <v>3180</v>
      </c>
      <c r="H17" s="358">
        <v>3605</v>
      </c>
      <c r="I17" s="359" t="s">
        <v>887</v>
      </c>
      <c r="J17" s="283" t="s">
        <v>978</v>
      </c>
      <c r="K17" s="283">
        <f t="shared" ref="K17" si="6">H17-F17</f>
        <v>245</v>
      </c>
      <c r="L17" s="360">
        <f t="shared" ref="L17" si="7">(F17*-0.7)/100</f>
        <v>-23.52</v>
      </c>
      <c r="M17" s="361">
        <f t="shared" ref="M17" si="8">(K17+L17)/F17</f>
        <v>6.5916666666666665E-2</v>
      </c>
      <c r="N17" s="283" t="s">
        <v>541</v>
      </c>
      <c r="O17" s="362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3">
        <v>9</v>
      </c>
      <c r="B18" s="354">
        <v>44855</v>
      </c>
      <c r="C18" s="355"/>
      <c r="D18" s="356" t="s">
        <v>768</v>
      </c>
      <c r="E18" s="357" t="s">
        <v>543</v>
      </c>
      <c r="F18" s="358">
        <v>1410</v>
      </c>
      <c r="G18" s="358">
        <v>1320</v>
      </c>
      <c r="H18" s="358">
        <v>1500</v>
      </c>
      <c r="I18" s="359" t="s">
        <v>889</v>
      </c>
      <c r="J18" s="283" t="s">
        <v>910</v>
      </c>
      <c r="K18" s="283">
        <f t="shared" ref="K18:K19" si="9">H18-F18</f>
        <v>90</v>
      </c>
      <c r="L18" s="360">
        <f t="shared" ref="L18:L19" si="10">(F18*-0.7)/100</f>
        <v>-9.8699999999999992</v>
      </c>
      <c r="M18" s="361">
        <f t="shared" ref="M18:M19" si="11">(K18+L18)/F18</f>
        <v>5.6829787234042549E-2</v>
      </c>
      <c r="N18" s="283" t="s">
        <v>541</v>
      </c>
      <c r="O18" s="362">
        <v>44867</v>
      </c>
      <c r="P18" s="283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2">
        <v>10</v>
      </c>
      <c r="B19" s="343">
        <v>44861</v>
      </c>
      <c r="C19" s="344"/>
      <c r="D19" s="345" t="s">
        <v>55</v>
      </c>
      <c r="E19" s="346" t="s">
        <v>543</v>
      </c>
      <c r="F19" s="347">
        <v>147</v>
      </c>
      <c r="G19" s="347">
        <v>137</v>
      </c>
      <c r="H19" s="347">
        <v>154</v>
      </c>
      <c r="I19" s="348" t="s">
        <v>891</v>
      </c>
      <c r="J19" s="349" t="s">
        <v>903</v>
      </c>
      <c r="K19" s="349">
        <f t="shared" si="9"/>
        <v>7</v>
      </c>
      <c r="L19" s="350">
        <f t="shared" si="10"/>
        <v>-1.0289999999999999</v>
      </c>
      <c r="M19" s="351">
        <f t="shared" si="11"/>
        <v>4.0619047619047617E-2</v>
      </c>
      <c r="N19" s="349" t="s">
        <v>541</v>
      </c>
      <c r="O19" s="352">
        <v>44866</v>
      </c>
      <c r="P19" s="349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3">
        <v>11</v>
      </c>
      <c r="B20" s="354">
        <v>44861</v>
      </c>
      <c r="C20" s="355"/>
      <c r="D20" s="356" t="s">
        <v>506</v>
      </c>
      <c r="E20" s="357" t="s">
        <v>543</v>
      </c>
      <c r="F20" s="358">
        <v>337</v>
      </c>
      <c r="G20" s="358">
        <v>310</v>
      </c>
      <c r="H20" s="358">
        <v>356.5</v>
      </c>
      <c r="I20" s="359" t="s">
        <v>846</v>
      </c>
      <c r="J20" s="283" t="s">
        <v>920</v>
      </c>
      <c r="K20" s="283">
        <f t="shared" ref="K20:K21" si="12">H20-F20</f>
        <v>19.5</v>
      </c>
      <c r="L20" s="360">
        <f t="shared" ref="L20:L21" si="13">(F20*-0.7)/100</f>
        <v>-2.359</v>
      </c>
      <c r="M20" s="361">
        <f t="shared" ref="M20:M21" si="14">(K20+L20)/F20</f>
        <v>5.0863501483679519E-2</v>
      </c>
      <c r="N20" s="283" t="s">
        <v>541</v>
      </c>
      <c r="O20" s="362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3">
        <v>12</v>
      </c>
      <c r="B21" s="354">
        <v>44865</v>
      </c>
      <c r="C21" s="355"/>
      <c r="D21" s="356" t="s">
        <v>295</v>
      </c>
      <c r="E21" s="357" t="s">
        <v>543</v>
      </c>
      <c r="F21" s="358">
        <v>1154</v>
      </c>
      <c r="G21" s="358">
        <v>1090</v>
      </c>
      <c r="H21" s="358">
        <v>1225</v>
      </c>
      <c r="I21" s="359" t="s">
        <v>854</v>
      </c>
      <c r="J21" s="283" t="s">
        <v>986</v>
      </c>
      <c r="K21" s="283">
        <f t="shared" si="12"/>
        <v>71</v>
      </c>
      <c r="L21" s="360">
        <f t="shared" si="13"/>
        <v>-8.0779999999999994</v>
      </c>
      <c r="M21" s="361">
        <f t="shared" si="14"/>
        <v>5.4525129982668973E-2</v>
      </c>
      <c r="N21" s="283" t="s">
        <v>541</v>
      </c>
      <c r="O21" s="362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8">
        <v>44867</v>
      </c>
      <c r="C22" s="296"/>
      <c r="D22" s="297" t="s">
        <v>907</v>
      </c>
      <c r="E22" s="298" t="s">
        <v>543</v>
      </c>
      <c r="F22" s="307" t="s">
        <v>908</v>
      </c>
      <c r="G22" s="307">
        <v>790</v>
      </c>
      <c r="H22" s="307"/>
      <c r="I22" s="299" t="s">
        <v>909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3">
        <v>14</v>
      </c>
      <c r="B23" s="354">
        <v>44872</v>
      </c>
      <c r="C23" s="355"/>
      <c r="D23" s="356" t="s">
        <v>498</v>
      </c>
      <c r="E23" s="357" t="s">
        <v>543</v>
      </c>
      <c r="F23" s="358">
        <v>36.75</v>
      </c>
      <c r="G23" s="358">
        <v>34.75</v>
      </c>
      <c r="H23" s="358">
        <v>39.1</v>
      </c>
      <c r="I23" s="359" t="s">
        <v>950</v>
      </c>
      <c r="J23" s="283" t="s">
        <v>954</v>
      </c>
      <c r="K23" s="283">
        <f t="shared" ref="K23" si="15">H23-F23</f>
        <v>2.3500000000000014</v>
      </c>
      <c r="L23" s="360">
        <f t="shared" ref="L23" si="16">(F23*-0.7)/100</f>
        <v>-0.25724999999999998</v>
      </c>
      <c r="M23" s="361">
        <f t="shared" ref="M23" si="17">(K23+L23)/F23</f>
        <v>5.6945578231292558E-2</v>
      </c>
      <c r="N23" s="283" t="s">
        <v>541</v>
      </c>
      <c r="O23" s="362">
        <v>44874</v>
      </c>
      <c r="P23" s="28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6">
        <v>15</v>
      </c>
      <c r="B24" s="388">
        <v>44875</v>
      </c>
      <c r="C24" s="296"/>
      <c r="D24" s="297" t="s">
        <v>61</v>
      </c>
      <c r="E24" s="298" t="s">
        <v>543</v>
      </c>
      <c r="F24" s="307" t="s">
        <v>968</v>
      </c>
      <c r="G24" s="307">
        <v>780</v>
      </c>
      <c r="H24" s="307"/>
      <c r="I24" s="299" t="s">
        <v>969</v>
      </c>
      <c r="J24" s="311" t="s">
        <v>544</v>
      </c>
      <c r="K24" s="311"/>
      <c r="L24" s="290"/>
      <c r="M24" s="291"/>
      <c r="N24" s="311"/>
      <c r="O24" s="292"/>
      <c r="P24" s="311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6">
        <v>16</v>
      </c>
      <c r="B25" s="388">
        <v>44875</v>
      </c>
      <c r="C25" s="296"/>
      <c r="D25" s="297" t="s">
        <v>353</v>
      </c>
      <c r="E25" s="298" t="s">
        <v>543</v>
      </c>
      <c r="F25" s="307" t="s">
        <v>970</v>
      </c>
      <c r="G25" s="307">
        <v>1740</v>
      </c>
      <c r="H25" s="307"/>
      <c r="I25" s="299" t="s">
        <v>971</v>
      </c>
      <c r="J25" s="311" t="s">
        <v>544</v>
      </c>
      <c r="K25" s="311"/>
      <c r="L25" s="290"/>
      <c r="M25" s="291"/>
      <c r="N25" s="311"/>
      <c r="O25" s="292"/>
      <c r="P25" s="311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07">
        <v>17</v>
      </c>
      <c r="B26" s="308">
        <v>44876</v>
      </c>
      <c r="C26" s="296"/>
      <c r="D26" s="297" t="s">
        <v>208</v>
      </c>
      <c r="E26" s="298" t="s">
        <v>543</v>
      </c>
      <c r="F26" s="307" t="s">
        <v>984</v>
      </c>
      <c r="G26" s="307">
        <v>6340</v>
      </c>
      <c r="H26" s="307"/>
      <c r="I26" s="299" t="s">
        <v>985</v>
      </c>
      <c r="J26" s="311" t="s">
        <v>544</v>
      </c>
      <c r="K26" s="311"/>
      <c r="L26" s="290"/>
      <c r="M26" s="291"/>
      <c r="N26" s="311"/>
      <c r="O26" s="292"/>
      <c r="P26" s="311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53">
        <v>18</v>
      </c>
      <c r="B27" s="374">
        <v>44876</v>
      </c>
      <c r="C27" s="355"/>
      <c r="D27" s="356" t="s">
        <v>458</v>
      </c>
      <c r="E27" s="357" t="s">
        <v>543</v>
      </c>
      <c r="F27" s="358">
        <v>146</v>
      </c>
      <c r="G27" s="358">
        <v>135</v>
      </c>
      <c r="H27" s="358">
        <v>155.25</v>
      </c>
      <c r="I27" s="359" t="s">
        <v>891</v>
      </c>
      <c r="J27" s="283" t="s">
        <v>954</v>
      </c>
      <c r="K27" s="283">
        <f t="shared" ref="K27" si="18">H27-F27</f>
        <v>9.25</v>
      </c>
      <c r="L27" s="360">
        <f t="shared" ref="L27" si="19">(F27*-0.7)/100</f>
        <v>-1.0219999999999998</v>
      </c>
      <c r="M27" s="361">
        <f t="shared" ref="M27" si="20">(K27+L27)/F27</f>
        <v>5.6356164383561641E-2</v>
      </c>
      <c r="N27" s="283" t="s">
        <v>541</v>
      </c>
      <c r="O27" s="362">
        <v>44879</v>
      </c>
      <c r="P27" s="283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286"/>
      <c r="B28" s="388"/>
      <c r="C28" s="296"/>
      <c r="D28" s="297"/>
      <c r="E28" s="298"/>
      <c r="F28" s="307"/>
      <c r="G28" s="307"/>
      <c r="H28" s="307"/>
      <c r="I28" s="299"/>
      <c r="J28" s="311"/>
      <c r="K28" s="311"/>
      <c r="L28" s="290"/>
      <c r="M28" s="291"/>
      <c r="N28" s="311"/>
      <c r="O28" s="292"/>
      <c r="P28" s="311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ht="13.9" customHeight="1">
      <c r="A29" s="288"/>
      <c r="B29" s="287"/>
      <c r="C29" s="296"/>
      <c r="D29" s="297"/>
      <c r="E29" s="298"/>
      <c r="F29" s="288"/>
      <c r="G29" s="288"/>
      <c r="H29" s="288"/>
      <c r="I29" s="299"/>
      <c r="J29" s="289"/>
      <c r="K29" s="289"/>
      <c r="L29" s="290"/>
      <c r="M29" s="291"/>
      <c r="N29" s="289"/>
      <c r="O29" s="292"/>
      <c r="P29" s="290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545</v>
      </c>
      <c r="B32" s="110"/>
      <c r="C32" s="111"/>
      <c r="D32" s="112"/>
      <c r="E32" s="113"/>
      <c r="F32" s="113"/>
      <c r="G32" s="113"/>
      <c r="H32" s="113"/>
      <c r="I32" s="113"/>
      <c r="J32" s="114"/>
      <c r="K32" s="113"/>
      <c r="L32" s="115"/>
      <c r="M32" s="54"/>
      <c r="N32" s="114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56" ht="12" customHeight="1">
      <c r="A33" s="116" t="s">
        <v>546</v>
      </c>
      <c r="B33" s="109"/>
      <c r="C33" s="109"/>
      <c r="D33" s="109"/>
      <c r="E33" s="41"/>
      <c r="F33" s="117" t="s">
        <v>547</v>
      </c>
      <c r="G33" s="6"/>
      <c r="H33" s="6"/>
      <c r="I33" s="6"/>
      <c r="J33" s="118"/>
      <c r="K33" s="119"/>
      <c r="L33" s="119"/>
      <c r="M33" s="120"/>
      <c r="N33" s="1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56" ht="12" customHeight="1">
      <c r="A34" s="109" t="s">
        <v>548</v>
      </c>
      <c r="B34" s="109"/>
      <c r="C34" s="109"/>
      <c r="D34" s="109" t="s">
        <v>797</v>
      </c>
      <c r="E34" s="6"/>
      <c r="F34" s="117" t="s">
        <v>549</v>
      </c>
      <c r="G34" s="6"/>
      <c r="H34" s="6"/>
      <c r="I34" s="6"/>
      <c r="J34" s="118"/>
      <c r="K34" s="119"/>
      <c r="L34" s="119"/>
      <c r="M34" s="120"/>
      <c r="N34" s="1"/>
      <c r="O34" s="12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2"/>
      <c r="K35" s="119"/>
      <c r="L35" s="119"/>
      <c r="M35" s="6"/>
      <c r="N35" s="123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.75" customHeight="1">
      <c r="A36" s="1"/>
      <c r="B36" s="124" t="s">
        <v>550</v>
      </c>
      <c r="C36" s="124"/>
      <c r="D36" s="124"/>
      <c r="E36" s="124"/>
      <c r="F36" s="125"/>
      <c r="G36" s="6"/>
      <c r="H36" s="6"/>
      <c r="I36" s="126"/>
      <c r="J36" s="127"/>
      <c r="K36" s="128"/>
      <c r="L36" s="127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56" ht="38.25" customHeight="1">
      <c r="A37" s="324" t="s">
        <v>16</v>
      </c>
      <c r="B37" s="324" t="s">
        <v>518</v>
      </c>
      <c r="C37" s="324"/>
      <c r="D37" s="249" t="s">
        <v>529</v>
      </c>
      <c r="E37" s="324" t="s">
        <v>530</v>
      </c>
      <c r="F37" s="324" t="s">
        <v>531</v>
      </c>
      <c r="G37" s="324" t="s">
        <v>551</v>
      </c>
      <c r="H37" s="324" t="s">
        <v>533</v>
      </c>
      <c r="I37" s="324" t="s">
        <v>534</v>
      </c>
      <c r="J37" s="96" t="s">
        <v>535</v>
      </c>
      <c r="K37" s="94" t="s">
        <v>552</v>
      </c>
      <c r="L37" s="130" t="s">
        <v>537</v>
      </c>
      <c r="M37" s="96" t="s">
        <v>538</v>
      </c>
      <c r="N37" s="93" t="s">
        <v>539</v>
      </c>
      <c r="O37" s="249" t="s">
        <v>540</v>
      </c>
      <c r="P37" s="41"/>
      <c r="Q37" s="1"/>
      <c r="R37" s="246"/>
      <c r="S37" s="246"/>
      <c r="T37" s="246"/>
      <c r="U37" s="240"/>
      <c r="V37" s="240"/>
      <c r="W37" s="240"/>
      <c r="X37" s="240"/>
      <c r="Y37" s="24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s="247" customFormat="1" ht="13.9" customHeight="1">
      <c r="A38" s="363">
        <v>1</v>
      </c>
      <c r="B38" s="364">
        <v>44853</v>
      </c>
      <c r="C38" s="365"/>
      <c r="D38" s="366" t="s">
        <v>196</v>
      </c>
      <c r="E38" s="367" t="s">
        <v>543</v>
      </c>
      <c r="F38" s="368">
        <v>772</v>
      </c>
      <c r="G38" s="368">
        <v>750</v>
      </c>
      <c r="H38" s="368">
        <v>779</v>
      </c>
      <c r="I38" s="369" t="s">
        <v>888</v>
      </c>
      <c r="J38" s="370" t="s">
        <v>956</v>
      </c>
      <c r="K38" s="370">
        <f t="shared" ref="K38" si="21">H38-F38</f>
        <v>7</v>
      </c>
      <c r="L38" s="371">
        <f t="shared" ref="L38" si="22">(F38*-0.7)/100</f>
        <v>-5.4039999999999999</v>
      </c>
      <c r="M38" s="372">
        <f t="shared" ref="M38" si="23">(K38+L38)/F38</f>
        <v>2.0673575129533679E-3</v>
      </c>
      <c r="N38" s="370" t="s">
        <v>662</v>
      </c>
      <c r="O38" s="373">
        <v>44874</v>
      </c>
      <c r="P38" s="41"/>
      <c r="Q38" s="208"/>
      <c r="R38" s="20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</row>
    <row r="39" spans="1:56" s="301" customFormat="1" ht="13.5" customHeight="1">
      <c r="A39" s="307">
        <v>2</v>
      </c>
      <c r="B39" s="308">
        <v>44867</v>
      </c>
      <c r="C39" s="296"/>
      <c r="D39" s="297" t="s">
        <v>213</v>
      </c>
      <c r="E39" s="298" t="s">
        <v>543</v>
      </c>
      <c r="F39" s="307" t="s">
        <v>912</v>
      </c>
      <c r="G39" s="307">
        <v>255</v>
      </c>
      <c r="H39" s="307"/>
      <c r="I39" s="299" t="s">
        <v>913</v>
      </c>
      <c r="J39" s="311" t="s">
        <v>544</v>
      </c>
      <c r="K39" s="311"/>
      <c r="L39" s="290"/>
      <c r="M39" s="291"/>
      <c r="N39" s="311"/>
      <c r="O39" s="292"/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3"/>
      <c r="AJ39" s="294"/>
      <c r="AK39" s="300"/>
      <c r="AL39" s="300"/>
    </row>
    <row r="40" spans="1:56" s="301" customFormat="1" ht="13.5" customHeight="1">
      <c r="A40" s="358">
        <v>3</v>
      </c>
      <c r="B40" s="374">
        <v>44868</v>
      </c>
      <c r="C40" s="355"/>
      <c r="D40" s="356" t="s">
        <v>188</v>
      </c>
      <c r="E40" s="357" t="s">
        <v>543</v>
      </c>
      <c r="F40" s="358">
        <v>578</v>
      </c>
      <c r="G40" s="358">
        <v>559</v>
      </c>
      <c r="H40" s="358">
        <v>613</v>
      </c>
      <c r="I40" s="359" t="s">
        <v>921</v>
      </c>
      <c r="J40" s="283" t="s">
        <v>929</v>
      </c>
      <c r="K40" s="283">
        <f t="shared" ref="K40:K41" si="24">H40-F40</f>
        <v>35</v>
      </c>
      <c r="L40" s="360">
        <f t="shared" ref="L40:L41" si="25">(F40*-0.7)/100</f>
        <v>-4.0459999999999994</v>
      </c>
      <c r="M40" s="361">
        <f t="shared" ref="M40:M41" si="26">(K40+L40)/F40</f>
        <v>5.3553633217993078E-2</v>
      </c>
      <c r="N40" s="283" t="s">
        <v>541</v>
      </c>
      <c r="O40" s="362">
        <v>44872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3"/>
      <c r="AJ40" s="294"/>
      <c r="AK40" s="300"/>
      <c r="AL40" s="300"/>
    </row>
    <row r="41" spans="1:56" s="301" customFormat="1" ht="13.5" customHeight="1">
      <c r="A41" s="378">
        <v>4</v>
      </c>
      <c r="B41" s="379">
        <v>44868</v>
      </c>
      <c r="C41" s="380"/>
      <c r="D41" s="381" t="s">
        <v>412</v>
      </c>
      <c r="E41" s="382" t="s">
        <v>543</v>
      </c>
      <c r="F41" s="378">
        <v>462</v>
      </c>
      <c r="G41" s="378">
        <v>447</v>
      </c>
      <c r="H41" s="378">
        <v>446</v>
      </c>
      <c r="I41" s="383" t="s">
        <v>922</v>
      </c>
      <c r="J41" s="384" t="s">
        <v>957</v>
      </c>
      <c r="K41" s="384">
        <f t="shared" si="24"/>
        <v>-16</v>
      </c>
      <c r="L41" s="385">
        <f t="shared" si="25"/>
        <v>-3.234</v>
      </c>
      <c r="M41" s="386">
        <f t="shared" si="26"/>
        <v>-4.1632034632034638E-2</v>
      </c>
      <c r="N41" s="384" t="s">
        <v>553</v>
      </c>
      <c r="O41" s="387">
        <v>44874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3"/>
      <c r="AJ41" s="294"/>
      <c r="AK41" s="300"/>
      <c r="AL41" s="300"/>
    </row>
    <row r="42" spans="1:56" s="301" customFormat="1" ht="13.5" customHeight="1">
      <c r="A42" s="358">
        <v>5</v>
      </c>
      <c r="B42" s="374">
        <v>44872</v>
      </c>
      <c r="C42" s="355"/>
      <c r="D42" s="356" t="s">
        <v>46</v>
      </c>
      <c r="E42" s="357" t="s">
        <v>543</v>
      </c>
      <c r="F42" s="358">
        <v>848.5</v>
      </c>
      <c r="G42" s="358">
        <v>822</v>
      </c>
      <c r="H42" s="358">
        <v>875</v>
      </c>
      <c r="I42" s="359" t="s">
        <v>951</v>
      </c>
      <c r="J42" s="283" t="s">
        <v>955</v>
      </c>
      <c r="K42" s="283">
        <f t="shared" ref="K42" si="27">H42-F42</f>
        <v>26.5</v>
      </c>
      <c r="L42" s="360">
        <f t="shared" ref="L42" si="28">(F42*-0.7)/100</f>
        <v>-5.9394999999999989</v>
      </c>
      <c r="M42" s="361">
        <f t="shared" ref="M42" si="29">(K42+L42)/F42</f>
        <v>2.4231585150265175E-2</v>
      </c>
      <c r="N42" s="283" t="s">
        <v>541</v>
      </c>
      <c r="O42" s="362">
        <v>44874</v>
      </c>
      <c r="P42" s="41"/>
      <c r="Q42" s="247"/>
      <c r="R42" s="24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3"/>
      <c r="AJ42" s="294"/>
      <c r="AK42" s="300"/>
      <c r="AL42" s="300"/>
    </row>
    <row r="43" spans="1:56" s="301" customFormat="1" ht="13.5" customHeight="1">
      <c r="A43" s="307">
        <v>6</v>
      </c>
      <c r="B43" s="308">
        <v>44876</v>
      </c>
      <c r="C43" s="296"/>
      <c r="D43" s="297" t="s">
        <v>979</v>
      </c>
      <c r="E43" s="298" t="s">
        <v>543</v>
      </c>
      <c r="F43" s="307" t="s">
        <v>980</v>
      </c>
      <c r="G43" s="307">
        <v>2040</v>
      </c>
      <c r="H43" s="307"/>
      <c r="I43" s="299" t="s">
        <v>981</v>
      </c>
      <c r="J43" s="311" t="s">
        <v>544</v>
      </c>
      <c r="K43" s="311"/>
      <c r="L43" s="290"/>
      <c r="M43" s="291"/>
      <c r="N43" s="311"/>
      <c r="O43" s="292"/>
      <c r="P43" s="41"/>
      <c r="Q43" s="247"/>
      <c r="R43" s="24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3"/>
      <c r="AJ43" s="294"/>
      <c r="AK43" s="300"/>
      <c r="AL43" s="300"/>
    </row>
    <row r="44" spans="1:56" s="301" customFormat="1" ht="13.5" customHeight="1">
      <c r="A44" s="307">
        <v>7</v>
      </c>
      <c r="B44" s="308">
        <v>44879</v>
      </c>
      <c r="C44" s="296"/>
      <c r="D44" s="297" t="s">
        <v>351</v>
      </c>
      <c r="E44" s="298" t="s">
        <v>543</v>
      </c>
      <c r="F44" s="307" t="s">
        <v>987</v>
      </c>
      <c r="G44" s="307">
        <v>105.5</v>
      </c>
      <c r="H44" s="307"/>
      <c r="I44" s="299" t="s">
        <v>988</v>
      </c>
      <c r="J44" s="311" t="s">
        <v>544</v>
      </c>
      <c r="K44" s="311"/>
      <c r="L44" s="290"/>
      <c r="M44" s="291"/>
      <c r="N44" s="311"/>
      <c r="O44" s="292"/>
      <c r="P44" s="41"/>
      <c r="Q44" s="247"/>
      <c r="R44" s="24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3"/>
      <c r="AJ44" s="294"/>
      <c r="AK44" s="300"/>
      <c r="AL44" s="300"/>
    </row>
    <row r="45" spans="1:56" s="301" customFormat="1" ht="13.5" customHeight="1">
      <c r="A45" s="307"/>
      <c r="B45" s="308"/>
      <c r="C45" s="296"/>
      <c r="D45" s="297"/>
      <c r="E45" s="298"/>
      <c r="F45" s="307"/>
      <c r="G45" s="307"/>
      <c r="H45" s="307"/>
      <c r="I45" s="299"/>
      <c r="J45" s="311"/>
      <c r="K45" s="311"/>
      <c r="L45" s="290"/>
      <c r="M45" s="291"/>
      <c r="N45" s="311"/>
      <c r="O45" s="292"/>
      <c r="P45" s="41"/>
      <c r="Q45" s="247"/>
      <c r="R45" s="24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3"/>
      <c r="AJ45" s="294"/>
      <c r="AK45" s="300"/>
      <c r="AL45" s="300"/>
    </row>
    <row r="46" spans="1:56" s="295" customFormat="1" ht="15" customHeight="1">
      <c r="A46" s="307"/>
      <c r="B46" s="308"/>
      <c r="C46" s="296"/>
      <c r="D46" s="297"/>
      <c r="E46" s="298"/>
      <c r="F46" s="307"/>
      <c r="G46" s="307"/>
      <c r="H46" s="307"/>
      <c r="I46" s="299"/>
      <c r="J46" s="311"/>
      <c r="K46" s="311"/>
      <c r="L46" s="290"/>
      <c r="M46" s="291"/>
      <c r="N46" s="311"/>
      <c r="O46" s="292"/>
      <c r="P46" s="41"/>
      <c r="Q46" s="247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294"/>
      <c r="AL46" s="294"/>
    </row>
    <row r="47" spans="1:56" ht="15" customHeight="1">
      <c r="A47" s="250"/>
      <c r="B47" s="251"/>
      <c r="C47" s="252"/>
      <c r="D47" s="253"/>
      <c r="E47" s="254"/>
      <c r="F47" s="254"/>
      <c r="G47" s="254"/>
      <c r="H47" s="254"/>
      <c r="I47" s="254"/>
      <c r="J47" s="255"/>
      <c r="K47" s="255"/>
      <c r="L47" s="256"/>
      <c r="M47" s="257"/>
      <c r="N47" s="255"/>
      <c r="O47" s="258"/>
      <c r="P47" s="231"/>
      <c r="Q47" s="247"/>
      <c r="R47" s="24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1"/>
      <c r="AI47" s="1"/>
      <c r="AJ47" s="1"/>
      <c r="AK47" s="1"/>
      <c r="AL47" s="1"/>
    </row>
    <row r="48" spans="1:56" ht="44.25" customHeight="1">
      <c r="A48" s="109" t="s">
        <v>545</v>
      </c>
      <c r="B48" s="131"/>
      <c r="C48" s="131"/>
      <c r="D48" s="1"/>
      <c r="E48" s="6"/>
      <c r="F48" s="6"/>
      <c r="G48" s="6"/>
      <c r="H48" s="6" t="s">
        <v>557</v>
      </c>
      <c r="I48" s="6"/>
      <c r="J48" s="6"/>
      <c r="K48" s="105"/>
      <c r="L48" s="133"/>
      <c r="M48" s="105"/>
      <c r="N48" s="106"/>
      <c r="O48" s="10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242"/>
      <c r="AD48" s="242"/>
      <c r="AE48" s="242"/>
      <c r="AF48" s="242"/>
      <c r="AG48" s="242"/>
      <c r="AH48" s="242"/>
    </row>
    <row r="49" spans="1:38" ht="12.75" customHeight="1">
      <c r="A49" s="116" t="s">
        <v>546</v>
      </c>
      <c r="B49" s="109"/>
      <c r="C49" s="109"/>
      <c r="D49" s="109"/>
      <c r="E49" s="41"/>
      <c r="F49" s="117" t="s">
        <v>547</v>
      </c>
      <c r="G49" s="54"/>
      <c r="H49" s="41"/>
      <c r="I49" s="54"/>
      <c r="J49" s="6"/>
      <c r="K49" s="134"/>
      <c r="L49" s="135"/>
      <c r="M49" s="6"/>
      <c r="N49" s="99"/>
      <c r="O49" s="136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16"/>
      <c r="B50" s="109"/>
      <c r="C50" s="109"/>
      <c r="D50" s="109"/>
      <c r="E50" s="6"/>
      <c r="F50" s="117" t="s">
        <v>549</v>
      </c>
      <c r="G50" s="54"/>
      <c r="H50" s="41"/>
      <c r="I50" s="54"/>
      <c r="J50" s="6"/>
      <c r="K50" s="134"/>
      <c r="L50" s="135"/>
      <c r="M50" s="6"/>
      <c r="N50" s="99"/>
      <c r="O50" s="136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09"/>
      <c r="B51" s="109"/>
      <c r="C51" s="109"/>
      <c r="D51" s="109"/>
      <c r="E51" s="6"/>
      <c r="F51" s="6"/>
      <c r="G51" s="6"/>
      <c r="H51" s="6"/>
      <c r="I51" s="6"/>
      <c r="J51" s="122"/>
      <c r="K51" s="119"/>
      <c r="L51" s="120"/>
      <c r="M51" s="6"/>
      <c r="N51" s="123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37" t="s">
        <v>558</v>
      </c>
      <c r="B52" s="137"/>
      <c r="C52" s="137"/>
      <c r="D52" s="137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4" t="s">
        <v>16</v>
      </c>
      <c r="B53" s="94" t="s">
        <v>518</v>
      </c>
      <c r="C53" s="94"/>
      <c r="D53" s="95" t="s">
        <v>529</v>
      </c>
      <c r="E53" s="94" t="s">
        <v>530</v>
      </c>
      <c r="F53" s="94" t="s">
        <v>531</v>
      </c>
      <c r="G53" s="94" t="s">
        <v>551</v>
      </c>
      <c r="H53" s="94" t="s">
        <v>533</v>
      </c>
      <c r="I53" s="94" t="s">
        <v>534</v>
      </c>
      <c r="J53" s="93" t="s">
        <v>535</v>
      </c>
      <c r="K53" s="138" t="s">
        <v>559</v>
      </c>
      <c r="L53" s="96" t="s">
        <v>537</v>
      </c>
      <c r="M53" s="138" t="s">
        <v>560</v>
      </c>
      <c r="N53" s="94" t="s">
        <v>561</v>
      </c>
      <c r="O53" s="93" t="s">
        <v>539</v>
      </c>
      <c r="P53" s="95" t="s">
        <v>540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09" customFormat="1" ht="12.75" customHeight="1">
      <c r="A54" s="309">
        <v>1</v>
      </c>
      <c r="B54" s="281">
        <v>44862</v>
      </c>
      <c r="C54" s="317"/>
      <c r="D54" s="317" t="s">
        <v>893</v>
      </c>
      <c r="E54" s="309" t="s">
        <v>543</v>
      </c>
      <c r="F54" s="309">
        <v>577</v>
      </c>
      <c r="G54" s="309">
        <v>568</v>
      </c>
      <c r="H54" s="310">
        <v>587</v>
      </c>
      <c r="I54" s="310" t="s">
        <v>894</v>
      </c>
      <c r="J54" s="283" t="s">
        <v>901</v>
      </c>
      <c r="K54" s="282">
        <f t="shared" ref="K54" si="30">H54-F54</f>
        <v>10</v>
      </c>
      <c r="L54" s="284">
        <f t="shared" ref="L54:L55" si="31">(H54*N54)*0.07%</f>
        <v>616.35000000000014</v>
      </c>
      <c r="M54" s="285">
        <f t="shared" ref="M54:M55" si="32">(K54*N54)-L54</f>
        <v>14383.65</v>
      </c>
      <c r="N54" s="282">
        <v>1500</v>
      </c>
      <c r="O54" s="283" t="s">
        <v>541</v>
      </c>
      <c r="P54" s="281">
        <v>44866</v>
      </c>
      <c r="Q54" s="211"/>
      <c r="R54" s="214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s="209" customFormat="1" ht="12.75" customHeight="1">
      <c r="A55" s="325">
        <v>2</v>
      </c>
      <c r="B55" s="333">
        <v>44865</v>
      </c>
      <c r="C55" s="326"/>
      <c r="D55" s="326" t="s">
        <v>895</v>
      </c>
      <c r="E55" s="325" t="s">
        <v>847</v>
      </c>
      <c r="F55" s="325">
        <v>17985</v>
      </c>
      <c r="G55" s="325">
        <v>18155</v>
      </c>
      <c r="H55" s="327">
        <v>18155</v>
      </c>
      <c r="I55" s="327" t="s">
        <v>896</v>
      </c>
      <c r="J55" s="328" t="s">
        <v>900</v>
      </c>
      <c r="K55" s="329">
        <f>F55-H55</f>
        <v>-170</v>
      </c>
      <c r="L55" s="330">
        <f t="shared" si="31"/>
        <v>635.42500000000007</v>
      </c>
      <c r="M55" s="331">
        <f t="shared" si="32"/>
        <v>-9135.4249999999993</v>
      </c>
      <c r="N55" s="329">
        <v>50</v>
      </c>
      <c r="O55" s="328" t="s">
        <v>553</v>
      </c>
      <c r="P55" s="332">
        <v>44866</v>
      </c>
      <c r="Q55" s="211"/>
      <c r="R55" s="214" t="s">
        <v>542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325">
        <v>3</v>
      </c>
      <c r="B56" s="333">
        <v>44868</v>
      </c>
      <c r="C56" s="326"/>
      <c r="D56" s="326" t="s">
        <v>923</v>
      </c>
      <c r="E56" s="325" t="s">
        <v>543</v>
      </c>
      <c r="F56" s="325">
        <v>149.75</v>
      </c>
      <c r="G56" s="325">
        <v>147.25</v>
      </c>
      <c r="H56" s="327">
        <v>147.75</v>
      </c>
      <c r="I56" s="327" t="s">
        <v>924</v>
      </c>
      <c r="J56" s="328" t="s">
        <v>930</v>
      </c>
      <c r="K56" s="329">
        <f t="shared" ref="K56:K58" si="33">H56-F56</f>
        <v>-2</v>
      </c>
      <c r="L56" s="330">
        <f t="shared" ref="L56:L58" si="34">(H56*N56)*0.07%</f>
        <v>605.03625000000011</v>
      </c>
      <c r="M56" s="331">
        <f t="shared" ref="M56:M58" si="35">(K56*N56)-L56</f>
        <v>-12305.036250000001</v>
      </c>
      <c r="N56" s="329">
        <v>5850</v>
      </c>
      <c r="O56" s="328" t="s">
        <v>553</v>
      </c>
      <c r="P56" s="332">
        <v>44869</v>
      </c>
      <c r="Q56" s="211"/>
      <c r="R56" s="214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09">
        <v>4</v>
      </c>
      <c r="B57" s="374">
        <v>44869</v>
      </c>
      <c r="C57" s="317"/>
      <c r="D57" s="317" t="s">
        <v>934</v>
      </c>
      <c r="E57" s="309" t="s">
        <v>543</v>
      </c>
      <c r="F57" s="309">
        <v>763</v>
      </c>
      <c r="G57" s="309">
        <v>748</v>
      </c>
      <c r="H57" s="310">
        <v>771.5</v>
      </c>
      <c r="I57" s="310" t="s">
        <v>935</v>
      </c>
      <c r="J57" s="283" t="s">
        <v>911</v>
      </c>
      <c r="K57" s="282">
        <f t="shared" si="33"/>
        <v>8.5</v>
      </c>
      <c r="L57" s="284">
        <f t="shared" si="34"/>
        <v>513.04750000000013</v>
      </c>
      <c r="M57" s="285">
        <f t="shared" si="35"/>
        <v>7561.9524999999994</v>
      </c>
      <c r="N57" s="282">
        <v>950</v>
      </c>
      <c r="O57" s="283" t="s">
        <v>541</v>
      </c>
      <c r="P57" s="281">
        <v>44872</v>
      </c>
      <c r="Q57" s="211"/>
      <c r="R57" s="214" t="s">
        <v>542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25">
        <v>5</v>
      </c>
      <c r="B58" s="333">
        <v>44872</v>
      </c>
      <c r="C58" s="326"/>
      <c r="D58" s="326" t="s">
        <v>941</v>
      </c>
      <c r="E58" s="325" t="s">
        <v>543</v>
      </c>
      <c r="F58" s="325">
        <v>517</v>
      </c>
      <c r="G58" s="325">
        <v>505</v>
      </c>
      <c r="H58" s="327">
        <v>505</v>
      </c>
      <c r="I58" s="327" t="s">
        <v>942</v>
      </c>
      <c r="J58" s="328" t="s">
        <v>967</v>
      </c>
      <c r="K58" s="329">
        <f t="shared" si="33"/>
        <v>-12</v>
      </c>
      <c r="L58" s="330">
        <f t="shared" si="34"/>
        <v>441.87500000000006</v>
      </c>
      <c r="M58" s="331">
        <f t="shared" si="35"/>
        <v>-15441.875</v>
      </c>
      <c r="N58" s="329">
        <v>1250</v>
      </c>
      <c r="O58" s="328" t="s">
        <v>553</v>
      </c>
      <c r="P58" s="332">
        <v>44875</v>
      </c>
      <c r="Q58" s="211"/>
      <c r="R58" s="214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25">
        <v>6</v>
      </c>
      <c r="B59" s="333">
        <v>44872</v>
      </c>
      <c r="C59" s="326"/>
      <c r="D59" s="326" t="s">
        <v>943</v>
      </c>
      <c r="E59" s="325" t="s">
        <v>543</v>
      </c>
      <c r="F59" s="325">
        <v>831</v>
      </c>
      <c r="G59" s="325">
        <v>817</v>
      </c>
      <c r="H59" s="327">
        <v>817</v>
      </c>
      <c r="I59" s="327" t="s">
        <v>944</v>
      </c>
      <c r="J59" s="328" t="s">
        <v>953</v>
      </c>
      <c r="K59" s="329">
        <f t="shared" ref="K59" si="36">H59-F59</f>
        <v>-14</v>
      </c>
      <c r="L59" s="330">
        <f t="shared" ref="L59" si="37">(H59*N59)*0.07%</f>
        <v>571.90000000000009</v>
      </c>
      <c r="M59" s="331">
        <f t="shared" ref="M59" si="38">(K59*N59)-L59</f>
        <v>-14571.9</v>
      </c>
      <c r="N59" s="329">
        <v>1000</v>
      </c>
      <c r="O59" s="328" t="s">
        <v>553</v>
      </c>
      <c r="P59" s="332">
        <v>44874</v>
      </c>
      <c r="Q59" s="211"/>
      <c r="R59" s="214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277">
        <v>7</v>
      </c>
      <c r="B60" s="308">
        <v>44879</v>
      </c>
      <c r="C60" s="339"/>
      <c r="D60" s="339" t="s">
        <v>992</v>
      </c>
      <c r="E60" s="277" t="s">
        <v>543</v>
      </c>
      <c r="F60" s="277" t="s">
        <v>993</v>
      </c>
      <c r="G60" s="277">
        <v>1565</v>
      </c>
      <c r="H60" s="340"/>
      <c r="I60" s="340" t="s">
        <v>994</v>
      </c>
      <c r="J60" s="243" t="s">
        <v>544</v>
      </c>
      <c r="K60" s="213"/>
      <c r="L60" s="232"/>
      <c r="M60" s="233"/>
      <c r="N60" s="213"/>
      <c r="O60" s="243"/>
      <c r="P60" s="210"/>
      <c r="Q60" s="211"/>
      <c r="R60" s="214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212"/>
      <c r="B61" s="210"/>
      <c r="C61" s="267"/>
      <c r="D61" s="267"/>
      <c r="E61" s="212"/>
      <c r="F61" s="212"/>
      <c r="G61" s="212"/>
      <c r="H61" s="213"/>
      <c r="I61" s="213"/>
      <c r="J61" s="243"/>
      <c r="K61" s="267"/>
      <c r="L61" s="212"/>
      <c r="M61" s="212"/>
      <c r="N61" s="212"/>
      <c r="O61" s="213"/>
      <c r="P61" s="213"/>
      <c r="Q61" s="211"/>
      <c r="R61" s="214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ht="13.5" customHeight="1">
      <c r="A62" s="254"/>
      <c r="B62" s="251"/>
      <c r="C62" s="211"/>
      <c r="D62" s="211"/>
      <c r="E62" s="254"/>
      <c r="F62" s="254"/>
      <c r="G62" s="254"/>
      <c r="H62" s="255"/>
      <c r="I62" s="255"/>
      <c r="J62" s="278"/>
      <c r="K62" s="255"/>
      <c r="L62" s="256"/>
      <c r="M62" s="279"/>
      <c r="N62" s="255"/>
      <c r="O62" s="280"/>
      <c r="P62" s="258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97"/>
      <c r="B63" s="98"/>
      <c r="C63" s="131"/>
      <c r="D63" s="139"/>
      <c r="E63" s="140"/>
      <c r="F63" s="97"/>
      <c r="G63" s="97"/>
      <c r="H63" s="97"/>
      <c r="I63" s="132"/>
      <c r="J63" s="132"/>
      <c r="K63" s="132"/>
      <c r="L63" s="132"/>
      <c r="M63" s="132"/>
      <c r="N63" s="132"/>
      <c r="O63" s="132"/>
      <c r="P63" s="132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41"/>
      <c r="B64" s="98"/>
      <c r="C64" s="99"/>
      <c r="D64" s="142"/>
      <c r="E64" s="102"/>
      <c r="F64" s="102"/>
      <c r="G64" s="102"/>
      <c r="H64" s="102"/>
      <c r="I64" s="102"/>
      <c r="J64" s="6"/>
      <c r="K64" s="102"/>
      <c r="L64" s="102"/>
      <c r="M64" s="6"/>
      <c r="N64" s="1"/>
      <c r="O64" s="99"/>
      <c r="P64" s="41"/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143" t="s">
        <v>563</v>
      </c>
      <c r="B65" s="143"/>
      <c r="C65" s="143"/>
      <c r="D65" s="143"/>
      <c r="E65" s="144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518</v>
      </c>
      <c r="C66" s="94"/>
      <c r="D66" s="95" t="s">
        <v>529</v>
      </c>
      <c r="E66" s="94" t="s">
        <v>530</v>
      </c>
      <c r="F66" s="94" t="s">
        <v>531</v>
      </c>
      <c r="G66" s="94" t="s">
        <v>551</v>
      </c>
      <c r="H66" s="94" t="s">
        <v>533</v>
      </c>
      <c r="I66" s="94" t="s">
        <v>534</v>
      </c>
      <c r="J66" s="93" t="s">
        <v>535</v>
      </c>
      <c r="K66" s="93" t="s">
        <v>564</v>
      </c>
      <c r="L66" s="96" t="s">
        <v>537</v>
      </c>
      <c r="M66" s="138" t="s">
        <v>560</v>
      </c>
      <c r="N66" s="94" t="s">
        <v>561</v>
      </c>
      <c r="O66" s="94" t="s">
        <v>539</v>
      </c>
      <c r="P66" s="95" t="s">
        <v>540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209" customFormat="1" ht="15.6" customHeight="1">
      <c r="A67" s="325">
        <v>1</v>
      </c>
      <c r="B67" s="332">
        <v>44865</v>
      </c>
      <c r="C67" s="334"/>
      <c r="D67" s="334" t="s">
        <v>897</v>
      </c>
      <c r="E67" s="341" t="s">
        <v>543</v>
      </c>
      <c r="F67" s="341">
        <v>220</v>
      </c>
      <c r="G67" s="341">
        <v>90</v>
      </c>
      <c r="H67" s="329">
        <v>90</v>
      </c>
      <c r="I67" s="329" t="s">
        <v>898</v>
      </c>
      <c r="J67" s="328" t="s">
        <v>902</v>
      </c>
      <c r="K67" s="329">
        <f t="shared" ref="K67" si="39">H67-F67</f>
        <v>-130</v>
      </c>
      <c r="L67" s="330">
        <v>100</v>
      </c>
      <c r="M67" s="331">
        <f t="shared" ref="M67" si="40">(K67*N67)-L67</f>
        <v>-3350</v>
      </c>
      <c r="N67" s="329">
        <v>25</v>
      </c>
      <c r="O67" s="328" t="s">
        <v>553</v>
      </c>
      <c r="P67" s="332">
        <v>44866</v>
      </c>
      <c r="Q67" s="208"/>
      <c r="R67" s="214" t="s">
        <v>542</v>
      </c>
      <c r="S67" s="208"/>
      <c r="T67" s="208"/>
      <c r="U67" s="208"/>
      <c r="V67" s="208"/>
      <c r="W67" s="208"/>
      <c r="X67" s="214"/>
      <c r="Y67" s="208"/>
      <c r="Z67" s="208"/>
      <c r="AA67" s="208"/>
      <c r="AB67" s="208"/>
      <c r="AC67" s="208"/>
      <c r="AD67" s="214"/>
      <c r="AE67" s="208"/>
      <c r="AF67" s="208"/>
      <c r="AG67" s="208"/>
      <c r="AH67" s="208"/>
      <c r="AI67" s="208"/>
      <c r="AJ67" s="214"/>
      <c r="AK67" s="208"/>
      <c r="AL67" s="208"/>
    </row>
    <row r="68" spans="1:38" s="209" customFormat="1" ht="15.6" customHeight="1">
      <c r="A68" s="325">
        <v>2</v>
      </c>
      <c r="B68" s="333">
        <v>44866</v>
      </c>
      <c r="C68" s="334"/>
      <c r="D68" s="334" t="s">
        <v>890</v>
      </c>
      <c r="E68" s="341" t="s">
        <v>543</v>
      </c>
      <c r="F68" s="341">
        <v>240</v>
      </c>
      <c r="G68" s="341">
        <v>120</v>
      </c>
      <c r="H68" s="329">
        <v>120</v>
      </c>
      <c r="I68" s="329" t="s">
        <v>898</v>
      </c>
      <c r="J68" s="328" t="s">
        <v>915</v>
      </c>
      <c r="K68" s="329">
        <f t="shared" ref="K68" si="41">H68-F68</f>
        <v>-120</v>
      </c>
      <c r="L68" s="330">
        <v>100</v>
      </c>
      <c r="M68" s="331">
        <f t="shared" ref="M68" si="42">(K68*N68)-L68</f>
        <v>-3100</v>
      </c>
      <c r="N68" s="329">
        <v>25</v>
      </c>
      <c r="O68" s="328" t="s">
        <v>553</v>
      </c>
      <c r="P68" s="332">
        <v>44867</v>
      </c>
      <c r="Q68" s="208"/>
      <c r="R68" s="214" t="s">
        <v>808</v>
      </c>
      <c r="S68" s="208"/>
      <c r="T68" s="208"/>
      <c r="U68" s="208"/>
      <c r="V68" s="208"/>
      <c r="W68" s="208"/>
      <c r="X68" s="214"/>
      <c r="Y68" s="208"/>
      <c r="Z68" s="208"/>
      <c r="AA68" s="208"/>
      <c r="AB68" s="208"/>
      <c r="AC68" s="208"/>
      <c r="AD68" s="214"/>
      <c r="AE68" s="208"/>
      <c r="AF68" s="208"/>
      <c r="AG68" s="208"/>
      <c r="AH68" s="208"/>
      <c r="AI68" s="208"/>
      <c r="AJ68" s="214"/>
      <c r="AK68" s="208"/>
      <c r="AL68" s="208"/>
    </row>
    <row r="69" spans="1:38" s="209" customFormat="1" ht="15.6" customHeight="1">
      <c r="A69" s="309">
        <v>3</v>
      </c>
      <c r="B69" s="374">
        <v>44867</v>
      </c>
      <c r="C69" s="375"/>
      <c r="D69" s="375" t="s">
        <v>914</v>
      </c>
      <c r="E69" s="376" t="s">
        <v>543</v>
      </c>
      <c r="F69" s="376">
        <v>13.25</v>
      </c>
      <c r="G69" s="376">
        <v>9.1</v>
      </c>
      <c r="H69" s="282">
        <v>15.25</v>
      </c>
      <c r="I69" s="282" t="s">
        <v>916</v>
      </c>
      <c r="J69" s="283" t="s">
        <v>925</v>
      </c>
      <c r="K69" s="282">
        <f t="shared" ref="K69" si="43">H69-F69</f>
        <v>2</v>
      </c>
      <c r="L69" s="284">
        <v>100</v>
      </c>
      <c r="M69" s="285">
        <f t="shared" ref="M69" si="44">(K69*N69)-L69</f>
        <v>2900</v>
      </c>
      <c r="N69" s="282">
        <v>1500</v>
      </c>
      <c r="O69" s="283" t="s">
        <v>541</v>
      </c>
      <c r="P69" s="281">
        <v>44868</v>
      </c>
      <c r="Q69" s="208"/>
      <c r="R69" s="214" t="s">
        <v>542</v>
      </c>
      <c r="S69" s="208"/>
      <c r="T69" s="208"/>
      <c r="U69" s="208"/>
      <c r="V69" s="208"/>
      <c r="W69" s="208"/>
      <c r="X69" s="214"/>
      <c r="Y69" s="208"/>
      <c r="Z69" s="208"/>
      <c r="AA69" s="208"/>
      <c r="AB69" s="208"/>
      <c r="AC69" s="208"/>
      <c r="AD69" s="214"/>
      <c r="AE69" s="208"/>
      <c r="AF69" s="208"/>
      <c r="AG69" s="208"/>
      <c r="AH69" s="208"/>
      <c r="AI69" s="208"/>
      <c r="AJ69" s="214"/>
      <c r="AK69" s="208"/>
      <c r="AL69" s="208"/>
    </row>
    <row r="70" spans="1:38" s="209" customFormat="1" ht="15.6" customHeight="1">
      <c r="A70" s="309">
        <v>4</v>
      </c>
      <c r="B70" s="374">
        <v>44868</v>
      </c>
      <c r="C70" s="375"/>
      <c r="D70" s="375" t="s">
        <v>926</v>
      </c>
      <c r="E70" s="376" t="s">
        <v>543</v>
      </c>
      <c r="F70" s="376">
        <v>36.5</v>
      </c>
      <c r="G70" s="376">
        <v>19</v>
      </c>
      <c r="H70" s="282">
        <v>42</v>
      </c>
      <c r="I70" s="282" t="s">
        <v>927</v>
      </c>
      <c r="J70" s="283" t="s">
        <v>940</v>
      </c>
      <c r="K70" s="282">
        <f t="shared" ref="K70" si="45">H70-F70</f>
        <v>5.5</v>
      </c>
      <c r="L70" s="284">
        <v>100</v>
      </c>
      <c r="M70" s="285">
        <f t="shared" ref="M70" si="46">(K70*N70)-L70</f>
        <v>1550</v>
      </c>
      <c r="N70" s="282">
        <v>300</v>
      </c>
      <c r="O70" s="283" t="s">
        <v>541</v>
      </c>
      <c r="P70" s="281">
        <v>44872</v>
      </c>
      <c r="Q70" s="208"/>
      <c r="R70" s="214" t="s">
        <v>808</v>
      </c>
      <c r="S70" s="208"/>
      <c r="T70" s="208"/>
      <c r="U70" s="208"/>
      <c r="V70" s="208"/>
      <c r="W70" s="208"/>
      <c r="X70" s="214"/>
      <c r="Y70" s="208"/>
      <c r="Z70" s="208"/>
      <c r="AA70" s="208"/>
      <c r="AB70" s="208"/>
      <c r="AC70" s="208"/>
      <c r="AD70" s="214"/>
      <c r="AE70" s="208"/>
      <c r="AF70" s="208"/>
      <c r="AG70" s="208"/>
      <c r="AH70" s="208"/>
      <c r="AI70" s="208"/>
      <c r="AJ70" s="214"/>
      <c r="AK70" s="208"/>
      <c r="AL70" s="208"/>
    </row>
    <row r="71" spans="1:38" s="209" customFormat="1" ht="15.6" customHeight="1">
      <c r="A71" s="309">
        <v>5</v>
      </c>
      <c r="B71" s="374">
        <v>44869</v>
      </c>
      <c r="C71" s="375"/>
      <c r="D71" s="375" t="s">
        <v>931</v>
      </c>
      <c r="E71" s="376" t="s">
        <v>543</v>
      </c>
      <c r="F71" s="376">
        <v>11.5</v>
      </c>
      <c r="G71" s="376">
        <v>9.5</v>
      </c>
      <c r="H71" s="282">
        <v>13.25</v>
      </c>
      <c r="I71" s="282" t="s">
        <v>932</v>
      </c>
      <c r="J71" s="283" t="s">
        <v>933</v>
      </c>
      <c r="K71" s="282">
        <f t="shared" ref="K71:K72" si="47">H71-F71</f>
        <v>1.75</v>
      </c>
      <c r="L71" s="284">
        <v>100</v>
      </c>
      <c r="M71" s="285">
        <f t="shared" ref="M71:M73" si="48">(K71*N71)-L71</f>
        <v>2525</v>
      </c>
      <c r="N71" s="282">
        <v>1500</v>
      </c>
      <c r="O71" s="283" t="s">
        <v>541</v>
      </c>
      <c r="P71" s="281">
        <v>44869</v>
      </c>
      <c r="Q71" s="208"/>
      <c r="R71" s="214" t="s">
        <v>542</v>
      </c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s="209" customFormat="1" ht="15.6" customHeight="1">
      <c r="A72" s="309">
        <v>6</v>
      </c>
      <c r="B72" s="374">
        <v>44872</v>
      </c>
      <c r="C72" s="375"/>
      <c r="D72" s="375" t="s">
        <v>945</v>
      </c>
      <c r="E72" s="376" t="s">
        <v>543</v>
      </c>
      <c r="F72" s="376">
        <v>65</v>
      </c>
      <c r="G72" s="376">
        <v>30</v>
      </c>
      <c r="H72" s="282">
        <v>89.5</v>
      </c>
      <c r="I72" s="282" t="s">
        <v>946</v>
      </c>
      <c r="J72" s="283" t="s">
        <v>947</v>
      </c>
      <c r="K72" s="282">
        <f t="shared" si="47"/>
        <v>24.5</v>
      </c>
      <c r="L72" s="284">
        <v>100</v>
      </c>
      <c r="M72" s="285">
        <f t="shared" si="48"/>
        <v>1125</v>
      </c>
      <c r="N72" s="282">
        <v>50</v>
      </c>
      <c r="O72" s="283" t="s">
        <v>541</v>
      </c>
      <c r="P72" s="281">
        <v>44872</v>
      </c>
      <c r="Q72" s="208"/>
      <c r="R72" s="214"/>
      <c r="S72" s="208"/>
      <c r="T72" s="208"/>
      <c r="U72" s="208"/>
      <c r="V72" s="208"/>
      <c r="W72" s="208"/>
      <c r="X72" s="214"/>
      <c r="Y72" s="208"/>
      <c r="Z72" s="208"/>
      <c r="AA72" s="208"/>
      <c r="AB72" s="208"/>
      <c r="AC72" s="208"/>
      <c r="AD72" s="214"/>
      <c r="AE72" s="208"/>
      <c r="AF72" s="208"/>
      <c r="AG72" s="208"/>
      <c r="AH72" s="208"/>
      <c r="AI72" s="208"/>
      <c r="AJ72" s="214"/>
      <c r="AK72" s="208"/>
      <c r="AL72" s="208"/>
    </row>
    <row r="73" spans="1:38" s="209" customFormat="1" ht="15.6" customHeight="1">
      <c r="A73" s="309">
        <v>7</v>
      </c>
      <c r="B73" s="374">
        <v>44872</v>
      </c>
      <c r="C73" s="375"/>
      <c r="D73" s="375" t="s">
        <v>948</v>
      </c>
      <c r="E73" s="376" t="s">
        <v>543</v>
      </c>
      <c r="F73" s="376">
        <v>48</v>
      </c>
      <c r="G73" s="376">
        <v>30</v>
      </c>
      <c r="H73" s="282">
        <v>58</v>
      </c>
      <c r="I73" s="282" t="s">
        <v>949</v>
      </c>
      <c r="J73" s="283" t="s">
        <v>947</v>
      </c>
      <c r="K73" s="282">
        <f t="shared" ref="K73:K75" si="49">H73-F73</f>
        <v>10</v>
      </c>
      <c r="L73" s="284">
        <v>100</v>
      </c>
      <c r="M73" s="285">
        <f t="shared" si="48"/>
        <v>2650</v>
      </c>
      <c r="N73" s="282">
        <v>275</v>
      </c>
      <c r="O73" s="283" t="s">
        <v>541</v>
      </c>
      <c r="P73" s="281">
        <v>44874</v>
      </c>
      <c r="Q73" s="208"/>
      <c r="R73" s="214"/>
      <c r="S73" s="208"/>
      <c r="T73" s="208"/>
      <c r="U73" s="208"/>
      <c r="V73" s="208"/>
      <c r="W73" s="208"/>
      <c r="X73" s="214"/>
      <c r="Y73" s="208"/>
      <c r="Z73" s="208"/>
      <c r="AA73" s="208"/>
      <c r="AB73" s="208"/>
      <c r="AC73" s="208"/>
      <c r="AD73" s="214"/>
      <c r="AE73" s="208"/>
      <c r="AF73" s="208"/>
      <c r="AG73" s="208"/>
      <c r="AH73" s="208"/>
      <c r="AI73" s="208"/>
      <c r="AJ73" s="214"/>
      <c r="AK73" s="208"/>
      <c r="AL73" s="208"/>
    </row>
    <row r="74" spans="1:38" s="209" customFormat="1" ht="15.6" customHeight="1">
      <c r="A74" s="309">
        <v>8</v>
      </c>
      <c r="B74" s="374">
        <v>44874</v>
      </c>
      <c r="C74" s="375"/>
      <c r="D74" s="375" t="s">
        <v>945</v>
      </c>
      <c r="E74" s="376" t="s">
        <v>543</v>
      </c>
      <c r="F74" s="376">
        <v>65</v>
      </c>
      <c r="G74" s="376">
        <v>30</v>
      </c>
      <c r="H74" s="282">
        <v>86</v>
      </c>
      <c r="I74" s="282" t="s">
        <v>946</v>
      </c>
      <c r="J74" s="283" t="s">
        <v>554</v>
      </c>
      <c r="K74" s="282">
        <f t="shared" si="49"/>
        <v>21</v>
      </c>
      <c r="L74" s="284">
        <v>100</v>
      </c>
      <c r="M74" s="285">
        <f t="shared" ref="M74:M75" si="50">(K74*N74)-L74</f>
        <v>950</v>
      </c>
      <c r="N74" s="282">
        <v>50</v>
      </c>
      <c r="O74" s="283" t="s">
        <v>541</v>
      </c>
      <c r="P74" s="281">
        <v>44874</v>
      </c>
      <c r="Q74" s="208"/>
      <c r="R74" s="214"/>
      <c r="S74" s="208"/>
      <c r="T74" s="208"/>
      <c r="U74" s="208"/>
      <c r="V74" s="208"/>
      <c r="W74" s="208"/>
      <c r="X74" s="214"/>
      <c r="Y74" s="208"/>
      <c r="Z74" s="208"/>
      <c r="AA74" s="208"/>
      <c r="AB74" s="208"/>
      <c r="AC74" s="208"/>
      <c r="AD74" s="214"/>
      <c r="AE74" s="208"/>
      <c r="AF74" s="208"/>
      <c r="AG74" s="208"/>
      <c r="AH74" s="208"/>
      <c r="AI74" s="208"/>
      <c r="AJ74" s="214"/>
      <c r="AK74" s="208"/>
      <c r="AL74" s="208"/>
    </row>
    <row r="75" spans="1:38" s="209" customFormat="1" ht="15.6" customHeight="1">
      <c r="A75" s="325">
        <v>9</v>
      </c>
      <c r="B75" s="333">
        <v>44874</v>
      </c>
      <c r="C75" s="334"/>
      <c r="D75" s="334" t="s">
        <v>958</v>
      </c>
      <c r="E75" s="341" t="s">
        <v>543</v>
      </c>
      <c r="F75" s="341">
        <v>35.5</v>
      </c>
      <c r="G75" s="341">
        <v>18</v>
      </c>
      <c r="H75" s="329">
        <v>18</v>
      </c>
      <c r="I75" s="329" t="s">
        <v>927</v>
      </c>
      <c r="J75" s="328" t="s">
        <v>990</v>
      </c>
      <c r="K75" s="329">
        <f t="shared" si="49"/>
        <v>-17.5</v>
      </c>
      <c r="L75" s="330">
        <v>100</v>
      </c>
      <c r="M75" s="331">
        <f t="shared" si="50"/>
        <v>-5350</v>
      </c>
      <c r="N75" s="329">
        <v>300</v>
      </c>
      <c r="O75" s="328" t="s">
        <v>553</v>
      </c>
      <c r="P75" s="332">
        <v>44879</v>
      </c>
      <c r="Q75" s="208"/>
      <c r="R75" s="214"/>
      <c r="S75" s="208"/>
      <c r="T75" s="208"/>
      <c r="U75" s="208"/>
      <c r="V75" s="208"/>
      <c r="W75" s="208"/>
      <c r="X75" s="214"/>
      <c r="Y75" s="208"/>
      <c r="Z75" s="208"/>
      <c r="AA75" s="208"/>
      <c r="AB75" s="208"/>
      <c r="AC75" s="208"/>
      <c r="AD75" s="214"/>
      <c r="AE75" s="208"/>
      <c r="AF75" s="208"/>
      <c r="AG75" s="208"/>
      <c r="AH75" s="208"/>
      <c r="AI75" s="208"/>
      <c r="AJ75" s="214"/>
      <c r="AK75" s="208"/>
      <c r="AL75" s="208"/>
    </row>
    <row r="76" spans="1:38" s="209" customFormat="1" ht="15.6" customHeight="1">
      <c r="A76" s="325">
        <v>10</v>
      </c>
      <c r="B76" s="333">
        <v>44874</v>
      </c>
      <c r="C76" s="334"/>
      <c r="D76" s="334" t="s">
        <v>945</v>
      </c>
      <c r="E76" s="341" t="s">
        <v>543</v>
      </c>
      <c r="F76" s="341">
        <v>42</v>
      </c>
      <c r="G76" s="341">
        <v>9</v>
      </c>
      <c r="H76" s="329">
        <v>9</v>
      </c>
      <c r="I76" s="329" t="s">
        <v>959</v>
      </c>
      <c r="J76" s="328" t="s">
        <v>991</v>
      </c>
      <c r="K76" s="329">
        <f t="shared" ref="K76" si="51">H76-F76</f>
        <v>-33</v>
      </c>
      <c r="L76" s="330">
        <v>100</v>
      </c>
      <c r="M76" s="331">
        <f t="shared" ref="M76:M78" si="52">(K76*N76)-L76</f>
        <v>-1750</v>
      </c>
      <c r="N76" s="329">
        <v>50</v>
      </c>
      <c r="O76" s="328" t="s">
        <v>553</v>
      </c>
      <c r="P76" s="332">
        <v>44875</v>
      </c>
      <c r="Q76" s="208"/>
      <c r="R76" s="214"/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s="209" customFormat="1" ht="15.6" customHeight="1">
      <c r="A77" s="309">
        <v>11</v>
      </c>
      <c r="B77" s="374">
        <v>44875</v>
      </c>
      <c r="C77" s="375"/>
      <c r="D77" s="375" t="s">
        <v>972</v>
      </c>
      <c r="E77" s="376" t="s">
        <v>847</v>
      </c>
      <c r="F77" s="376">
        <v>6</v>
      </c>
      <c r="G77" s="376">
        <v>10.1</v>
      </c>
      <c r="H77" s="282">
        <v>4.25</v>
      </c>
      <c r="I77" s="282">
        <v>0.1</v>
      </c>
      <c r="J77" s="283" t="s">
        <v>933</v>
      </c>
      <c r="K77" s="282">
        <f>F77-H77</f>
        <v>1.75</v>
      </c>
      <c r="L77" s="284">
        <v>100</v>
      </c>
      <c r="M77" s="285">
        <f t="shared" si="52"/>
        <v>2000</v>
      </c>
      <c r="N77" s="282">
        <v>1200</v>
      </c>
      <c r="O77" s="283" t="s">
        <v>541</v>
      </c>
      <c r="P77" s="281">
        <v>44876</v>
      </c>
      <c r="Q77" s="208"/>
      <c r="R77" s="214"/>
      <c r="S77" s="208"/>
      <c r="T77" s="208"/>
      <c r="U77" s="208"/>
      <c r="V77" s="208"/>
      <c r="W77" s="208"/>
      <c r="X77" s="214"/>
      <c r="Y77" s="208"/>
      <c r="Z77" s="208"/>
      <c r="AA77" s="208"/>
      <c r="AB77" s="208"/>
      <c r="AC77" s="208"/>
      <c r="AD77" s="214"/>
      <c r="AE77" s="208"/>
      <c r="AF77" s="208"/>
      <c r="AG77" s="208"/>
      <c r="AH77" s="208"/>
      <c r="AI77" s="208"/>
      <c r="AJ77" s="214"/>
      <c r="AK77" s="208"/>
      <c r="AL77" s="208"/>
    </row>
    <row r="78" spans="1:38" s="209" customFormat="1" ht="15.6" customHeight="1">
      <c r="A78" s="325">
        <v>12</v>
      </c>
      <c r="B78" s="333">
        <v>44876</v>
      </c>
      <c r="C78" s="334"/>
      <c r="D78" s="334" t="s">
        <v>982</v>
      </c>
      <c r="E78" s="341" t="s">
        <v>543</v>
      </c>
      <c r="F78" s="341">
        <v>33</v>
      </c>
      <c r="G78" s="341">
        <v>17</v>
      </c>
      <c r="H78" s="329">
        <v>17</v>
      </c>
      <c r="I78" s="329" t="s">
        <v>983</v>
      </c>
      <c r="J78" s="328" t="s">
        <v>957</v>
      </c>
      <c r="K78" s="329">
        <f t="shared" ref="K78" si="53">H78-F78</f>
        <v>-16</v>
      </c>
      <c r="L78" s="330">
        <v>100</v>
      </c>
      <c r="M78" s="331">
        <f t="shared" si="52"/>
        <v>-4500</v>
      </c>
      <c r="N78" s="329">
        <v>275</v>
      </c>
      <c r="O78" s="328" t="s">
        <v>553</v>
      </c>
      <c r="P78" s="332">
        <v>44879</v>
      </c>
      <c r="Q78" s="208"/>
      <c r="R78" s="214"/>
      <c r="S78" s="208"/>
      <c r="T78" s="208"/>
      <c r="U78" s="208"/>
      <c r="V78" s="208"/>
      <c r="W78" s="208"/>
      <c r="X78" s="214"/>
      <c r="Y78" s="208"/>
      <c r="Z78" s="208"/>
      <c r="AA78" s="208"/>
      <c r="AB78" s="208"/>
      <c r="AC78" s="208"/>
      <c r="AD78" s="214"/>
      <c r="AE78" s="208"/>
      <c r="AF78" s="208"/>
      <c r="AG78" s="208"/>
      <c r="AH78" s="208"/>
      <c r="AI78" s="208"/>
      <c r="AJ78" s="214"/>
      <c r="AK78" s="208"/>
      <c r="AL78" s="208"/>
    </row>
    <row r="79" spans="1:38" s="209" customFormat="1" ht="15.6" customHeight="1">
      <c r="A79" s="277"/>
      <c r="B79" s="308"/>
      <c r="C79" s="267"/>
      <c r="D79" s="267"/>
      <c r="E79" s="212"/>
      <c r="F79" s="212"/>
      <c r="G79" s="212"/>
      <c r="H79" s="213"/>
      <c r="I79" s="213"/>
      <c r="J79" s="243"/>
      <c r="K79" s="213"/>
      <c r="L79" s="232"/>
      <c r="M79" s="233"/>
      <c r="N79" s="213"/>
      <c r="O79" s="243"/>
      <c r="P79" s="210"/>
      <c r="Q79" s="208"/>
      <c r="R79" s="214"/>
      <c r="S79" s="208"/>
      <c r="T79" s="208"/>
      <c r="U79" s="208"/>
      <c r="V79" s="208"/>
      <c r="W79" s="208"/>
      <c r="X79" s="214"/>
      <c r="Y79" s="208"/>
      <c r="Z79" s="208"/>
      <c r="AA79" s="208"/>
      <c r="AB79" s="208"/>
      <c r="AC79" s="208"/>
      <c r="AD79" s="214"/>
      <c r="AE79" s="208"/>
      <c r="AF79" s="208"/>
      <c r="AG79" s="208"/>
      <c r="AH79" s="208"/>
      <c r="AI79" s="208"/>
      <c r="AJ79" s="214"/>
      <c r="AK79" s="208"/>
      <c r="AL79" s="208"/>
    </row>
    <row r="80" spans="1:38" s="209" customFormat="1" ht="15.6" customHeight="1">
      <c r="A80" s="277"/>
      <c r="B80" s="308"/>
      <c r="C80" s="267"/>
      <c r="D80" s="267"/>
      <c r="E80" s="212"/>
      <c r="F80" s="212"/>
      <c r="G80" s="212"/>
      <c r="H80" s="213"/>
      <c r="I80" s="213"/>
      <c r="J80" s="243"/>
      <c r="K80" s="213"/>
      <c r="L80" s="232"/>
      <c r="M80" s="233"/>
      <c r="N80" s="213"/>
      <c r="O80" s="243"/>
      <c r="P80" s="210"/>
      <c r="Q80" s="208"/>
      <c r="R80" s="214"/>
      <c r="S80" s="208"/>
      <c r="T80" s="208"/>
      <c r="U80" s="208"/>
      <c r="V80" s="208"/>
      <c r="W80" s="208"/>
      <c r="X80" s="214"/>
      <c r="Y80" s="208"/>
      <c r="Z80" s="208"/>
      <c r="AA80" s="208"/>
      <c r="AB80" s="208"/>
      <c r="AC80" s="208"/>
      <c r="AD80" s="214"/>
      <c r="AE80" s="208"/>
      <c r="AF80" s="208"/>
      <c r="AG80" s="208"/>
      <c r="AH80" s="208"/>
      <c r="AI80" s="208"/>
      <c r="AJ80" s="214"/>
      <c r="AK80" s="208"/>
      <c r="AL80" s="208"/>
    </row>
    <row r="81" spans="1:38" s="209" customFormat="1" ht="15.6" customHeight="1">
      <c r="A81" s="277"/>
      <c r="B81" s="308"/>
      <c r="C81" s="267"/>
      <c r="D81" s="267"/>
      <c r="E81" s="212"/>
      <c r="F81" s="212"/>
      <c r="G81" s="212"/>
      <c r="H81" s="213"/>
      <c r="I81" s="213"/>
      <c r="J81" s="243"/>
      <c r="K81" s="213"/>
      <c r="L81" s="232"/>
      <c r="M81" s="233"/>
      <c r="N81" s="213"/>
      <c r="O81" s="243"/>
      <c r="P81" s="210"/>
      <c r="Q81" s="208"/>
      <c r="R81" s="214"/>
      <c r="S81" s="208"/>
      <c r="T81" s="208"/>
      <c r="U81" s="208"/>
      <c r="V81" s="208"/>
      <c r="W81" s="208"/>
      <c r="X81" s="214"/>
      <c r="Y81" s="208"/>
      <c r="Z81" s="208"/>
      <c r="AA81" s="208"/>
      <c r="AB81" s="208"/>
      <c r="AC81" s="208"/>
      <c r="AD81" s="214"/>
      <c r="AE81" s="208"/>
      <c r="AF81" s="208"/>
      <c r="AG81" s="208"/>
      <c r="AH81" s="208"/>
      <c r="AI81" s="208"/>
      <c r="AJ81" s="214"/>
      <c r="AK81" s="208"/>
      <c r="AL81" s="208"/>
    </row>
    <row r="82" spans="1:38" ht="15" customHeight="1">
      <c r="A82" s="377"/>
      <c r="B82" s="377"/>
      <c r="C82" s="377"/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1"/>
      <c r="R82" s="6"/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  <c r="AL82" s="1"/>
    </row>
    <row r="83" spans="1:38" ht="15" customHeight="1">
      <c r="A83" s="377"/>
      <c r="B83" s="377"/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1"/>
      <c r="R83" s="6"/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  <c r="AL83" s="1"/>
    </row>
    <row r="84" spans="1:38" ht="12.75" customHeight="1">
      <c r="A84" s="140"/>
      <c r="B84" s="145"/>
      <c r="C84" s="145"/>
      <c r="D84" s="146"/>
      <c r="E84" s="140"/>
      <c r="F84" s="147"/>
      <c r="G84" s="140"/>
      <c r="H84" s="140"/>
      <c r="I84" s="140"/>
      <c r="J84" s="145"/>
      <c r="K84" s="148"/>
      <c r="L84" s="140"/>
      <c r="M84" s="140"/>
      <c r="N84" s="140"/>
      <c r="O84" s="149"/>
      <c r="P84" s="1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</row>
    <row r="85" spans="1:38" ht="38.25" customHeight="1">
      <c r="A85" s="92" t="s">
        <v>565</v>
      </c>
      <c r="B85" s="150"/>
      <c r="C85" s="150"/>
      <c r="D85" s="151"/>
      <c r="E85" s="125"/>
      <c r="F85" s="6"/>
      <c r="G85" s="6"/>
      <c r="H85" s="126"/>
      <c r="I85" s="152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</row>
    <row r="86" spans="1:38" s="209" customFormat="1" ht="38.25">
      <c r="A86" s="93" t="s">
        <v>16</v>
      </c>
      <c r="B86" s="94" t="s">
        <v>518</v>
      </c>
      <c r="C86" s="94"/>
      <c r="D86" s="95" t="s">
        <v>529</v>
      </c>
      <c r="E86" s="94" t="s">
        <v>530</v>
      </c>
      <c r="F86" s="94" t="s">
        <v>531</v>
      </c>
      <c r="G86" s="94" t="s">
        <v>532</v>
      </c>
      <c r="H86" s="94" t="s">
        <v>533</v>
      </c>
      <c r="I86" s="94" t="s">
        <v>534</v>
      </c>
      <c r="J86" s="93" t="s">
        <v>535</v>
      </c>
      <c r="K86" s="129" t="s">
        <v>552</v>
      </c>
      <c r="L86" s="130" t="s">
        <v>537</v>
      </c>
      <c r="M86" s="96" t="s">
        <v>538</v>
      </c>
      <c r="N86" s="94" t="s">
        <v>539</v>
      </c>
      <c r="O86" s="95" t="s">
        <v>540</v>
      </c>
      <c r="P86" s="94" t="s">
        <v>769</v>
      </c>
      <c r="Q86" s="208"/>
      <c r="R86" s="6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</row>
    <row r="87" spans="1:38" s="209" customFormat="1" ht="12.75" customHeight="1">
      <c r="A87" s="389">
        <v>1</v>
      </c>
      <c r="B87" s="390">
        <v>44840</v>
      </c>
      <c r="C87" s="391"/>
      <c r="D87" s="392" t="s">
        <v>116</v>
      </c>
      <c r="E87" s="393" t="s">
        <v>543</v>
      </c>
      <c r="F87" s="393">
        <v>1405</v>
      </c>
      <c r="G87" s="393">
        <v>1240</v>
      </c>
      <c r="H87" s="393">
        <v>1625</v>
      </c>
      <c r="I87" s="393" t="s">
        <v>858</v>
      </c>
      <c r="J87" s="394" t="s">
        <v>989</v>
      </c>
      <c r="K87" s="394">
        <f t="shared" ref="K87" si="54">H87-F87</f>
        <v>220</v>
      </c>
      <c r="L87" s="395">
        <f t="shared" ref="L87" si="55">(F87*-0.7)/100</f>
        <v>-9.8349999999999991</v>
      </c>
      <c r="M87" s="396">
        <f t="shared" ref="M87" si="56">(K87+L87)/F87</f>
        <v>0.14958362989323842</v>
      </c>
      <c r="N87" s="394" t="s">
        <v>541</v>
      </c>
      <c r="O87" s="397">
        <v>44879</v>
      </c>
      <c r="P87" s="394"/>
      <c r="Q87" s="208"/>
      <c r="R87" s="1" t="s">
        <v>542</v>
      </c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</row>
    <row r="88" spans="1:38" ht="14.25" customHeight="1">
      <c r="A88" s="312">
        <v>2</v>
      </c>
      <c r="B88" s="313">
        <v>44840</v>
      </c>
      <c r="C88" s="305"/>
      <c r="D88" s="305" t="s">
        <v>857</v>
      </c>
      <c r="E88" s="306" t="s">
        <v>543</v>
      </c>
      <c r="F88" s="306" t="s">
        <v>859</v>
      </c>
      <c r="G88" s="306">
        <v>1220</v>
      </c>
      <c r="H88" s="306"/>
      <c r="I88" s="306" t="s">
        <v>860</v>
      </c>
      <c r="J88" s="243" t="s">
        <v>544</v>
      </c>
      <c r="K88" s="213"/>
      <c r="L88" s="232"/>
      <c r="M88" s="233"/>
      <c r="N88" s="213"/>
      <c r="O88" s="243"/>
      <c r="P88" s="210"/>
      <c r="Q88" s="208"/>
      <c r="R88" s="208" t="s">
        <v>542</v>
      </c>
      <c r="S88" s="41"/>
      <c r="T88" s="1"/>
      <c r="U88" s="1"/>
      <c r="V88" s="1"/>
      <c r="W88" s="1"/>
      <c r="X88" s="1"/>
      <c r="Y88" s="1"/>
      <c r="Z88" s="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</row>
    <row r="89" spans="1:38" ht="12.75" customHeight="1">
      <c r="A89" s="306"/>
      <c r="B89" s="304"/>
      <c r="C89" s="305"/>
      <c r="D89" s="305"/>
      <c r="E89" s="306"/>
      <c r="F89" s="306"/>
      <c r="G89" s="306"/>
      <c r="H89" s="306"/>
      <c r="I89" s="306"/>
      <c r="J89" s="243"/>
      <c r="K89" s="213"/>
      <c r="L89" s="232"/>
      <c r="M89" s="233"/>
      <c r="N89" s="213"/>
      <c r="O89" s="243"/>
      <c r="P89" s="210"/>
      <c r="R89" s="6"/>
      <c r="S89" s="1"/>
      <c r="T89" s="1"/>
      <c r="U89" s="1"/>
      <c r="V89" s="1"/>
      <c r="W89" s="1"/>
      <c r="X89" s="1"/>
      <c r="Y89" s="1"/>
    </row>
    <row r="90" spans="1:38" ht="12.75" customHeight="1">
      <c r="A90" s="109" t="s">
        <v>545</v>
      </c>
      <c r="B90" s="109"/>
      <c r="C90" s="109"/>
      <c r="D90" s="109"/>
      <c r="E90" s="41"/>
      <c r="F90" s="117" t="s">
        <v>547</v>
      </c>
      <c r="G90" s="54"/>
      <c r="H90" s="54"/>
      <c r="I90" s="54"/>
      <c r="J90" s="6"/>
      <c r="K90" s="134"/>
      <c r="L90" s="135"/>
      <c r="M90" s="6"/>
      <c r="N90" s="99"/>
      <c r="O90" s="153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16" t="s">
        <v>546</v>
      </c>
      <c r="B91" s="109"/>
      <c r="C91" s="109"/>
      <c r="D91" s="109"/>
      <c r="E91" s="6"/>
      <c r="F91" s="117" t="s">
        <v>549</v>
      </c>
      <c r="G91" s="6"/>
      <c r="H91" s="6" t="s">
        <v>765</v>
      </c>
      <c r="I91" s="6"/>
      <c r="J91" s="1"/>
      <c r="K91" s="6"/>
      <c r="L91" s="6"/>
      <c r="M91" s="6"/>
      <c r="N91" s="1"/>
      <c r="O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16"/>
      <c r="B92" s="109"/>
      <c r="C92" s="109"/>
      <c r="D92" s="109"/>
      <c r="E92" s="6"/>
      <c r="F92" s="117"/>
      <c r="G92" s="6"/>
      <c r="H92" s="6"/>
      <c r="I92" s="6"/>
      <c r="J92" s="1"/>
      <c r="K92" s="6"/>
      <c r="L92" s="6"/>
      <c r="M92" s="6"/>
      <c r="N92" s="1"/>
      <c r="O92" s="1"/>
      <c r="Q92" s="1"/>
      <c r="R92" s="54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16"/>
      <c r="B93" s="109"/>
      <c r="C93" s="109"/>
      <c r="D93" s="109"/>
      <c r="E93" s="6"/>
      <c r="F93" s="117"/>
      <c r="G93" s="54"/>
      <c r="H93" s="41"/>
      <c r="I93" s="54"/>
      <c r="J93" s="6"/>
      <c r="K93" s="134"/>
      <c r="L93" s="135"/>
      <c r="M93" s="6"/>
      <c r="N93" s="99"/>
      <c r="O93" s="136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54"/>
      <c r="B94" s="98"/>
      <c r="C94" s="98"/>
      <c r="D94" s="41"/>
      <c r="E94" s="54"/>
      <c r="F94" s="54"/>
      <c r="G94" s="54"/>
      <c r="H94" s="41"/>
      <c r="I94" s="54"/>
      <c r="J94" s="6"/>
      <c r="K94" s="134"/>
      <c r="L94" s="135"/>
      <c r="M94" s="6"/>
      <c r="N94" s="99"/>
      <c r="O94" s="136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41"/>
      <c r="B95" s="154" t="s">
        <v>566</v>
      </c>
      <c r="C95" s="154"/>
      <c r="D95" s="154"/>
      <c r="E95" s="154"/>
      <c r="F95" s="6"/>
      <c r="G95" s="6"/>
      <c r="H95" s="127"/>
      <c r="I95" s="6"/>
      <c r="J95" s="127"/>
      <c r="K95" s="128"/>
      <c r="L95" s="6"/>
      <c r="M95" s="6"/>
      <c r="N95" s="1"/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93" t="s">
        <v>16</v>
      </c>
      <c r="B96" s="94" t="s">
        <v>518</v>
      </c>
      <c r="C96" s="94"/>
      <c r="D96" s="95" t="s">
        <v>529</v>
      </c>
      <c r="E96" s="94" t="s">
        <v>530</v>
      </c>
      <c r="F96" s="94" t="s">
        <v>531</v>
      </c>
      <c r="G96" s="94" t="s">
        <v>567</v>
      </c>
      <c r="H96" s="94" t="s">
        <v>568</v>
      </c>
      <c r="I96" s="94" t="s">
        <v>534</v>
      </c>
      <c r="J96" s="155" t="s">
        <v>535</v>
      </c>
      <c r="K96" s="94" t="s">
        <v>536</v>
      </c>
      <c r="L96" s="94" t="s">
        <v>569</v>
      </c>
      <c r="M96" s="94" t="s">
        <v>539</v>
      </c>
      <c r="N96" s="95" t="s">
        <v>540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1</v>
      </c>
      <c r="B97" s="157">
        <v>41579</v>
      </c>
      <c r="C97" s="157"/>
      <c r="D97" s="158" t="s">
        <v>570</v>
      </c>
      <c r="E97" s="159" t="s">
        <v>571</v>
      </c>
      <c r="F97" s="160">
        <v>82</v>
      </c>
      <c r="G97" s="159" t="s">
        <v>572</v>
      </c>
      <c r="H97" s="159">
        <v>100</v>
      </c>
      <c r="I97" s="161">
        <v>100</v>
      </c>
      <c r="J97" s="162" t="s">
        <v>573</v>
      </c>
      <c r="K97" s="163">
        <f t="shared" ref="K97:K149" si="57">H97-F97</f>
        <v>18</v>
      </c>
      <c r="L97" s="164">
        <f t="shared" ref="L97:L149" si="58">K97/F97</f>
        <v>0.21951219512195122</v>
      </c>
      <c r="M97" s="159" t="s">
        <v>541</v>
      </c>
      <c r="N97" s="165">
        <v>42657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2</v>
      </c>
      <c r="B98" s="157">
        <v>41794</v>
      </c>
      <c r="C98" s="157"/>
      <c r="D98" s="158" t="s">
        <v>574</v>
      </c>
      <c r="E98" s="159" t="s">
        <v>543</v>
      </c>
      <c r="F98" s="160">
        <v>257</v>
      </c>
      <c r="G98" s="159" t="s">
        <v>572</v>
      </c>
      <c r="H98" s="159">
        <v>300</v>
      </c>
      <c r="I98" s="161">
        <v>300</v>
      </c>
      <c r="J98" s="162" t="s">
        <v>573</v>
      </c>
      <c r="K98" s="163">
        <f t="shared" si="57"/>
        <v>43</v>
      </c>
      <c r="L98" s="164">
        <f t="shared" si="58"/>
        <v>0.16731517509727625</v>
      </c>
      <c r="M98" s="159" t="s">
        <v>541</v>
      </c>
      <c r="N98" s="165">
        <v>41822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3</v>
      </c>
      <c r="B99" s="157">
        <v>41828</v>
      </c>
      <c r="C99" s="157"/>
      <c r="D99" s="158" t="s">
        <v>575</v>
      </c>
      <c r="E99" s="159" t="s">
        <v>543</v>
      </c>
      <c r="F99" s="160">
        <v>393</v>
      </c>
      <c r="G99" s="159" t="s">
        <v>572</v>
      </c>
      <c r="H99" s="159">
        <v>468</v>
      </c>
      <c r="I99" s="161">
        <v>468</v>
      </c>
      <c r="J99" s="162" t="s">
        <v>573</v>
      </c>
      <c r="K99" s="163">
        <f t="shared" si="57"/>
        <v>75</v>
      </c>
      <c r="L99" s="164">
        <f t="shared" si="58"/>
        <v>0.19083969465648856</v>
      </c>
      <c r="M99" s="159" t="s">
        <v>541</v>
      </c>
      <c r="N99" s="165">
        <v>41863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4</v>
      </c>
      <c r="B100" s="157">
        <v>41857</v>
      </c>
      <c r="C100" s="157"/>
      <c r="D100" s="158" t="s">
        <v>576</v>
      </c>
      <c r="E100" s="159" t="s">
        <v>543</v>
      </c>
      <c r="F100" s="160">
        <v>205</v>
      </c>
      <c r="G100" s="159" t="s">
        <v>572</v>
      </c>
      <c r="H100" s="159">
        <v>275</v>
      </c>
      <c r="I100" s="161">
        <v>250</v>
      </c>
      <c r="J100" s="162" t="s">
        <v>573</v>
      </c>
      <c r="K100" s="163">
        <f t="shared" si="57"/>
        <v>70</v>
      </c>
      <c r="L100" s="164">
        <f t="shared" si="58"/>
        <v>0.34146341463414637</v>
      </c>
      <c r="M100" s="159" t="s">
        <v>541</v>
      </c>
      <c r="N100" s="165">
        <v>41962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5</v>
      </c>
      <c r="B101" s="157">
        <v>41886</v>
      </c>
      <c r="C101" s="157"/>
      <c r="D101" s="158" t="s">
        <v>577</v>
      </c>
      <c r="E101" s="159" t="s">
        <v>543</v>
      </c>
      <c r="F101" s="160">
        <v>162</v>
      </c>
      <c r="G101" s="159" t="s">
        <v>572</v>
      </c>
      <c r="H101" s="159">
        <v>190</v>
      </c>
      <c r="I101" s="161">
        <v>190</v>
      </c>
      <c r="J101" s="162" t="s">
        <v>573</v>
      </c>
      <c r="K101" s="163">
        <f t="shared" si="57"/>
        <v>28</v>
      </c>
      <c r="L101" s="164">
        <f t="shared" si="58"/>
        <v>0.1728395061728395</v>
      </c>
      <c r="M101" s="159" t="s">
        <v>541</v>
      </c>
      <c r="N101" s="165">
        <v>42006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6</v>
      </c>
      <c r="B102" s="157">
        <v>41886</v>
      </c>
      <c r="C102" s="157"/>
      <c r="D102" s="158" t="s">
        <v>578</v>
      </c>
      <c r="E102" s="159" t="s">
        <v>543</v>
      </c>
      <c r="F102" s="160">
        <v>75</v>
      </c>
      <c r="G102" s="159" t="s">
        <v>572</v>
      </c>
      <c r="H102" s="159">
        <v>91.5</v>
      </c>
      <c r="I102" s="161" t="s">
        <v>579</v>
      </c>
      <c r="J102" s="162" t="s">
        <v>580</v>
      </c>
      <c r="K102" s="163">
        <f t="shared" si="57"/>
        <v>16.5</v>
      </c>
      <c r="L102" s="164">
        <f t="shared" si="58"/>
        <v>0.22</v>
      </c>
      <c r="M102" s="159" t="s">
        <v>541</v>
      </c>
      <c r="N102" s="165">
        <v>41954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7</v>
      </c>
      <c r="B103" s="157">
        <v>41913</v>
      </c>
      <c r="C103" s="157"/>
      <c r="D103" s="158" t="s">
        <v>581</v>
      </c>
      <c r="E103" s="159" t="s">
        <v>543</v>
      </c>
      <c r="F103" s="160">
        <v>850</v>
      </c>
      <c r="G103" s="159" t="s">
        <v>572</v>
      </c>
      <c r="H103" s="159">
        <v>982.5</v>
      </c>
      <c r="I103" s="161">
        <v>1050</v>
      </c>
      <c r="J103" s="162" t="s">
        <v>582</v>
      </c>
      <c r="K103" s="163">
        <f t="shared" si="57"/>
        <v>132.5</v>
      </c>
      <c r="L103" s="164">
        <f t="shared" si="58"/>
        <v>0.15588235294117647</v>
      </c>
      <c r="M103" s="159" t="s">
        <v>541</v>
      </c>
      <c r="N103" s="165">
        <v>42039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8</v>
      </c>
      <c r="B104" s="157">
        <v>41913</v>
      </c>
      <c r="C104" s="157"/>
      <c r="D104" s="158" t="s">
        <v>583</v>
      </c>
      <c r="E104" s="159" t="s">
        <v>543</v>
      </c>
      <c r="F104" s="160">
        <v>475</v>
      </c>
      <c r="G104" s="159" t="s">
        <v>572</v>
      </c>
      <c r="H104" s="159">
        <v>515</v>
      </c>
      <c r="I104" s="161">
        <v>600</v>
      </c>
      <c r="J104" s="162" t="s">
        <v>584</v>
      </c>
      <c r="K104" s="163">
        <f t="shared" si="57"/>
        <v>40</v>
      </c>
      <c r="L104" s="164">
        <f t="shared" si="58"/>
        <v>8.4210526315789472E-2</v>
      </c>
      <c r="M104" s="159" t="s">
        <v>541</v>
      </c>
      <c r="N104" s="165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9</v>
      </c>
      <c r="B105" s="157">
        <v>41913</v>
      </c>
      <c r="C105" s="157"/>
      <c r="D105" s="158" t="s">
        <v>585</v>
      </c>
      <c r="E105" s="159" t="s">
        <v>543</v>
      </c>
      <c r="F105" s="160">
        <v>86</v>
      </c>
      <c r="G105" s="159" t="s">
        <v>572</v>
      </c>
      <c r="H105" s="159">
        <v>99</v>
      </c>
      <c r="I105" s="161">
        <v>140</v>
      </c>
      <c r="J105" s="162" t="s">
        <v>586</v>
      </c>
      <c r="K105" s="163">
        <f t="shared" si="57"/>
        <v>13</v>
      </c>
      <c r="L105" s="164">
        <f t="shared" si="58"/>
        <v>0.15116279069767441</v>
      </c>
      <c r="M105" s="159" t="s">
        <v>541</v>
      </c>
      <c r="N105" s="165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10</v>
      </c>
      <c r="B106" s="157">
        <v>41926</v>
      </c>
      <c r="C106" s="157"/>
      <c r="D106" s="158" t="s">
        <v>587</v>
      </c>
      <c r="E106" s="159" t="s">
        <v>543</v>
      </c>
      <c r="F106" s="160">
        <v>496.6</v>
      </c>
      <c r="G106" s="159" t="s">
        <v>572</v>
      </c>
      <c r="H106" s="159">
        <v>621</v>
      </c>
      <c r="I106" s="161">
        <v>580</v>
      </c>
      <c r="J106" s="162" t="s">
        <v>573</v>
      </c>
      <c r="K106" s="163">
        <f t="shared" si="57"/>
        <v>124.39999999999998</v>
      </c>
      <c r="L106" s="164">
        <f t="shared" si="58"/>
        <v>0.25050342327829234</v>
      </c>
      <c r="M106" s="159" t="s">
        <v>541</v>
      </c>
      <c r="N106" s="165">
        <v>42605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11</v>
      </c>
      <c r="B107" s="157">
        <v>41926</v>
      </c>
      <c r="C107" s="157"/>
      <c r="D107" s="158" t="s">
        <v>588</v>
      </c>
      <c r="E107" s="159" t="s">
        <v>543</v>
      </c>
      <c r="F107" s="160">
        <v>2481.9</v>
      </c>
      <c r="G107" s="159" t="s">
        <v>572</v>
      </c>
      <c r="H107" s="159">
        <v>2840</v>
      </c>
      <c r="I107" s="161">
        <v>2870</v>
      </c>
      <c r="J107" s="162" t="s">
        <v>589</v>
      </c>
      <c r="K107" s="163">
        <f t="shared" si="57"/>
        <v>358.09999999999991</v>
      </c>
      <c r="L107" s="164">
        <f t="shared" si="58"/>
        <v>0.14428462065353154</v>
      </c>
      <c r="M107" s="159" t="s">
        <v>541</v>
      </c>
      <c r="N107" s="165">
        <v>42017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12</v>
      </c>
      <c r="B108" s="157">
        <v>41928</v>
      </c>
      <c r="C108" s="157"/>
      <c r="D108" s="158" t="s">
        <v>590</v>
      </c>
      <c r="E108" s="159" t="s">
        <v>543</v>
      </c>
      <c r="F108" s="160">
        <v>84.5</v>
      </c>
      <c r="G108" s="159" t="s">
        <v>572</v>
      </c>
      <c r="H108" s="159">
        <v>93</v>
      </c>
      <c r="I108" s="161">
        <v>110</v>
      </c>
      <c r="J108" s="162" t="s">
        <v>591</v>
      </c>
      <c r="K108" s="163">
        <f t="shared" si="57"/>
        <v>8.5</v>
      </c>
      <c r="L108" s="164">
        <f t="shared" si="58"/>
        <v>0.10059171597633136</v>
      </c>
      <c r="M108" s="159" t="s">
        <v>541</v>
      </c>
      <c r="N108" s="165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13</v>
      </c>
      <c r="B109" s="157">
        <v>41928</v>
      </c>
      <c r="C109" s="157"/>
      <c r="D109" s="158" t="s">
        <v>592</v>
      </c>
      <c r="E109" s="159" t="s">
        <v>543</v>
      </c>
      <c r="F109" s="160">
        <v>401</v>
      </c>
      <c r="G109" s="159" t="s">
        <v>572</v>
      </c>
      <c r="H109" s="159">
        <v>428</v>
      </c>
      <c r="I109" s="161">
        <v>450</v>
      </c>
      <c r="J109" s="162" t="s">
        <v>593</v>
      </c>
      <c r="K109" s="163">
        <f t="shared" si="57"/>
        <v>27</v>
      </c>
      <c r="L109" s="164">
        <f t="shared" si="58"/>
        <v>6.7331670822942641E-2</v>
      </c>
      <c r="M109" s="159" t="s">
        <v>541</v>
      </c>
      <c r="N109" s="165">
        <v>42020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14</v>
      </c>
      <c r="B110" s="157">
        <v>41928</v>
      </c>
      <c r="C110" s="157"/>
      <c r="D110" s="158" t="s">
        <v>594</v>
      </c>
      <c r="E110" s="159" t="s">
        <v>543</v>
      </c>
      <c r="F110" s="160">
        <v>101</v>
      </c>
      <c r="G110" s="159" t="s">
        <v>572</v>
      </c>
      <c r="H110" s="159">
        <v>112</v>
      </c>
      <c r="I110" s="161">
        <v>120</v>
      </c>
      <c r="J110" s="162" t="s">
        <v>595</v>
      </c>
      <c r="K110" s="163">
        <f t="shared" si="57"/>
        <v>11</v>
      </c>
      <c r="L110" s="164">
        <f t="shared" si="58"/>
        <v>0.10891089108910891</v>
      </c>
      <c r="M110" s="159" t="s">
        <v>541</v>
      </c>
      <c r="N110" s="165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15</v>
      </c>
      <c r="B111" s="157">
        <v>41954</v>
      </c>
      <c r="C111" s="157"/>
      <c r="D111" s="158" t="s">
        <v>596</v>
      </c>
      <c r="E111" s="159" t="s">
        <v>543</v>
      </c>
      <c r="F111" s="160">
        <v>59</v>
      </c>
      <c r="G111" s="159" t="s">
        <v>572</v>
      </c>
      <c r="H111" s="159">
        <v>76</v>
      </c>
      <c r="I111" s="161">
        <v>76</v>
      </c>
      <c r="J111" s="162" t="s">
        <v>573</v>
      </c>
      <c r="K111" s="163">
        <f t="shared" si="57"/>
        <v>17</v>
      </c>
      <c r="L111" s="164">
        <f t="shared" si="58"/>
        <v>0.28813559322033899</v>
      </c>
      <c r="M111" s="159" t="s">
        <v>541</v>
      </c>
      <c r="N111" s="165">
        <v>43032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16</v>
      </c>
      <c r="B112" s="157">
        <v>41954</v>
      </c>
      <c r="C112" s="157"/>
      <c r="D112" s="158" t="s">
        <v>585</v>
      </c>
      <c r="E112" s="159" t="s">
        <v>543</v>
      </c>
      <c r="F112" s="160">
        <v>99</v>
      </c>
      <c r="G112" s="159" t="s">
        <v>572</v>
      </c>
      <c r="H112" s="159">
        <v>120</v>
      </c>
      <c r="I112" s="161">
        <v>120</v>
      </c>
      <c r="J112" s="162" t="s">
        <v>554</v>
      </c>
      <c r="K112" s="163">
        <f t="shared" si="57"/>
        <v>21</v>
      </c>
      <c r="L112" s="164">
        <f t="shared" si="58"/>
        <v>0.21212121212121213</v>
      </c>
      <c r="M112" s="159" t="s">
        <v>541</v>
      </c>
      <c r="N112" s="165">
        <v>41960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17</v>
      </c>
      <c r="B113" s="157">
        <v>41956</v>
      </c>
      <c r="C113" s="157"/>
      <c r="D113" s="158" t="s">
        <v>597</v>
      </c>
      <c r="E113" s="159" t="s">
        <v>543</v>
      </c>
      <c r="F113" s="160">
        <v>22</v>
      </c>
      <c r="G113" s="159" t="s">
        <v>572</v>
      </c>
      <c r="H113" s="159">
        <v>33.549999999999997</v>
      </c>
      <c r="I113" s="161">
        <v>32</v>
      </c>
      <c r="J113" s="162" t="s">
        <v>598</v>
      </c>
      <c r="K113" s="163">
        <f t="shared" si="57"/>
        <v>11.549999999999997</v>
      </c>
      <c r="L113" s="164">
        <f t="shared" si="58"/>
        <v>0.52499999999999991</v>
      </c>
      <c r="M113" s="159" t="s">
        <v>541</v>
      </c>
      <c r="N113" s="165">
        <v>42188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18</v>
      </c>
      <c r="B114" s="157">
        <v>41976</v>
      </c>
      <c r="C114" s="157"/>
      <c r="D114" s="158" t="s">
        <v>599</v>
      </c>
      <c r="E114" s="159" t="s">
        <v>543</v>
      </c>
      <c r="F114" s="160">
        <v>440</v>
      </c>
      <c r="G114" s="159" t="s">
        <v>572</v>
      </c>
      <c r="H114" s="159">
        <v>520</v>
      </c>
      <c r="I114" s="161">
        <v>520</v>
      </c>
      <c r="J114" s="162" t="s">
        <v>600</v>
      </c>
      <c r="K114" s="163">
        <f t="shared" si="57"/>
        <v>80</v>
      </c>
      <c r="L114" s="164">
        <f t="shared" si="58"/>
        <v>0.18181818181818182</v>
      </c>
      <c r="M114" s="159" t="s">
        <v>541</v>
      </c>
      <c r="N114" s="165">
        <v>42208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19</v>
      </c>
      <c r="B115" s="157">
        <v>41976</v>
      </c>
      <c r="C115" s="157"/>
      <c r="D115" s="158" t="s">
        <v>601</v>
      </c>
      <c r="E115" s="159" t="s">
        <v>543</v>
      </c>
      <c r="F115" s="160">
        <v>360</v>
      </c>
      <c r="G115" s="159" t="s">
        <v>572</v>
      </c>
      <c r="H115" s="159">
        <v>427</v>
      </c>
      <c r="I115" s="161">
        <v>425</v>
      </c>
      <c r="J115" s="162" t="s">
        <v>602</v>
      </c>
      <c r="K115" s="163">
        <f t="shared" si="57"/>
        <v>67</v>
      </c>
      <c r="L115" s="164">
        <f t="shared" si="58"/>
        <v>0.18611111111111112</v>
      </c>
      <c r="M115" s="159" t="s">
        <v>541</v>
      </c>
      <c r="N115" s="165">
        <v>42058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20</v>
      </c>
      <c r="B116" s="157">
        <v>42012</v>
      </c>
      <c r="C116" s="157"/>
      <c r="D116" s="158" t="s">
        <v>603</v>
      </c>
      <c r="E116" s="159" t="s">
        <v>543</v>
      </c>
      <c r="F116" s="160">
        <v>360</v>
      </c>
      <c r="G116" s="159" t="s">
        <v>572</v>
      </c>
      <c r="H116" s="159">
        <v>455</v>
      </c>
      <c r="I116" s="161">
        <v>420</v>
      </c>
      <c r="J116" s="162" t="s">
        <v>604</v>
      </c>
      <c r="K116" s="163">
        <f t="shared" si="57"/>
        <v>95</v>
      </c>
      <c r="L116" s="164">
        <f t="shared" si="58"/>
        <v>0.2638888888888889</v>
      </c>
      <c r="M116" s="159" t="s">
        <v>541</v>
      </c>
      <c r="N116" s="165">
        <v>42024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21</v>
      </c>
      <c r="B117" s="157">
        <v>42012</v>
      </c>
      <c r="C117" s="157"/>
      <c r="D117" s="158" t="s">
        <v>605</v>
      </c>
      <c r="E117" s="159" t="s">
        <v>543</v>
      </c>
      <c r="F117" s="160">
        <v>130</v>
      </c>
      <c r="G117" s="159"/>
      <c r="H117" s="159">
        <v>175.5</v>
      </c>
      <c r="I117" s="161">
        <v>165</v>
      </c>
      <c r="J117" s="162" t="s">
        <v>606</v>
      </c>
      <c r="K117" s="163">
        <f t="shared" si="57"/>
        <v>45.5</v>
      </c>
      <c r="L117" s="164">
        <f t="shared" si="58"/>
        <v>0.35</v>
      </c>
      <c r="M117" s="159" t="s">
        <v>541</v>
      </c>
      <c r="N117" s="165">
        <v>43088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22</v>
      </c>
      <c r="B118" s="157">
        <v>42040</v>
      </c>
      <c r="C118" s="157"/>
      <c r="D118" s="158" t="s">
        <v>368</v>
      </c>
      <c r="E118" s="159" t="s">
        <v>571</v>
      </c>
      <c r="F118" s="160">
        <v>98</v>
      </c>
      <c r="G118" s="159"/>
      <c r="H118" s="159">
        <v>120</v>
      </c>
      <c r="I118" s="161">
        <v>120</v>
      </c>
      <c r="J118" s="162" t="s">
        <v>573</v>
      </c>
      <c r="K118" s="163">
        <f t="shared" si="57"/>
        <v>22</v>
      </c>
      <c r="L118" s="164">
        <f t="shared" si="58"/>
        <v>0.22448979591836735</v>
      </c>
      <c r="M118" s="159" t="s">
        <v>541</v>
      </c>
      <c r="N118" s="165">
        <v>42753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23</v>
      </c>
      <c r="B119" s="157">
        <v>42040</v>
      </c>
      <c r="C119" s="157"/>
      <c r="D119" s="158" t="s">
        <v>607</v>
      </c>
      <c r="E119" s="159" t="s">
        <v>571</v>
      </c>
      <c r="F119" s="160">
        <v>196</v>
      </c>
      <c r="G119" s="159"/>
      <c r="H119" s="159">
        <v>262</v>
      </c>
      <c r="I119" s="161">
        <v>255</v>
      </c>
      <c r="J119" s="162" t="s">
        <v>573</v>
      </c>
      <c r="K119" s="163">
        <f t="shared" si="57"/>
        <v>66</v>
      </c>
      <c r="L119" s="164">
        <f t="shared" si="58"/>
        <v>0.33673469387755101</v>
      </c>
      <c r="M119" s="159" t="s">
        <v>541</v>
      </c>
      <c r="N119" s="165">
        <v>42599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6">
        <v>24</v>
      </c>
      <c r="B120" s="167">
        <v>42067</v>
      </c>
      <c r="C120" s="167"/>
      <c r="D120" s="168" t="s">
        <v>367</v>
      </c>
      <c r="E120" s="169" t="s">
        <v>571</v>
      </c>
      <c r="F120" s="170">
        <v>235</v>
      </c>
      <c r="G120" s="170"/>
      <c r="H120" s="171">
        <v>77</v>
      </c>
      <c r="I120" s="171" t="s">
        <v>608</v>
      </c>
      <c r="J120" s="172" t="s">
        <v>609</v>
      </c>
      <c r="K120" s="173">
        <f t="shared" si="57"/>
        <v>-158</v>
      </c>
      <c r="L120" s="174">
        <f t="shared" si="58"/>
        <v>-0.67234042553191486</v>
      </c>
      <c r="M120" s="170" t="s">
        <v>553</v>
      </c>
      <c r="N120" s="167">
        <v>43522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25</v>
      </c>
      <c r="B121" s="157">
        <v>42067</v>
      </c>
      <c r="C121" s="157"/>
      <c r="D121" s="158" t="s">
        <v>610</v>
      </c>
      <c r="E121" s="159" t="s">
        <v>571</v>
      </c>
      <c r="F121" s="160">
        <v>185</v>
      </c>
      <c r="G121" s="159"/>
      <c r="H121" s="159">
        <v>224</v>
      </c>
      <c r="I121" s="161" t="s">
        <v>611</v>
      </c>
      <c r="J121" s="162" t="s">
        <v>573</v>
      </c>
      <c r="K121" s="163">
        <f t="shared" si="57"/>
        <v>39</v>
      </c>
      <c r="L121" s="164">
        <f t="shared" si="58"/>
        <v>0.21081081081081082</v>
      </c>
      <c r="M121" s="159" t="s">
        <v>541</v>
      </c>
      <c r="N121" s="165">
        <v>42647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6">
        <v>26</v>
      </c>
      <c r="B122" s="167">
        <v>42090</v>
      </c>
      <c r="C122" s="167"/>
      <c r="D122" s="175" t="s">
        <v>612</v>
      </c>
      <c r="E122" s="170" t="s">
        <v>571</v>
      </c>
      <c r="F122" s="170">
        <v>49.5</v>
      </c>
      <c r="G122" s="171"/>
      <c r="H122" s="171">
        <v>15.85</v>
      </c>
      <c r="I122" s="171">
        <v>67</v>
      </c>
      <c r="J122" s="172" t="s">
        <v>613</v>
      </c>
      <c r="K122" s="171">
        <f t="shared" si="57"/>
        <v>-33.65</v>
      </c>
      <c r="L122" s="176">
        <f t="shared" si="58"/>
        <v>-0.67979797979797973</v>
      </c>
      <c r="M122" s="170" t="s">
        <v>553</v>
      </c>
      <c r="N122" s="177">
        <v>43627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27</v>
      </c>
      <c r="B123" s="157">
        <v>42093</v>
      </c>
      <c r="C123" s="157"/>
      <c r="D123" s="158" t="s">
        <v>614</v>
      </c>
      <c r="E123" s="159" t="s">
        <v>571</v>
      </c>
      <c r="F123" s="160">
        <v>183.5</v>
      </c>
      <c r="G123" s="159"/>
      <c r="H123" s="159">
        <v>219</v>
      </c>
      <c r="I123" s="161">
        <v>218</v>
      </c>
      <c r="J123" s="162" t="s">
        <v>615</v>
      </c>
      <c r="K123" s="163">
        <f t="shared" si="57"/>
        <v>35.5</v>
      </c>
      <c r="L123" s="164">
        <f t="shared" si="58"/>
        <v>0.19346049046321526</v>
      </c>
      <c r="M123" s="159" t="s">
        <v>541</v>
      </c>
      <c r="N123" s="165">
        <v>42103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28</v>
      </c>
      <c r="B124" s="157">
        <v>42114</v>
      </c>
      <c r="C124" s="157"/>
      <c r="D124" s="158" t="s">
        <v>616</v>
      </c>
      <c r="E124" s="159" t="s">
        <v>571</v>
      </c>
      <c r="F124" s="160">
        <f>(227+237)/2</f>
        <v>232</v>
      </c>
      <c r="G124" s="159"/>
      <c r="H124" s="159">
        <v>298</v>
      </c>
      <c r="I124" s="161">
        <v>298</v>
      </c>
      <c r="J124" s="162" t="s">
        <v>573</v>
      </c>
      <c r="K124" s="163">
        <f t="shared" si="57"/>
        <v>66</v>
      </c>
      <c r="L124" s="164">
        <f t="shared" si="58"/>
        <v>0.28448275862068967</v>
      </c>
      <c r="M124" s="159" t="s">
        <v>541</v>
      </c>
      <c r="N124" s="165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29</v>
      </c>
      <c r="B125" s="157">
        <v>42128</v>
      </c>
      <c r="C125" s="157"/>
      <c r="D125" s="158" t="s">
        <v>617</v>
      </c>
      <c r="E125" s="159" t="s">
        <v>543</v>
      </c>
      <c r="F125" s="160">
        <v>385</v>
      </c>
      <c r="G125" s="159"/>
      <c r="H125" s="159">
        <f>212.5+331</f>
        <v>543.5</v>
      </c>
      <c r="I125" s="161">
        <v>510</v>
      </c>
      <c r="J125" s="162" t="s">
        <v>618</v>
      </c>
      <c r="K125" s="163">
        <f t="shared" si="57"/>
        <v>158.5</v>
      </c>
      <c r="L125" s="164">
        <f t="shared" si="58"/>
        <v>0.41168831168831171</v>
      </c>
      <c r="M125" s="159" t="s">
        <v>541</v>
      </c>
      <c r="N125" s="165">
        <v>42235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30</v>
      </c>
      <c r="B126" s="157">
        <v>42128</v>
      </c>
      <c r="C126" s="157"/>
      <c r="D126" s="158" t="s">
        <v>619</v>
      </c>
      <c r="E126" s="159" t="s">
        <v>543</v>
      </c>
      <c r="F126" s="160">
        <v>115.5</v>
      </c>
      <c r="G126" s="159"/>
      <c r="H126" s="159">
        <v>146</v>
      </c>
      <c r="I126" s="161">
        <v>142</v>
      </c>
      <c r="J126" s="162" t="s">
        <v>620</v>
      </c>
      <c r="K126" s="163">
        <f t="shared" si="57"/>
        <v>30.5</v>
      </c>
      <c r="L126" s="164">
        <f t="shared" si="58"/>
        <v>0.26406926406926406</v>
      </c>
      <c r="M126" s="159" t="s">
        <v>541</v>
      </c>
      <c r="N126" s="165">
        <v>42202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31</v>
      </c>
      <c r="B127" s="157">
        <v>42151</v>
      </c>
      <c r="C127" s="157"/>
      <c r="D127" s="158" t="s">
        <v>621</v>
      </c>
      <c r="E127" s="159" t="s">
        <v>543</v>
      </c>
      <c r="F127" s="160">
        <v>237.5</v>
      </c>
      <c r="G127" s="159"/>
      <c r="H127" s="159">
        <v>279.5</v>
      </c>
      <c r="I127" s="161">
        <v>278</v>
      </c>
      <c r="J127" s="162" t="s">
        <v>573</v>
      </c>
      <c r="K127" s="163">
        <f t="shared" si="57"/>
        <v>42</v>
      </c>
      <c r="L127" s="164">
        <f t="shared" si="58"/>
        <v>0.17684210526315788</v>
      </c>
      <c r="M127" s="159" t="s">
        <v>541</v>
      </c>
      <c r="N127" s="165">
        <v>42222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32</v>
      </c>
      <c r="B128" s="157">
        <v>42174</v>
      </c>
      <c r="C128" s="157"/>
      <c r="D128" s="158" t="s">
        <v>592</v>
      </c>
      <c r="E128" s="159" t="s">
        <v>571</v>
      </c>
      <c r="F128" s="160">
        <v>340</v>
      </c>
      <c r="G128" s="159"/>
      <c r="H128" s="159">
        <v>448</v>
      </c>
      <c r="I128" s="161">
        <v>448</v>
      </c>
      <c r="J128" s="162" t="s">
        <v>573</v>
      </c>
      <c r="K128" s="163">
        <f t="shared" si="57"/>
        <v>108</v>
      </c>
      <c r="L128" s="164">
        <f t="shared" si="58"/>
        <v>0.31764705882352939</v>
      </c>
      <c r="M128" s="159" t="s">
        <v>541</v>
      </c>
      <c r="N128" s="165">
        <v>43018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33</v>
      </c>
      <c r="B129" s="157">
        <v>42191</v>
      </c>
      <c r="C129" s="157"/>
      <c r="D129" s="158" t="s">
        <v>622</v>
      </c>
      <c r="E129" s="159" t="s">
        <v>571</v>
      </c>
      <c r="F129" s="160">
        <v>390</v>
      </c>
      <c r="G129" s="159"/>
      <c r="H129" s="159">
        <v>460</v>
      </c>
      <c r="I129" s="161">
        <v>460</v>
      </c>
      <c r="J129" s="162" t="s">
        <v>573</v>
      </c>
      <c r="K129" s="163">
        <f t="shared" si="57"/>
        <v>70</v>
      </c>
      <c r="L129" s="164">
        <f t="shared" si="58"/>
        <v>0.17948717948717949</v>
      </c>
      <c r="M129" s="159" t="s">
        <v>541</v>
      </c>
      <c r="N129" s="165">
        <v>42478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6">
        <v>34</v>
      </c>
      <c r="B130" s="167">
        <v>42195</v>
      </c>
      <c r="C130" s="167"/>
      <c r="D130" s="168" t="s">
        <v>623</v>
      </c>
      <c r="E130" s="169" t="s">
        <v>571</v>
      </c>
      <c r="F130" s="170">
        <v>122.5</v>
      </c>
      <c r="G130" s="170"/>
      <c r="H130" s="171">
        <v>61</v>
      </c>
      <c r="I130" s="171">
        <v>172</v>
      </c>
      <c r="J130" s="172" t="s">
        <v>624</v>
      </c>
      <c r="K130" s="173">
        <f t="shared" si="57"/>
        <v>-61.5</v>
      </c>
      <c r="L130" s="174">
        <f t="shared" si="58"/>
        <v>-0.50204081632653064</v>
      </c>
      <c r="M130" s="170" t="s">
        <v>553</v>
      </c>
      <c r="N130" s="167">
        <v>43333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35</v>
      </c>
      <c r="B131" s="157">
        <v>42219</v>
      </c>
      <c r="C131" s="157"/>
      <c r="D131" s="158" t="s">
        <v>625</v>
      </c>
      <c r="E131" s="159" t="s">
        <v>571</v>
      </c>
      <c r="F131" s="160">
        <v>297.5</v>
      </c>
      <c r="G131" s="159"/>
      <c r="H131" s="159">
        <v>350</v>
      </c>
      <c r="I131" s="161">
        <v>360</v>
      </c>
      <c r="J131" s="162" t="s">
        <v>626</v>
      </c>
      <c r="K131" s="163">
        <f t="shared" si="57"/>
        <v>52.5</v>
      </c>
      <c r="L131" s="164">
        <f t="shared" si="58"/>
        <v>0.17647058823529413</v>
      </c>
      <c r="M131" s="159" t="s">
        <v>541</v>
      </c>
      <c r="N131" s="165">
        <v>42232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36</v>
      </c>
      <c r="B132" s="157">
        <v>42219</v>
      </c>
      <c r="C132" s="157"/>
      <c r="D132" s="158" t="s">
        <v>627</v>
      </c>
      <c r="E132" s="159" t="s">
        <v>571</v>
      </c>
      <c r="F132" s="160">
        <v>115.5</v>
      </c>
      <c r="G132" s="159"/>
      <c r="H132" s="159">
        <v>149</v>
      </c>
      <c r="I132" s="161">
        <v>140</v>
      </c>
      <c r="J132" s="162" t="s">
        <v>628</v>
      </c>
      <c r="K132" s="163">
        <f t="shared" si="57"/>
        <v>33.5</v>
      </c>
      <c r="L132" s="164">
        <f t="shared" si="58"/>
        <v>0.29004329004329005</v>
      </c>
      <c r="M132" s="159" t="s">
        <v>541</v>
      </c>
      <c r="N132" s="165">
        <v>42740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37</v>
      </c>
      <c r="B133" s="157">
        <v>42251</v>
      </c>
      <c r="C133" s="157"/>
      <c r="D133" s="158" t="s">
        <v>621</v>
      </c>
      <c r="E133" s="159" t="s">
        <v>571</v>
      </c>
      <c r="F133" s="160">
        <v>226</v>
      </c>
      <c r="G133" s="159"/>
      <c r="H133" s="159">
        <v>292</v>
      </c>
      <c r="I133" s="161">
        <v>292</v>
      </c>
      <c r="J133" s="162" t="s">
        <v>629</v>
      </c>
      <c r="K133" s="163">
        <f t="shared" si="57"/>
        <v>66</v>
      </c>
      <c r="L133" s="164">
        <f t="shared" si="58"/>
        <v>0.29203539823008851</v>
      </c>
      <c r="M133" s="159" t="s">
        <v>541</v>
      </c>
      <c r="N133" s="165">
        <v>42286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38</v>
      </c>
      <c r="B134" s="157">
        <v>42254</v>
      </c>
      <c r="C134" s="157"/>
      <c r="D134" s="158" t="s">
        <v>616</v>
      </c>
      <c r="E134" s="159" t="s">
        <v>571</v>
      </c>
      <c r="F134" s="160">
        <v>232.5</v>
      </c>
      <c r="G134" s="159"/>
      <c r="H134" s="159">
        <v>312.5</v>
      </c>
      <c r="I134" s="161">
        <v>310</v>
      </c>
      <c r="J134" s="162" t="s">
        <v>573</v>
      </c>
      <c r="K134" s="163">
        <f t="shared" si="57"/>
        <v>80</v>
      </c>
      <c r="L134" s="164">
        <f t="shared" si="58"/>
        <v>0.34408602150537637</v>
      </c>
      <c r="M134" s="159" t="s">
        <v>541</v>
      </c>
      <c r="N134" s="165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39</v>
      </c>
      <c r="B135" s="157">
        <v>42268</v>
      </c>
      <c r="C135" s="157"/>
      <c r="D135" s="158" t="s">
        <v>630</v>
      </c>
      <c r="E135" s="159" t="s">
        <v>571</v>
      </c>
      <c r="F135" s="160">
        <v>196.5</v>
      </c>
      <c r="G135" s="159"/>
      <c r="H135" s="159">
        <v>238</v>
      </c>
      <c r="I135" s="161">
        <v>238</v>
      </c>
      <c r="J135" s="162" t="s">
        <v>629</v>
      </c>
      <c r="K135" s="163">
        <f t="shared" si="57"/>
        <v>41.5</v>
      </c>
      <c r="L135" s="164">
        <f t="shared" si="58"/>
        <v>0.21119592875318066</v>
      </c>
      <c r="M135" s="159" t="s">
        <v>541</v>
      </c>
      <c r="N135" s="165">
        <v>42291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40</v>
      </c>
      <c r="B136" s="157">
        <v>42271</v>
      </c>
      <c r="C136" s="157"/>
      <c r="D136" s="158" t="s">
        <v>570</v>
      </c>
      <c r="E136" s="159" t="s">
        <v>571</v>
      </c>
      <c r="F136" s="160">
        <v>65</v>
      </c>
      <c r="G136" s="159"/>
      <c r="H136" s="159">
        <v>82</v>
      </c>
      <c r="I136" s="161">
        <v>82</v>
      </c>
      <c r="J136" s="162" t="s">
        <v>629</v>
      </c>
      <c r="K136" s="163">
        <f t="shared" si="57"/>
        <v>17</v>
      </c>
      <c r="L136" s="164">
        <f t="shared" si="58"/>
        <v>0.26153846153846155</v>
      </c>
      <c r="M136" s="159" t="s">
        <v>541</v>
      </c>
      <c r="N136" s="165">
        <v>42578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41</v>
      </c>
      <c r="B137" s="157">
        <v>42291</v>
      </c>
      <c r="C137" s="157"/>
      <c r="D137" s="158" t="s">
        <v>631</v>
      </c>
      <c r="E137" s="159" t="s">
        <v>571</v>
      </c>
      <c r="F137" s="160">
        <v>144</v>
      </c>
      <c r="G137" s="159"/>
      <c r="H137" s="159">
        <v>182.5</v>
      </c>
      <c r="I137" s="161">
        <v>181</v>
      </c>
      <c r="J137" s="162" t="s">
        <v>629</v>
      </c>
      <c r="K137" s="163">
        <f t="shared" si="57"/>
        <v>38.5</v>
      </c>
      <c r="L137" s="164">
        <f t="shared" si="58"/>
        <v>0.2673611111111111</v>
      </c>
      <c r="M137" s="159" t="s">
        <v>541</v>
      </c>
      <c r="N137" s="165">
        <v>42817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42</v>
      </c>
      <c r="B138" s="157">
        <v>42291</v>
      </c>
      <c r="C138" s="157"/>
      <c r="D138" s="158" t="s">
        <v>632</v>
      </c>
      <c r="E138" s="159" t="s">
        <v>571</v>
      </c>
      <c r="F138" s="160">
        <v>264</v>
      </c>
      <c r="G138" s="159"/>
      <c r="H138" s="159">
        <v>311</v>
      </c>
      <c r="I138" s="161">
        <v>311</v>
      </c>
      <c r="J138" s="162" t="s">
        <v>629</v>
      </c>
      <c r="K138" s="163">
        <f t="shared" si="57"/>
        <v>47</v>
      </c>
      <c r="L138" s="164">
        <f t="shared" si="58"/>
        <v>0.17803030303030304</v>
      </c>
      <c r="M138" s="159" t="s">
        <v>541</v>
      </c>
      <c r="N138" s="165">
        <v>42604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43</v>
      </c>
      <c r="B139" s="157">
        <v>42318</v>
      </c>
      <c r="C139" s="157"/>
      <c r="D139" s="158" t="s">
        <v>633</v>
      </c>
      <c r="E139" s="159" t="s">
        <v>543</v>
      </c>
      <c r="F139" s="160">
        <v>549.5</v>
      </c>
      <c r="G139" s="159"/>
      <c r="H139" s="159">
        <v>630</v>
      </c>
      <c r="I139" s="161">
        <v>630</v>
      </c>
      <c r="J139" s="162" t="s">
        <v>629</v>
      </c>
      <c r="K139" s="163">
        <f t="shared" si="57"/>
        <v>80.5</v>
      </c>
      <c r="L139" s="164">
        <f t="shared" si="58"/>
        <v>0.1464968152866242</v>
      </c>
      <c r="M139" s="159" t="s">
        <v>541</v>
      </c>
      <c r="N139" s="165">
        <v>42419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44</v>
      </c>
      <c r="B140" s="157">
        <v>42342</v>
      </c>
      <c r="C140" s="157"/>
      <c r="D140" s="158" t="s">
        <v>634</v>
      </c>
      <c r="E140" s="159" t="s">
        <v>571</v>
      </c>
      <c r="F140" s="160">
        <v>1027.5</v>
      </c>
      <c r="G140" s="159"/>
      <c r="H140" s="159">
        <v>1315</v>
      </c>
      <c r="I140" s="161">
        <v>1250</v>
      </c>
      <c r="J140" s="162" t="s">
        <v>629</v>
      </c>
      <c r="K140" s="163">
        <f t="shared" si="57"/>
        <v>287.5</v>
      </c>
      <c r="L140" s="164">
        <f t="shared" si="58"/>
        <v>0.27980535279805352</v>
      </c>
      <c r="M140" s="159" t="s">
        <v>541</v>
      </c>
      <c r="N140" s="165">
        <v>43244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45</v>
      </c>
      <c r="B141" s="157">
        <v>42367</v>
      </c>
      <c r="C141" s="157"/>
      <c r="D141" s="158" t="s">
        <v>635</v>
      </c>
      <c r="E141" s="159" t="s">
        <v>571</v>
      </c>
      <c r="F141" s="160">
        <v>465</v>
      </c>
      <c r="G141" s="159"/>
      <c r="H141" s="159">
        <v>540</v>
      </c>
      <c r="I141" s="161">
        <v>540</v>
      </c>
      <c r="J141" s="162" t="s">
        <v>629</v>
      </c>
      <c r="K141" s="163">
        <f t="shared" si="57"/>
        <v>75</v>
      </c>
      <c r="L141" s="164">
        <f t="shared" si="58"/>
        <v>0.16129032258064516</v>
      </c>
      <c r="M141" s="159" t="s">
        <v>541</v>
      </c>
      <c r="N141" s="165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46</v>
      </c>
      <c r="B142" s="157">
        <v>42380</v>
      </c>
      <c r="C142" s="157"/>
      <c r="D142" s="158" t="s">
        <v>368</v>
      </c>
      <c r="E142" s="159" t="s">
        <v>543</v>
      </c>
      <c r="F142" s="160">
        <v>81</v>
      </c>
      <c r="G142" s="159"/>
      <c r="H142" s="159">
        <v>110</v>
      </c>
      <c r="I142" s="161">
        <v>110</v>
      </c>
      <c r="J142" s="162" t="s">
        <v>629</v>
      </c>
      <c r="K142" s="163">
        <f t="shared" si="57"/>
        <v>29</v>
      </c>
      <c r="L142" s="164">
        <f t="shared" si="58"/>
        <v>0.35802469135802467</v>
      </c>
      <c r="M142" s="159" t="s">
        <v>541</v>
      </c>
      <c r="N142" s="165">
        <v>42745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47</v>
      </c>
      <c r="B143" s="157">
        <v>42382</v>
      </c>
      <c r="C143" s="157"/>
      <c r="D143" s="158" t="s">
        <v>636</v>
      </c>
      <c r="E143" s="159" t="s">
        <v>543</v>
      </c>
      <c r="F143" s="160">
        <v>417.5</v>
      </c>
      <c r="G143" s="159"/>
      <c r="H143" s="159">
        <v>547</v>
      </c>
      <c r="I143" s="161">
        <v>535</v>
      </c>
      <c r="J143" s="162" t="s">
        <v>629</v>
      </c>
      <c r="K143" s="163">
        <f t="shared" si="57"/>
        <v>129.5</v>
      </c>
      <c r="L143" s="164">
        <f t="shared" si="58"/>
        <v>0.31017964071856285</v>
      </c>
      <c r="M143" s="159" t="s">
        <v>541</v>
      </c>
      <c r="N143" s="165">
        <v>42578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48</v>
      </c>
      <c r="B144" s="157">
        <v>42408</v>
      </c>
      <c r="C144" s="157"/>
      <c r="D144" s="158" t="s">
        <v>637</v>
      </c>
      <c r="E144" s="159" t="s">
        <v>571</v>
      </c>
      <c r="F144" s="160">
        <v>650</v>
      </c>
      <c r="G144" s="159"/>
      <c r="H144" s="159">
        <v>800</v>
      </c>
      <c r="I144" s="161">
        <v>800</v>
      </c>
      <c r="J144" s="162" t="s">
        <v>629</v>
      </c>
      <c r="K144" s="163">
        <f t="shared" si="57"/>
        <v>150</v>
      </c>
      <c r="L144" s="164">
        <f t="shared" si="58"/>
        <v>0.23076923076923078</v>
      </c>
      <c r="M144" s="159" t="s">
        <v>541</v>
      </c>
      <c r="N144" s="165">
        <v>43154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49</v>
      </c>
      <c r="B145" s="157">
        <v>42433</v>
      </c>
      <c r="C145" s="157"/>
      <c r="D145" s="158" t="s">
        <v>209</v>
      </c>
      <c r="E145" s="159" t="s">
        <v>571</v>
      </c>
      <c r="F145" s="160">
        <v>437.5</v>
      </c>
      <c r="G145" s="159"/>
      <c r="H145" s="159">
        <v>504.5</v>
      </c>
      <c r="I145" s="161">
        <v>522</v>
      </c>
      <c r="J145" s="162" t="s">
        <v>638</v>
      </c>
      <c r="K145" s="163">
        <f t="shared" si="57"/>
        <v>67</v>
      </c>
      <c r="L145" s="164">
        <f t="shared" si="58"/>
        <v>0.15314285714285714</v>
      </c>
      <c r="M145" s="159" t="s">
        <v>541</v>
      </c>
      <c r="N145" s="165">
        <v>42480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50</v>
      </c>
      <c r="B146" s="157">
        <v>42438</v>
      </c>
      <c r="C146" s="157"/>
      <c r="D146" s="158" t="s">
        <v>639</v>
      </c>
      <c r="E146" s="159" t="s">
        <v>571</v>
      </c>
      <c r="F146" s="160">
        <v>189.5</v>
      </c>
      <c r="G146" s="159"/>
      <c r="H146" s="159">
        <v>218</v>
      </c>
      <c r="I146" s="161">
        <v>218</v>
      </c>
      <c r="J146" s="162" t="s">
        <v>629</v>
      </c>
      <c r="K146" s="163">
        <f t="shared" si="57"/>
        <v>28.5</v>
      </c>
      <c r="L146" s="164">
        <f t="shared" si="58"/>
        <v>0.15039577836411611</v>
      </c>
      <c r="M146" s="159" t="s">
        <v>541</v>
      </c>
      <c r="N146" s="165">
        <v>43034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6">
        <v>51</v>
      </c>
      <c r="B147" s="167">
        <v>42471</v>
      </c>
      <c r="C147" s="167"/>
      <c r="D147" s="175" t="s">
        <v>640</v>
      </c>
      <c r="E147" s="170" t="s">
        <v>571</v>
      </c>
      <c r="F147" s="170">
        <v>36.5</v>
      </c>
      <c r="G147" s="171"/>
      <c r="H147" s="171">
        <v>15.85</v>
      </c>
      <c r="I147" s="171">
        <v>60</v>
      </c>
      <c r="J147" s="172" t="s">
        <v>641</v>
      </c>
      <c r="K147" s="173">
        <f t="shared" si="57"/>
        <v>-20.65</v>
      </c>
      <c r="L147" s="174">
        <f t="shared" si="58"/>
        <v>-0.5657534246575342</v>
      </c>
      <c r="M147" s="170" t="s">
        <v>553</v>
      </c>
      <c r="N147" s="178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52</v>
      </c>
      <c r="B148" s="157">
        <v>42472</v>
      </c>
      <c r="C148" s="157"/>
      <c r="D148" s="158" t="s">
        <v>642</v>
      </c>
      <c r="E148" s="159" t="s">
        <v>571</v>
      </c>
      <c r="F148" s="160">
        <v>93</v>
      </c>
      <c r="G148" s="159"/>
      <c r="H148" s="159">
        <v>149</v>
      </c>
      <c r="I148" s="161">
        <v>140</v>
      </c>
      <c r="J148" s="162" t="s">
        <v>643</v>
      </c>
      <c r="K148" s="163">
        <f t="shared" si="57"/>
        <v>56</v>
      </c>
      <c r="L148" s="164">
        <f t="shared" si="58"/>
        <v>0.60215053763440862</v>
      </c>
      <c r="M148" s="159" t="s">
        <v>541</v>
      </c>
      <c r="N148" s="165">
        <v>42740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53</v>
      </c>
      <c r="B149" s="157">
        <v>42472</v>
      </c>
      <c r="C149" s="157"/>
      <c r="D149" s="158" t="s">
        <v>644</v>
      </c>
      <c r="E149" s="159" t="s">
        <v>571</v>
      </c>
      <c r="F149" s="160">
        <v>130</v>
      </c>
      <c r="G149" s="159"/>
      <c r="H149" s="159">
        <v>150</v>
      </c>
      <c r="I149" s="161" t="s">
        <v>645</v>
      </c>
      <c r="J149" s="162" t="s">
        <v>629</v>
      </c>
      <c r="K149" s="163">
        <f t="shared" si="57"/>
        <v>20</v>
      </c>
      <c r="L149" s="164">
        <f t="shared" si="58"/>
        <v>0.15384615384615385</v>
      </c>
      <c r="M149" s="159" t="s">
        <v>541</v>
      </c>
      <c r="N149" s="165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54</v>
      </c>
      <c r="B150" s="157">
        <v>42473</v>
      </c>
      <c r="C150" s="157"/>
      <c r="D150" s="158" t="s">
        <v>646</v>
      </c>
      <c r="E150" s="159" t="s">
        <v>571</v>
      </c>
      <c r="F150" s="160">
        <v>196</v>
      </c>
      <c r="G150" s="159"/>
      <c r="H150" s="159">
        <v>299</v>
      </c>
      <c r="I150" s="161">
        <v>299</v>
      </c>
      <c r="J150" s="162" t="s">
        <v>629</v>
      </c>
      <c r="K150" s="163">
        <v>103</v>
      </c>
      <c r="L150" s="164">
        <v>0.52551020408163296</v>
      </c>
      <c r="M150" s="159" t="s">
        <v>541</v>
      </c>
      <c r="N150" s="165">
        <v>42620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55</v>
      </c>
      <c r="B151" s="157">
        <v>42473</v>
      </c>
      <c r="C151" s="157"/>
      <c r="D151" s="158" t="s">
        <v>647</v>
      </c>
      <c r="E151" s="159" t="s">
        <v>571</v>
      </c>
      <c r="F151" s="160">
        <v>88</v>
      </c>
      <c r="G151" s="159"/>
      <c r="H151" s="159">
        <v>103</v>
      </c>
      <c r="I151" s="161">
        <v>103</v>
      </c>
      <c r="J151" s="162" t="s">
        <v>629</v>
      </c>
      <c r="K151" s="163">
        <v>15</v>
      </c>
      <c r="L151" s="164">
        <v>0.170454545454545</v>
      </c>
      <c r="M151" s="159" t="s">
        <v>541</v>
      </c>
      <c r="N151" s="165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56</v>
      </c>
      <c r="B152" s="157">
        <v>42492</v>
      </c>
      <c r="C152" s="157"/>
      <c r="D152" s="158" t="s">
        <v>648</v>
      </c>
      <c r="E152" s="159" t="s">
        <v>571</v>
      </c>
      <c r="F152" s="160">
        <v>127.5</v>
      </c>
      <c r="G152" s="159"/>
      <c r="H152" s="159">
        <v>148</v>
      </c>
      <c r="I152" s="161" t="s">
        <v>649</v>
      </c>
      <c r="J152" s="162" t="s">
        <v>629</v>
      </c>
      <c r="K152" s="163">
        <f>H152-F152</f>
        <v>20.5</v>
      </c>
      <c r="L152" s="164">
        <f>K152/F152</f>
        <v>0.16078431372549021</v>
      </c>
      <c r="M152" s="159" t="s">
        <v>541</v>
      </c>
      <c r="N152" s="165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57</v>
      </c>
      <c r="B153" s="157">
        <v>42493</v>
      </c>
      <c r="C153" s="157"/>
      <c r="D153" s="158" t="s">
        <v>650</v>
      </c>
      <c r="E153" s="159" t="s">
        <v>571</v>
      </c>
      <c r="F153" s="160">
        <v>675</v>
      </c>
      <c r="G153" s="159"/>
      <c r="H153" s="159">
        <v>815</v>
      </c>
      <c r="I153" s="161" t="s">
        <v>651</v>
      </c>
      <c r="J153" s="162" t="s">
        <v>629</v>
      </c>
      <c r="K153" s="163">
        <f>H153-F153</f>
        <v>140</v>
      </c>
      <c r="L153" s="164">
        <f>K153/F153</f>
        <v>0.2074074074074074</v>
      </c>
      <c r="M153" s="159" t="s">
        <v>541</v>
      </c>
      <c r="N153" s="165">
        <v>43154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6">
        <v>58</v>
      </c>
      <c r="B154" s="167">
        <v>42522</v>
      </c>
      <c r="C154" s="167"/>
      <c r="D154" s="168" t="s">
        <v>652</v>
      </c>
      <c r="E154" s="169" t="s">
        <v>571</v>
      </c>
      <c r="F154" s="170">
        <v>500</v>
      </c>
      <c r="G154" s="170"/>
      <c r="H154" s="171">
        <v>232.5</v>
      </c>
      <c r="I154" s="171" t="s">
        <v>653</v>
      </c>
      <c r="J154" s="172" t="s">
        <v>654</v>
      </c>
      <c r="K154" s="173">
        <f>H154-F154</f>
        <v>-267.5</v>
      </c>
      <c r="L154" s="174">
        <f>K154/F154</f>
        <v>-0.53500000000000003</v>
      </c>
      <c r="M154" s="170" t="s">
        <v>553</v>
      </c>
      <c r="N154" s="167">
        <v>43735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59</v>
      </c>
      <c r="B155" s="157">
        <v>42527</v>
      </c>
      <c r="C155" s="157"/>
      <c r="D155" s="158" t="s">
        <v>499</v>
      </c>
      <c r="E155" s="159" t="s">
        <v>571</v>
      </c>
      <c r="F155" s="160">
        <v>110</v>
      </c>
      <c r="G155" s="159"/>
      <c r="H155" s="159">
        <v>126.5</v>
      </c>
      <c r="I155" s="161">
        <v>125</v>
      </c>
      <c r="J155" s="162" t="s">
        <v>580</v>
      </c>
      <c r="K155" s="163">
        <f>H155-F155</f>
        <v>16.5</v>
      </c>
      <c r="L155" s="164">
        <f>K155/F155</f>
        <v>0.15</v>
      </c>
      <c r="M155" s="159" t="s">
        <v>541</v>
      </c>
      <c r="N155" s="165">
        <v>42552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60</v>
      </c>
      <c r="B156" s="157">
        <v>42538</v>
      </c>
      <c r="C156" s="157"/>
      <c r="D156" s="158" t="s">
        <v>655</v>
      </c>
      <c r="E156" s="159" t="s">
        <v>571</v>
      </c>
      <c r="F156" s="160">
        <v>44</v>
      </c>
      <c r="G156" s="159"/>
      <c r="H156" s="159">
        <v>69.5</v>
      </c>
      <c r="I156" s="161">
        <v>69.5</v>
      </c>
      <c r="J156" s="162" t="s">
        <v>656</v>
      </c>
      <c r="K156" s="163">
        <f>H156-F156</f>
        <v>25.5</v>
      </c>
      <c r="L156" s="164">
        <f>K156/F156</f>
        <v>0.57954545454545459</v>
      </c>
      <c r="M156" s="159" t="s">
        <v>541</v>
      </c>
      <c r="N156" s="165">
        <v>42977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61</v>
      </c>
      <c r="B157" s="157">
        <v>42549</v>
      </c>
      <c r="C157" s="157"/>
      <c r="D157" s="158" t="s">
        <v>657</v>
      </c>
      <c r="E157" s="159" t="s">
        <v>571</v>
      </c>
      <c r="F157" s="160">
        <v>262.5</v>
      </c>
      <c r="G157" s="159"/>
      <c r="H157" s="159">
        <v>340</v>
      </c>
      <c r="I157" s="161">
        <v>333</v>
      </c>
      <c r="J157" s="162" t="s">
        <v>658</v>
      </c>
      <c r="K157" s="163">
        <v>77.5</v>
      </c>
      <c r="L157" s="164">
        <v>0.29523809523809502</v>
      </c>
      <c r="M157" s="159" t="s">
        <v>541</v>
      </c>
      <c r="N157" s="165">
        <v>43017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62</v>
      </c>
      <c r="B158" s="157">
        <v>42549</v>
      </c>
      <c r="C158" s="157"/>
      <c r="D158" s="158" t="s">
        <v>659</v>
      </c>
      <c r="E158" s="159" t="s">
        <v>571</v>
      </c>
      <c r="F158" s="160">
        <v>840</v>
      </c>
      <c r="G158" s="159"/>
      <c r="H158" s="159">
        <v>1230</v>
      </c>
      <c r="I158" s="161">
        <v>1230</v>
      </c>
      <c r="J158" s="162" t="s">
        <v>629</v>
      </c>
      <c r="K158" s="163">
        <v>390</v>
      </c>
      <c r="L158" s="164">
        <v>0.46428571428571402</v>
      </c>
      <c r="M158" s="159" t="s">
        <v>541</v>
      </c>
      <c r="N158" s="165">
        <v>42649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9">
        <v>63</v>
      </c>
      <c r="B159" s="180">
        <v>42556</v>
      </c>
      <c r="C159" s="180"/>
      <c r="D159" s="181" t="s">
        <v>660</v>
      </c>
      <c r="E159" s="182" t="s">
        <v>571</v>
      </c>
      <c r="F159" s="182">
        <v>395</v>
      </c>
      <c r="G159" s="183"/>
      <c r="H159" s="183">
        <f>(468.5+342.5)/2</f>
        <v>405.5</v>
      </c>
      <c r="I159" s="183">
        <v>510</v>
      </c>
      <c r="J159" s="184" t="s">
        <v>661</v>
      </c>
      <c r="K159" s="185">
        <f t="shared" ref="K159:K165" si="59">H159-F159</f>
        <v>10.5</v>
      </c>
      <c r="L159" s="186">
        <f t="shared" ref="L159:L165" si="60">K159/F159</f>
        <v>2.6582278481012658E-2</v>
      </c>
      <c r="M159" s="182" t="s">
        <v>662</v>
      </c>
      <c r="N159" s="180">
        <v>43606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6">
        <v>64</v>
      </c>
      <c r="B160" s="167">
        <v>42584</v>
      </c>
      <c r="C160" s="167"/>
      <c r="D160" s="168" t="s">
        <v>663</v>
      </c>
      <c r="E160" s="169" t="s">
        <v>543</v>
      </c>
      <c r="F160" s="170">
        <f>169.5-12.8</f>
        <v>156.69999999999999</v>
      </c>
      <c r="G160" s="170"/>
      <c r="H160" s="171">
        <v>77</v>
      </c>
      <c r="I160" s="171" t="s">
        <v>664</v>
      </c>
      <c r="J160" s="172" t="s">
        <v>665</v>
      </c>
      <c r="K160" s="173">
        <f t="shared" si="59"/>
        <v>-79.699999999999989</v>
      </c>
      <c r="L160" s="174">
        <f t="shared" si="60"/>
        <v>-0.50861518825781749</v>
      </c>
      <c r="M160" s="170" t="s">
        <v>553</v>
      </c>
      <c r="N160" s="167">
        <v>43522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65</v>
      </c>
      <c r="B161" s="167">
        <v>42586</v>
      </c>
      <c r="C161" s="167"/>
      <c r="D161" s="168" t="s">
        <v>666</v>
      </c>
      <c r="E161" s="169" t="s">
        <v>571</v>
      </c>
      <c r="F161" s="170">
        <v>400</v>
      </c>
      <c r="G161" s="170"/>
      <c r="H161" s="171">
        <v>305</v>
      </c>
      <c r="I161" s="171">
        <v>475</v>
      </c>
      <c r="J161" s="172" t="s">
        <v>667</v>
      </c>
      <c r="K161" s="173">
        <f t="shared" si="59"/>
        <v>-95</v>
      </c>
      <c r="L161" s="174">
        <f t="shared" si="60"/>
        <v>-0.23749999999999999</v>
      </c>
      <c r="M161" s="170" t="s">
        <v>553</v>
      </c>
      <c r="N161" s="167">
        <v>43606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66</v>
      </c>
      <c r="B162" s="157">
        <v>42593</v>
      </c>
      <c r="C162" s="157"/>
      <c r="D162" s="158" t="s">
        <v>668</v>
      </c>
      <c r="E162" s="159" t="s">
        <v>571</v>
      </c>
      <c r="F162" s="160">
        <v>86.5</v>
      </c>
      <c r="G162" s="159"/>
      <c r="H162" s="159">
        <v>130</v>
      </c>
      <c r="I162" s="161">
        <v>130</v>
      </c>
      <c r="J162" s="162" t="s">
        <v>669</v>
      </c>
      <c r="K162" s="163">
        <f t="shared" si="59"/>
        <v>43.5</v>
      </c>
      <c r="L162" s="164">
        <f t="shared" si="60"/>
        <v>0.50289017341040465</v>
      </c>
      <c r="M162" s="159" t="s">
        <v>541</v>
      </c>
      <c r="N162" s="165">
        <v>43091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6">
        <v>67</v>
      </c>
      <c r="B163" s="167">
        <v>42600</v>
      </c>
      <c r="C163" s="167"/>
      <c r="D163" s="168" t="s">
        <v>109</v>
      </c>
      <c r="E163" s="169" t="s">
        <v>571</v>
      </c>
      <c r="F163" s="170">
        <v>133.5</v>
      </c>
      <c r="G163" s="170"/>
      <c r="H163" s="171">
        <v>126.5</v>
      </c>
      <c r="I163" s="171">
        <v>178</v>
      </c>
      <c r="J163" s="172" t="s">
        <v>670</v>
      </c>
      <c r="K163" s="173">
        <f t="shared" si="59"/>
        <v>-7</v>
      </c>
      <c r="L163" s="174">
        <f t="shared" si="60"/>
        <v>-5.2434456928838954E-2</v>
      </c>
      <c r="M163" s="170" t="s">
        <v>553</v>
      </c>
      <c r="N163" s="167">
        <v>42615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68</v>
      </c>
      <c r="B164" s="157">
        <v>42613</v>
      </c>
      <c r="C164" s="157"/>
      <c r="D164" s="158" t="s">
        <v>671</v>
      </c>
      <c r="E164" s="159" t="s">
        <v>571</v>
      </c>
      <c r="F164" s="160">
        <v>560</v>
      </c>
      <c r="G164" s="159"/>
      <c r="H164" s="159">
        <v>725</v>
      </c>
      <c r="I164" s="161">
        <v>725</v>
      </c>
      <c r="J164" s="162" t="s">
        <v>573</v>
      </c>
      <c r="K164" s="163">
        <f t="shared" si="59"/>
        <v>165</v>
      </c>
      <c r="L164" s="164">
        <f t="shared" si="60"/>
        <v>0.29464285714285715</v>
      </c>
      <c r="M164" s="159" t="s">
        <v>541</v>
      </c>
      <c r="N164" s="165">
        <v>42456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69</v>
      </c>
      <c r="B165" s="157">
        <v>42614</v>
      </c>
      <c r="C165" s="157"/>
      <c r="D165" s="158" t="s">
        <v>672</v>
      </c>
      <c r="E165" s="159" t="s">
        <v>571</v>
      </c>
      <c r="F165" s="160">
        <v>160.5</v>
      </c>
      <c r="G165" s="159"/>
      <c r="H165" s="159">
        <v>210</v>
      </c>
      <c r="I165" s="161">
        <v>210</v>
      </c>
      <c r="J165" s="162" t="s">
        <v>573</v>
      </c>
      <c r="K165" s="163">
        <f t="shared" si="59"/>
        <v>49.5</v>
      </c>
      <c r="L165" s="164">
        <f t="shared" si="60"/>
        <v>0.30841121495327101</v>
      </c>
      <c r="M165" s="159" t="s">
        <v>541</v>
      </c>
      <c r="N165" s="165">
        <v>42871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70</v>
      </c>
      <c r="B166" s="157">
        <v>42646</v>
      </c>
      <c r="C166" s="157"/>
      <c r="D166" s="158" t="s">
        <v>381</v>
      </c>
      <c r="E166" s="159" t="s">
        <v>571</v>
      </c>
      <c r="F166" s="160">
        <v>430</v>
      </c>
      <c r="G166" s="159"/>
      <c r="H166" s="159">
        <v>596</v>
      </c>
      <c r="I166" s="161">
        <v>575</v>
      </c>
      <c r="J166" s="162" t="s">
        <v>673</v>
      </c>
      <c r="K166" s="163">
        <v>166</v>
      </c>
      <c r="L166" s="164">
        <v>0.38604651162790699</v>
      </c>
      <c r="M166" s="159" t="s">
        <v>541</v>
      </c>
      <c r="N166" s="165">
        <v>42769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71</v>
      </c>
      <c r="B167" s="157">
        <v>42657</v>
      </c>
      <c r="C167" s="157"/>
      <c r="D167" s="158" t="s">
        <v>674</v>
      </c>
      <c r="E167" s="159" t="s">
        <v>571</v>
      </c>
      <c r="F167" s="160">
        <v>280</v>
      </c>
      <c r="G167" s="159"/>
      <c r="H167" s="159">
        <v>345</v>
      </c>
      <c r="I167" s="161">
        <v>345</v>
      </c>
      <c r="J167" s="162" t="s">
        <v>573</v>
      </c>
      <c r="K167" s="163">
        <f t="shared" ref="K167:K172" si="61">H167-F167</f>
        <v>65</v>
      </c>
      <c r="L167" s="164">
        <f>K167/F167</f>
        <v>0.23214285714285715</v>
      </c>
      <c r="M167" s="159" t="s">
        <v>541</v>
      </c>
      <c r="N167" s="165">
        <v>42814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72</v>
      </c>
      <c r="B168" s="157">
        <v>42657</v>
      </c>
      <c r="C168" s="157"/>
      <c r="D168" s="158" t="s">
        <v>675</v>
      </c>
      <c r="E168" s="159" t="s">
        <v>571</v>
      </c>
      <c r="F168" s="160">
        <v>245</v>
      </c>
      <c r="G168" s="159"/>
      <c r="H168" s="159">
        <v>325.5</v>
      </c>
      <c r="I168" s="161">
        <v>330</v>
      </c>
      <c r="J168" s="162" t="s">
        <v>676</v>
      </c>
      <c r="K168" s="163">
        <f t="shared" si="61"/>
        <v>80.5</v>
      </c>
      <c r="L168" s="164">
        <f>K168/F168</f>
        <v>0.32857142857142857</v>
      </c>
      <c r="M168" s="159" t="s">
        <v>541</v>
      </c>
      <c r="N168" s="165">
        <v>42769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73</v>
      </c>
      <c r="B169" s="157">
        <v>42660</v>
      </c>
      <c r="C169" s="157"/>
      <c r="D169" s="158" t="s">
        <v>337</v>
      </c>
      <c r="E169" s="159" t="s">
        <v>571</v>
      </c>
      <c r="F169" s="160">
        <v>125</v>
      </c>
      <c r="G169" s="159"/>
      <c r="H169" s="159">
        <v>160</v>
      </c>
      <c r="I169" s="161">
        <v>160</v>
      </c>
      <c r="J169" s="162" t="s">
        <v>629</v>
      </c>
      <c r="K169" s="163">
        <f t="shared" si="61"/>
        <v>35</v>
      </c>
      <c r="L169" s="164">
        <v>0.28000000000000003</v>
      </c>
      <c r="M169" s="159" t="s">
        <v>541</v>
      </c>
      <c r="N169" s="165">
        <v>42803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74</v>
      </c>
      <c r="B170" s="157">
        <v>42660</v>
      </c>
      <c r="C170" s="157"/>
      <c r="D170" s="158" t="s">
        <v>438</v>
      </c>
      <c r="E170" s="159" t="s">
        <v>571</v>
      </c>
      <c r="F170" s="160">
        <v>114</v>
      </c>
      <c r="G170" s="159"/>
      <c r="H170" s="159">
        <v>145</v>
      </c>
      <c r="I170" s="161">
        <v>145</v>
      </c>
      <c r="J170" s="162" t="s">
        <v>629</v>
      </c>
      <c r="K170" s="163">
        <f t="shared" si="61"/>
        <v>31</v>
      </c>
      <c r="L170" s="164">
        <f>K170/F170</f>
        <v>0.27192982456140352</v>
      </c>
      <c r="M170" s="159" t="s">
        <v>541</v>
      </c>
      <c r="N170" s="165">
        <v>42859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75</v>
      </c>
      <c r="B171" s="157">
        <v>42660</v>
      </c>
      <c r="C171" s="157"/>
      <c r="D171" s="158" t="s">
        <v>677</v>
      </c>
      <c r="E171" s="159" t="s">
        <v>571</v>
      </c>
      <c r="F171" s="160">
        <v>212</v>
      </c>
      <c r="G171" s="159"/>
      <c r="H171" s="159">
        <v>280</v>
      </c>
      <c r="I171" s="161">
        <v>276</v>
      </c>
      <c r="J171" s="162" t="s">
        <v>678</v>
      </c>
      <c r="K171" s="163">
        <f t="shared" si="61"/>
        <v>68</v>
      </c>
      <c r="L171" s="164">
        <f>K171/F171</f>
        <v>0.32075471698113206</v>
      </c>
      <c r="M171" s="159" t="s">
        <v>541</v>
      </c>
      <c r="N171" s="165">
        <v>42858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76</v>
      </c>
      <c r="B172" s="157">
        <v>42678</v>
      </c>
      <c r="C172" s="157"/>
      <c r="D172" s="158" t="s">
        <v>429</v>
      </c>
      <c r="E172" s="159" t="s">
        <v>571</v>
      </c>
      <c r="F172" s="160">
        <v>155</v>
      </c>
      <c r="G172" s="159"/>
      <c r="H172" s="159">
        <v>210</v>
      </c>
      <c r="I172" s="161">
        <v>210</v>
      </c>
      <c r="J172" s="162" t="s">
        <v>679</v>
      </c>
      <c r="K172" s="163">
        <f t="shared" si="61"/>
        <v>55</v>
      </c>
      <c r="L172" s="164">
        <f>K172/F172</f>
        <v>0.35483870967741937</v>
      </c>
      <c r="M172" s="159" t="s">
        <v>541</v>
      </c>
      <c r="N172" s="165">
        <v>42944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77</v>
      </c>
      <c r="B173" s="167">
        <v>42710</v>
      </c>
      <c r="C173" s="167"/>
      <c r="D173" s="168" t="s">
        <v>680</v>
      </c>
      <c r="E173" s="169" t="s">
        <v>571</v>
      </c>
      <c r="F173" s="170">
        <v>150.5</v>
      </c>
      <c r="G173" s="170"/>
      <c r="H173" s="171">
        <v>72.5</v>
      </c>
      <c r="I173" s="171">
        <v>174</v>
      </c>
      <c r="J173" s="172" t="s">
        <v>681</v>
      </c>
      <c r="K173" s="173">
        <v>-78</v>
      </c>
      <c r="L173" s="174">
        <v>-0.51827242524916906</v>
      </c>
      <c r="M173" s="170" t="s">
        <v>553</v>
      </c>
      <c r="N173" s="167">
        <v>43333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78</v>
      </c>
      <c r="B174" s="157">
        <v>42712</v>
      </c>
      <c r="C174" s="157"/>
      <c r="D174" s="158" t="s">
        <v>682</v>
      </c>
      <c r="E174" s="159" t="s">
        <v>571</v>
      </c>
      <c r="F174" s="160">
        <v>380</v>
      </c>
      <c r="G174" s="159"/>
      <c r="H174" s="159">
        <v>478</v>
      </c>
      <c r="I174" s="161">
        <v>468</v>
      </c>
      <c r="J174" s="162" t="s">
        <v>629</v>
      </c>
      <c r="K174" s="163">
        <f>H174-F174</f>
        <v>98</v>
      </c>
      <c r="L174" s="164">
        <f>K174/F174</f>
        <v>0.25789473684210529</v>
      </c>
      <c r="M174" s="159" t="s">
        <v>541</v>
      </c>
      <c r="N174" s="165">
        <v>43025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79</v>
      </c>
      <c r="B175" s="157">
        <v>42734</v>
      </c>
      <c r="C175" s="157"/>
      <c r="D175" s="158" t="s">
        <v>108</v>
      </c>
      <c r="E175" s="159" t="s">
        <v>571</v>
      </c>
      <c r="F175" s="160">
        <v>305</v>
      </c>
      <c r="G175" s="159"/>
      <c r="H175" s="159">
        <v>375</v>
      </c>
      <c r="I175" s="161">
        <v>375</v>
      </c>
      <c r="J175" s="162" t="s">
        <v>629</v>
      </c>
      <c r="K175" s="163">
        <f>H175-F175</f>
        <v>70</v>
      </c>
      <c r="L175" s="164">
        <f>K175/F175</f>
        <v>0.22950819672131148</v>
      </c>
      <c r="M175" s="159" t="s">
        <v>541</v>
      </c>
      <c r="N175" s="165">
        <v>42768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80</v>
      </c>
      <c r="B176" s="157">
        <v>42739</v>
      </c>
      <c r="C176" s="157"/>
      <c r="D176" s="158" t="s">
        <v>94</v>
      </c>
      <c r="E176" s="159" t="s">
        <v>571</v>
      </c>
      <c r="F176" s="160">
        <v>99.5</v>
      </c>
      <c r="G176" s="159"/>
      <c r="H176" s="159">
        <v>158</v>
      </c>
      <c r="I176" s="161">
        <v>158</v>
      </c>
      <c r="J176" s="162" t="s">
        <v>629</v>
      </c>
      <c r="K176" s="163">
        <f>H176-F176</f>
        <v>58.5</v>
      </c>
      <c r="L176" s="164">
        <f>K176/F176</f>
        <v>0.5879396984924623</v>
      </c>
      <c r="M176" s="159" t="s">
        <v>541</v>
      </c>
      <c r="N176" s="165">
        <v>42898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81</v>
      </c>
      <c r="B177" s="157">
        <v>42739</v>
      </c>
      <c r="C177" s="157"/>
      <c r="D177" s="158" t="s">
        <v>94</v>
      </c>
      <c r="E177" s="159" t="s">
        <v>571</v>
      </c>
      <c r="F177" s="160">
        <v>99.5</v>
      </c>
      <c r="G177" s="159"/>
      <c r="H177" s="159">
        <v>158</v>
      </c>
      <c r="I177" s="161">
        <v>158</v>
      </c>
      <c r="J177" s="162" t="s">
        <v>629</v>
      </c>
      <c r="K177" s="163">
        <v>58.5</v>
      </c>
      <c r="L177" s="164">
        <v>0.58793969849246197</v>
      </c>
      <c r="M177" s="159" t="s">
        <v>541</v>
      </c>
      <c r="N177" s="165">
        <v>42898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82</v>
      </c>
      <c r="B178" s="157">
        <v>42786</v>
      </c>
      <c r="C178" s="157"/>
      <c r="D178" s="158" t="s">
        <v>184</v>
      </c>
      <c r="E178" s="159" t="s">
        <v>571</v>
      </c>
      <c r="F178" s="160">
        <v>140.5</v>
      </c>
      <c r="G178" s="159"/>
      <c r="H178" s="159">
        <v>220</v>
      </c>
      <c r="I178" s="161">
        <v>220</v>
      </c>
      <c r="J178" s="162" t="s">
        <v>629</v>
      </c>
      <c r="K178" s="163">
        <f>H178-F178</f>
        <v>79.5</v>
      </c>
      <c r="L178" s="164">
        <f>K178/F178</f>
        <v>0.5658362989323843</v>
      </c>
      <c r="M178" s="159" t="s">
        <v>541</v>
      </c>
      <c r="N178" s="165">
        <v>42864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83</v>
      </c>
      <c r="B179" s="157">
        <v>42786</v>
      </c>
      <c r="C179" s="157"/>
      <c r="D179" s="158" t="s">
        <v>683</v>
      </c>
      <c r="E179" s="159" t="s">
        <v>571</v>
      </c>
      <c r="F179" s="160">
        <v>202.5</v>
      </c>
      <c r="G179" s="159"/>
      <c r="H179" s="159">
        <v>234</v>
      </c>
      <c r="I179" s="161">
        <v>234</v>
      </c>
      <c r="J179" s="162" t="s">
        <v>629</v>
      </c>
      <c r="K179" s="163">
        <v>31.5</v>
      </c>
      <c r="L179" s="164">
        <v>0.155555555555556</v>
      </c>
      <c r="M179" s="159" t="s">
        <v>541</v>
      </c>
      <c r="N179" s="165">
        <v>42836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84</v>
      </c>
      <c r="B180" s="157">
        <v>42818</v>
      </c>
      <c r="C180" s="157"/>
      <c r="D180" s="158" t="s">
        <v>684</v>
      </c>
      <c r="E180" s="159" t="s">
        <v>571</v>
      </c>
      <c r="F180" s="160">
        <v>300.5</v>
      </c>
      <c r="G180" s="159"/>
      <c r="H180" s="159">
        <v>417.5</v>
      </c>
      <c r="I180" s="161">
        <v>420</v>
      </c>
      <c r="J180" s="162" t="s">
        <v>685</v>
      </c>
      <c r="K180" s="163">
        <f>H180-F180</f>
        <v>117</v>
      </c>
      <c r="L180" s="164">
        <f>K180/F180</f>
        <v>0.38935108153078202</v>
      </c>
      <c r="M180" s="159" t="s">
        <v>541</v>
      </c>
      <c r="N180" s="165">
        <v>43070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85</v>
      </c>
      <c r="B181" s="157">
        <v>42818</v>
      </c>
      <c r="C181" s="157"/>
      <c r="D181" s="158" t="s">
        <v>659</v>
      </c>
      <c r="E181" s="159" t="s">
        <v>571</v>
      </c>
      <c r="F181" s="160">
        <v>850</v>
      </c>
      <c r="G181" s="159"/>
      <c r="H181" s="159">
        <v>1042.5</v>
      </c>
      <c r="I181" s="161">
        <v>1023</v>
      </c>
      <c r="J181" s="162" t="s">
        <v>686</v>
      </c>
      <c r="K181" s="163">
        <v>192.5</v>
      </c>
      <c r="L181" s="164">
        <v>0.22647058823529401</v>
      </c>
      <c r="M181" s="159" t="s">
        <v>541</v>
      </c>
      <c r="N181" s="165">
        <v>42830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86</v>
      </c>
      <c r="B182" s="157">
        <v>42830</v>
      </c>
      <c r="C182" s="157"/>
      <c r="D182" s="158" t="s">
        <v>457</v>
      </c>
      <c r="E182" s="159" t="s">
        <v>571</v>
      </c>
      <c r="F182" s="160">
        <v>785</v>
      </c>
      <c r="G182" s="159"/>
      <c r="H182" s="159">
        <v>930</v>
      </c>
      <c r="I182" s="161">
        <v>920</v>
      </c>
      <c r="J182" s="162" t="s">
        <v>687</v>
      </c>
      <c r="K182" s="163">
        <f>H182-F182</f>
        <v>145</v>
      </c>
      <c r="L182" s="164">
        <f>K182/F182</f>
        <v>0.18471337579617833</v>
      </c>
      <c r="M182" s="159" t="s">
        <v>541</v>
      </c>
      <c r="N182" s="165">
        <v>42976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87</v>
      </c>
      <c r="B183" s="167">
        <v>42831</v>
      </c>
      <c r="C183" s="167"/>
      <c r="D183" s="168" t="s">
        <v>688</v>
      </c>
      <c r="E183" s="169" t="s">
        <v>571</v>
      </c>
      <c r="F183" s="170">
        <v>40</v>
      </c>
      <c r="G183" s="170"/>
      <c r="H183" s="171">
        <v>13.1</v>
      </c>
      <c r="I183" s="171">
        <v>60</v>
      </c>
      <c r="J183" s="172" t="s">
        <v>689</v>
      </c>
      <c r="K183" s="173">
        <v>-26.9</v>
      </c>
      <c r="L183" s="174">
        <v>-0.67249999999999999</v>
      </c>
      <c r="M183" s="170" t="s">
        <v>553</v>
      </c>
      <c r="N183" s="167">
        <v>43138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88</v>
      </c>
      <c r="B184" s="157">
        <v>42837</v>
      </c>
      <c r="C184" s="157"/>
      <c r="D184" s="158" t="s">
        <v>93</v>
      </c>
      <c r="E184" s="159" t="s">
        <v>571</v>
      </c>
      <c r="F184" s="160">
        <v>289.5</v>
      </c>
      <c r="G184" s="159"/>
      <c r="H184" s="159">
        <v>354</v>
      </c>
      <c r="I184" s="161">
        <v>360</v>
      </c>
      <c r="J184" s="162" t="s">
        <v>690</v>
      </c>
      <c r="K184" s="163">
        <f t="shared" ref="K184:K192" si="62">H184-F184</f>
        <v>64.5</v>
      </c>
      <c r="L184" s="164">
        <f t="shared" ref="L184:L192" si="63">K184/F184</f>
        <v>0.22279792746113988</v>
      </c>
      <c r="M184" s="159" t="s">
        <v>541</v>
      </c>
      <c r="N184" s="165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89</v>
      </c>
      <c r="B185" s="157">
        <v>42845</v>
      </c>
      <c r="C185" s="157"/>
      <c r="D185" s="158" t="s">
        <v>405</v>
      </c>
      <c r="E185" s="159" t="s">
        <v>571</v>
      </c>
      <c r="F185" s="160">
        <v>700</v>
      </c>
      <c r="G185" s="159"/>
      <c r="H185" s="159">
        <v>840</v>
      </c>
      <c r="I185" s="161">
        <v>840</v>
      </c>
      <c r="J185" s="162" t="s">
        <v>691</v>
      </c>
      <c r="K185" s="163">
        <f t="shared" si="62"/>
        <v>140</v>
      </c>
      <c r="L185" s="164">
        <f t="shared" si="63"/>
        <v>0.2</v>
      </c>
      <c r="M185" s="159" t="s">
        <v>541</v>
      </c>
      <c r="N185" s="165">
        <v>42893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90</v>
      </c>
      <c r="B186" s="157">
        <v>42887</v>
      </c>
      <c r="C186" s="157"/>
      <c r="D186" s="158" t="s">
        <v>692</v>
      </c>
      <c r="E186" s="159" t="s">
        <v>571</v>
      </c>
      <c r="F186" s="160">
        <v>130</v>
      </c>
      <c r="G186" s="159"/>
      <c r="H186" s="159">
        <v>144.25</v>
      </c>
      <c r="I186" s="161">
        <v>170</v>
      </c>
      <c r="J186" s="162" t="s">
        <v>693</v>
      </c>
      <c r="K186" s="163">
        <f t="shared" si="62"/>
        <v>14.25</v>
      </c>
      <c r="L186" s="164">
        <f t="shared" si="63"/>
        <v>0.10961538461538461</v>
      </c>
      <c r="M186" s="159" t="s">
        <v>541</v>
      </c>
      <c r="N186" s="165">
        <v>43675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91</v>
      </c>
      <c r="B187" s="157">
        <v>42901</v>
      </c>
      <c r="C187" s="157"/>
      <c r="D187" s="158" t="s">
        <v>694</v>
      </c>
      <c r="E187" s="159" t="s">
        <v>571</v>
      </c>
      <c r="F187" s="160">
        <v>214.5</v>
      </c>
      <c r="G187" s="159"/>
      <c r="H187" s="159">
        <v>262</v>
      </c>
      <c r="I187" s="161">
        <v>262</v>
      </c>
      <c r="J187" s="162" t="s">
        <v>695</v>
      </c>
      <c r="K187" s="163">
        <f t="shared" si="62"/>
        <v>47.5</v>
      </c>
      <c r="L187" s="164">
        <f t="shared" si="63"/>
        <v>0.22144522144522144</v>
      </c>
      <c r="M187" s="159" t="s">
        <v>541</v>
      </c>
      <c r="N187" s="165">
        <v>42977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7">
        <v>92</v>
      </c>
      <c r="B188" s="188">
        <v>42933</v>
      </c>
      <c r="C188" s="188"/>
      <c r="D188" s="189" t="s">
        <v>696</v>
      </c>
      <c r="E188" s="190" t="s">
        <v>571</v>
      </c>
      <c r="F188" s="191">
        <v>370</v>
      </c>
      <c r="G188" s="190"/>
      <c r="H188" s="190">
        <v>447.5</v>
      </c>
      <c r="I188" s="192">
        <v>450</v>
      </c>
      <c r="J188" s="193" t="s">
        <v>629</v>
      </c>
      <c r="K188" s="163">
        <f t="shared" si="62"/>
        <v>77.5</v>
      </c>
      <c r="L188" s="194">
        <f t="shared" si="63"/>
        <v>0.20945945945945946</v>
      </c>
      <c r="M188" s="190" t="s">
        <v>541</v>
      </c>
      <c r="N188" s="195">
        <v>43035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7">
        <v>93</v>
      </c>
      <c r="B189" s="188">
        <v>42943</v>
      </c>
      <c r="C189" s="188"/>
      <c r="D189" s="189" t="s">
        <v>182</v>
      </c>
      <c r="E189" s="190" t="s">
        <v>571</v>
      </c>
      <c r="F189" s="191">
        <v>657.5</v>
      </c>
      <c r="G189" s="190"/>
      <c r="H189" s="190">
        <v>825</v>
      </c>
      <c r="I189" s="192">
        <v>820</v>
      </c>
      <c r="J189" s="193" t="s">
        <v>629</v>
      </c>
      <c r="K189" s="163">
        <f t="shared" si="62"/>
        <v>167.5</v>
      </c>
      <c r="L189" s="194">
        <f t="shared" si="63"/>
        <v>0.25475285171102663</v>
      </c>
      <c r="M189" s="190" t="s">
        <v>541</v>
      </c>
      <c r="N189" s="195">
        <v>43090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94</v>
      </c>
      <c r="B190" s="157">
        <v>42964</v>
      </c>
      <c r="C190" s="157"/>
      <c r="D190" s="158" t="s">
        <v>350</v>
      </c>
      <c r="E190" s="159" t="s">
        <v>571</v>
      </c>
      <c r="F190" s="160">
        <v>605</v>
      </c>
      <c r="G190" s="159"/>
      <c r="H190" s="159">
        <v>750</v>
      </c>
      <c r="I190" s="161">
        <v>750</v>
      </c>
      <c r="J190" s="162" t="s">
        <v>687</v>
      </c>
      <c r="K190" s="163">
        <f t="shared" si="62"/>
        <v>145</v>
      </c>
      <c r="L190" s="164">
        <f t="shared" si="63"/>
        <v>0.23966942148760331</v>
      </c>
      <c r="M190" s="159" t="s">
        <v>541</v>
      </c>
      <c r="N190" s="165">
        <v>43027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6">
        <v>95</v>
      </c>
      <c r="B191" s="167">
        <v>42979</v>
      </c>
      <c r="C191" s="167"/>
      <c r="D191" s="175" t="s">
        <v>697</v>
      </c>
      <c r="E191" s="170" t="s">
        <v>571</v>
      </c>
      <c r="F191" s="170">
        <v>255</v>
      </c>
      <c r="G191" s="171"/>
      <c r="H191" s="171">
        <v>217.25</v>
      </c>
      <c r="I191" s="171">
        <v>320</v>
      </c>
      <c r="J191" s="172" t="s">
        <v>698</v>
      </c>
      <c r="K191" s="173">
        <f t="shared" si="62"/>
        <v>-37.75</v>
      </c>
      <c r="L191" s="176">
        <f t="shared" si="63"/>
        <v>-0.14803921568627451</v>
      </c>
      <c r="M191" s="170" t="s">
        <v>553</v>
      </c>
      <c r="N191" s="167">
        <v>43661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96</v>
      </c>
      <c r="B192" s="157">
        <v>42997</v>
      </c>
      <c r="C192" s="157"/>
      <c r="D192" s="158" t="s">
        <v>699</v>
      </c>
      <c r="E192" s="159" t="s">
        <v>571</v>
      </c>
      <c r="F192" s="160">
        <v>215</v>
      </c>
      <c r="G192" s="159"/>
      <c r="H192" s="159">
        <v>258</v>
      </c>
      <c r="I192" s="161">
        <v>258</v>
      </c>
      <c r="J192" s="162" t="s">
        <v>629</v>
      </c>
      <c r="K192" s="163">
        <f t="shared" si="62"/>
        <v>43</v>
      </c>
      <c r="L192" s="164">
        <f t="shared" si="63"/>
        <v>0.2</v>
      </c>
      <c r="M192" s="159" t="s">
        <v>541</v>
      </c>
      <c r="N192" s="165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97</v>
      </c>
      <c r="B193" s="157">
        <v>42997</v>
      </c>
      <c r="C193" s="157"/>
      <c r="D193" s="158" t="s">
        <v>699</v>
      </c>
      <c r="E193" s="159" t="s">
        <v>571</v>
      </c>
      <c r="F193" s="160">
        <v>215</v>
      </c>
      <c r="G193" s="159"/>
      <c r="H193" s="159">
        <v>258</v>
      </c>
      <c r="I193" s="161">
        <v>258</v>
      </c>
      <c r="J193" s="193" t="s">
        <v>629</v>
      </c>
      <c r="K193" s="163">
        <v>43</v>
      </c>
      <c r="L193" s="164">
        <v>0.2</v>
      </c>
      <c r="M193" s="159" t="s">
        <v>541</v>
      </c>
      <c r="N193" s="165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98</v>
      </c>
      <c r="B194" s="188">
        <v>42998</v>
      </c>
      <c r="C194" s="188"/>
      <c r="D194" s="189" t="s">
        <v>700</v>
      </c>
      <c r="E194" s="190" t="s">
        <v>571</v>
      </c>
      <c r="F194" s="160">
        <v>75</v>
      </c>
      <c r="G194" s="190"/>
      <c r="H194" s="190">
        <v>90</v>
      </c>
      <c r="I194" s="192">
        <v>90</v>
      </c>
      <c r="J194" s="162" t="s">
        <v>701</v>
      </c>
      <c r="K194" s="163">
        <f t="shared" ref="K194:K199" si="64">H194-F194</f>
        <v>15</v>
      </c>
      <c r="L194" s="164">
        <f t="shared" ref="L194:L199" si="65">K194/F194</f>
        <v>0.2</v>
      </c>
      <c r="M194" s="159" t="s">
        <v>541</v>
      </c>
      <c r="N194" s="165">
        <v>43019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99</v>
      </c>
      <c r="B195" s="188">
        <v>43011</v>
      </c>
      <c r="C195" s="188"/>
      <c r="D195" s="189" t="s">
        <v>555</v>
      </c>
      <c r="E195" s="190" t="s">
        <v>571</v>
      </c>
      <c r="F195" s="191">
        <v>315</v>
      </c>
      <c r="G195" s="190"/>
      <c r="H195" s="190">
        <v>392</v>
      </c>
      <c r="I195" s="192">
        <v>384</v>
      </c>
      <c r="J195" s="193" t="s">
        <v>702</v>
      </c>
      <c r="K195" s="163">
        <f t="shared" si="64"/>
        <v>77</v>
      </c>
      <c r="L195" s="194">
        <f t="shared" si="65"/>
        <v>0.24444444444444444</v>
      </c>
      <c r="M195" s="190" t="s">
        <v>541</v>
      </c>
      <c r="N195" s="195">
        <v>43017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100</v>
      </c>
      <c r="B196" s="188">
        <v>43013</v>
      </c>
      <c r="C196" s="188"/>
      <c r="D196" s="189" t="s">
        <v>433</v>
      </c>
      <c r="E196" s="190" t="s">
        <v>571</v>
      </c>
      <c r="F196" s="191">
        <v>145</v>
      </c>
      <c r="G196" s="190"/>
      <c r="H196" s="190">
        <v>179</v>
      </c>
      <c r="I196" s="192">
        <v>180</v>
      </c>
      <c r="J196" s="193" t="s">
        <v>703</v>
      </c>
      <c r="K196" s="163">
        <f t="shared" si="64"/>
        <v>34</v>
      </c>
      <c r="L196" s="194">
        <f t="shared" si="65"/>
        <v>0.23448275862068965</v>
      </c>
      <c r="M196" s="190" t="s">
        <v>541</v>
      </c>
      <c r="N196" s="195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101</v>
      </c>
      <c r="B197" s="188">
        <v>43014</v>
      </c>
      <c r="C197" s="188"/>
      <c r="D197" s="189" t="s">
        <v>327</v>
      </c>
      <c r="E197" s="190" t="s">
        <v>571</v>
      </c>
      <c r="F197" s="191">
        <v>256</v>
      </c>
      <c r="G197" s="190"/>
      <c r="H197" s="190">
        <v>323</v>
      </c>
      <c r="I197" s="192">
        <v>320</v>
      </c>
      <c r="J197" s="193" t="s">
        <v>629</v>
      </c>
      <c r="K197" s="163">
        <f t="shared" si="64"/>
        <v>67</v>
      </c>
      <c r="L197" s="194">
        <f t="shared" si="65"/>
        <v>0.26171875</v>
      </c>
      <c r="M197" s="190" t="s">
        <v>541</v>
      </c>
      <c r="N197" s="195">
        <v>43067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102</v>
      </c>
      <c r="B198" s="188">
        <v>43017</v>
      </c>
      <c r="C198" s="188"/>
      <c r="D198" s="189" t="s">
        <v>342</v>
      </c>
      <c r="E198" s="190" t="s">
        <v>571</v>
      </c>
      <c r="F198" s="191">
        <v>137.5</v>
      </c>
      <c r="G198" s="190"/>
      <c r="H198" s="190">
        <v>184</v>
      </c>
      <c r="I198" s="192">
        <v>183</v>
      </c>
      <c r="J198" s="193" t="s">
        <v>704</v>
      </c>
      <c r="K198" s="163">
        <f t="shared" si="64"/>
        <v>46.5</v>
      </c>
      <c r="L198" s="194">
        <f t="shared" si="65"/>
        <v>0.33818181818181819</v>
      </c>
      <c r="M198" s="190" t="s">
        <v>541</v>
      </c>
      <c r="N198" s="195">
        <v>43108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103</v>
      </c>
      <c r="B199" s="188">
        <v>43018</v>
      </c>
      <c r="C199" s="188"/>
      <c r="D199" s="189" t="s">
        <v>705</v>
      </c>
      <c r="E199" s="190" t="s">
        <v>571</v>
      </c>
      <c r="F199" s="191">
        <v>125.5</v>
      </c>
      <c r="G199" s="190"/>
      <c r="H199" s="190">
        <v>158</v>
      </c>
      <c r="I199" s="192">
        <v>155</v>
      </c>
      <c r="J199" s="193" t="s">
        <v>706</v>
      </c>
      <c r="K199" s="163">
        <f t="shared" si="64"/>
        <v>32.5</v>
      </c>
      <c r="L199" s="194">
        <f t="shared" si="65"/>
        <v>0.25896414342629481</v>
      </c>
      <c r="M199" s="190" t="s">
        <v>541</v>
      </c>
      <c r="N199" s="195">
        <v>43067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104</v>
      </c>
      <c r="B200" s="188">
        <v>43018</v>
      </c>
      <c r="C200" s="188"/>
      <c r="D200" s="189" t="s">
        <v>707</v>
      </c>
      <c r="E200" s="190" t="s">
        <v>571</v>
      </c>
      <c r="F200" s="191">
        <v>895</v>
      </c>
      <c r="G200" s="190"/>
      <c r="H200" s="190">
        <v>1122.5</v>
      </c>
      <c r="I200" s="192">
        <v>1078</v>
      </c>
      <c r="J200" s="193" t="s">
        <v>708</v>
      </c>
      <c r="K200" s="163">
        <v>227.5</v>
      </c>
      <c r="L200" s="194">
        <v>0.25418994413407803</v>
      </c>
      <c r="M200" s="190" t="s">
        <v>541</v>
      </c>
      <c r="N200" s="195">
        <v>43117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105</v>
      </c>
      <c r="B201" s="188">
        <v>43020</v>
      </c>
      <c r="C201" s="188"/>
      <c r="D201" s="189" t="s">
        <v>336</v>
      </c>
      <c r="E201" s="190" t="s">
        <v>571</v>
      </c>
      <c r="F201" s="191">
        <v>525</v>
      </c>
      <c r="G201" s="190"/>
      <c r="H201" s="190">
        <v>629</v>
      </c>
      <c r="I201" s="192">
        <v>629</v>
      </c>
      <c r="J201" s="193" t="s">
        <v>629</v>
      </c>
      <c r="K201" s="163">
        <v>104</v>
      </c>
      <c r="L201" s="194">
        <v>0.19809523809523799</v>
      </c>
      <c r="M201" s="190" t="s">
        <v>541</v>
      </c>
      <c r="N201" s="195">
        <v>43119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106</v>
      </c>
      <c r="B202" s="188">
        <v>43046</v>
      </c>
      <c r="C202" s="188"/>
      <c r="D202" s="189" t="s">
        <v>373</v>
      </c>
      <c r="E202" s="190" t="s">
        <v>571</v>
      </c>
      <c r="F202" s="191">
        <v>740</v>
      </c>
      <c r="G202" s="190"/>
      <c r="H202" s="190">
        <v>892.5</v>
      </c>
      <c r="I202" s="192">
        <v>900</v>
      </c>
      <c r="J202" s="193" t="s">
        <v>709</v>
      </c>
      <c r="K202" s="163">
        <f>H202-F202</f>
        <v>152.5</v>
      </c>
      <c r="L202" s="194">
        <f>K202/F202</f>
        <v>0.20608108108108109</v>
      </c>
      <c r="M202" s="190" t="s">
        <v>541</v>
      </c>
      <c r="N202" s="195">
        <v>43052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107</v>
      </c>
      <c r="B203" s="157">
        <v>43073</v>
      </c>
      <c r="C203" s="157"/>
      <c r="D203" s="158" t="s">
        <v>710</v>
      </c>
      <c r="E203" s="159" t="s">
        <v>571</v>
      </c>
      <c r="F203" s="160">
        <v>118.5</v>
      </c>
      <c r="G203" s="159"/>
      <c r="H203" s="159">
        <v>143.5</v>
      </c>
      <c r="I203" s="161">
        <v>145</v>
      </c>
      <c r="J203" s="162" t="s">
        <v>562</v>
      </c>
      <c r="K203" s="163">
        <f>H203-F203</f>
        <v>25</v>
      </c>
      <c r="L203" s="164">
        <f>K203/F203</f>
        <v>0.2109704641350211</v>
      </c>
      <c r="M203" s="159" t="s">
        <v>541</v>
      </c>
      <c r="N203" s="165">
        <v>43097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6">
        <v>108</v>
      </c>
      <c r="B204" s="167">
        <v>43090</v>
      </c>
      <c r="C204" s="167"/>
      <c r="D204" s="168" t="s">
        <v>410</v>
      </c>
      <c r="E204" s="169" t="s">
        <v>571</v>
      </c>
      <c r="F204" s="170">
        <v>715</v>
      </c>
      <c r="G204" s="170"/>
      <c r="H204" s="171">
        <v>500</v>
      </c>
      <c r="I204" s="171">
        <v>872</v>
      </c>
      <c r="J204" s="172" t="s">
        <v>711</v>
      </c>
      <c r="K204" s="173">
        <f>H204-F204</f>
        <v>-215</v>
      </c>
      <c r="L204" s="174">
        <f>K204/F204</f>
        <v>-0.30069930069930068</v>
      </c>
      <c r="M204" s="170" t="s">
        <v>553</v>
      </c>
      <c r="N204" s="167">
        <v>43670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109</v>
      </c>
      <c r="B205" s="157">
        <v>43098</v>
      </c>
      <c r="C205" s="157"/>
      <c r="D205" s="158" t="s">
        <v>555</v>
      </c>
      <c r="E205" s="159" t="s">
        <v>571</v>
      </c>
      <c r="F205" s="160">
        <v>435</v>
      </c>
      <c r="G205" s="159"/>
      <c r="H205" s="159">
        <v>542.5</v>
      </c>
      <c r="I205" s="161">
        <v>539</v>
      </c>
      <c r="J205" s="162" t="s">
        <v>629</v>
      </c>
      <c r="K205" s="163">
        <v>107.5</v>
      </c>
      <c r="L205" s="164">
        <v>0.247126436781609</v>
      </c>
      <c r="M205" s="159" t="s">
        <v>541</v>
      </c>
      <c r="N205" s="165">
        <v>43206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110</v>
      </c>
      <c r="B206" s="157">
        <v>43098</v>
      </c>
      <c r="C206" s="157"/>
      <c r="D206" s="158" t="s">
        <v>513</v>
      </c>
      <c r="E206" s="159" t="s">
        <v>571</v>
      </c>
      <c r="F206" s="160">
        <v>885</v>
      </c>
      <c r="G206" s="159"/>
      <c r="H206" s="159">
        <v>1090</v>
      </c>
      <c r="I206" s="161">
        <v>1084</v>
      </c>
      <c r="J206" s="162" t="s">
        <v>629</v>
      </c>
      <c r="K206" s="163">
        <v>205</v>
      </c>
      <c r="L206" s="164">
        <v>0.23163841807909599</v>
      </c>
      <c r="M206" s="159" t="s">
        <v>541</v>
      </c>
      <c r="N206" s="165">
        <v>43213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6">
        <v>111</v>
      </c>
      <c r="B207" s="197">
        <v>43192</v>
      </c>
      <c r="C207" s="197"/>
      <c r="D207" s="175" t="s">
        <v>712</v>
      </c>
      <c r="E207" s="170" t="s">
        <v>571</v>
      </c>
      <c r="F207" s="198">
        <v>478.5</v>
      </c>
      <c r="G207" s="170"/>
      <c r="H207" s="170">
        <v>442</v>
      </c>
      <c r="I207" s="171">
        <v>613</v>
      </c>
      <c r="J207" s="172" t="s">
        <v>713</v>
      </c>
      <c r="K207" s="173">
        <f>H207-F207</f>
        <v>-36.5</v>
      </c>
      <c r="L207" s="174">
        <f>K207/F207</f>
        <v>-7.6280041797283177E-2</v>
      </c>
      <c r="M207" s="170" t="s">
        <v>553</v>
      </c>
      <c r="N207" s="167">
        <v>43762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6">
        <v>112</v>
      </c>
      <c r="B208" s="167">
        <v>43194</v>
      </c>
      <c r="C208" s="167"/>
      <c r="D208" s="168" t="s">
        <v>714</v>
      </c>
      <c r="E208" s="169" t="s">
        <v>571</v>
      </c>
      <c r="F208" s="170">
        <f>141.5-7.3</f>
        <v>134.19999999999999</v>
      </c>
      <c r="G208" s="170"/>
      <c r="H208" s="171">
        <v>77</v>
      </c>
      <c r="I208" s="171">
        <v>180</v>
      </c>
      <c r="J208" s="172" t="s">
        <v>715</v>
      </c>
      <c r="K208" s="173">
        <f>H208-F208</f>
        <v>-57.199999999999989</v>
      </c>
      <c r="L208" s="174">
        <f>K208/F208</f>
        <v>-0.42622950819672129</v>
      </c>
      <c r="M208" s="170" t="s">
        <v>553</v>
      </c>
      <c r="N208" s="167">
        <v>43522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6">
        <v>113</v>
      </c>
      <c r="B209" s="167">
        <v>43209</v>
      </c>
      <c r="C209" s="167"/>
      <c r="D209" s="168" t="s">
        <v>716</v>
      </c>
      <c r="E209" s="169" t="s">
        <v>571</v>
      </c>
      <c r="F209" s="170">
        <v>430</v>
      </c>
      <c r="G209" s="170"/>
      <c r="H209" s="171">
        <v>220</v>
      </c>
      <c r="I209" s="171">
        <v>537</v>
      </c>
      <c r="J209" s="172" t="s">
        <v>717</v>
      </c>
      <c r="K209" s="173">
        <f>H209-F209</f>
        <v>-210</v>
      </c>
      <c r="L209" s="174">
        <f>K209/F209</f>
        <v>-0.48837209302325579</v>
      </c>
      <c r="M209" s="170" t="s">
        <v>553</v>
      </c>
      <c r="N209" s="167">
        <v>43252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114</v>
      </c>
      <c r="B210" s="188">
        <v>43220</v>
      </c>
      <c r="C210" s="188"/>
      <c r="D210" s="189" t="s">
        <v>374</v>
      </c>
      <c r="E210" s="190" t="s">
        <v>571</v>
      </c>
      <c r="F210" s="190">
        <v>153.5</v>
      </c>
      <c r="G210" s="190"/>
      <c r="H210" s="190">
        <v>196</v>
      </c>
      <c r="I210" s="192">
        <v>196</v>
      </c>
      <c r="J210" s="162" t="s">
        <v>718</v>
      </c>
      <c r="K210" s="163">
        <f>H210-F210</f>
        <v>42.5</v>
      </c>
      <c r="L210" s="164">
        <f>K210/F210</f>
        <v>0.27687296416938112</v>
      </c>
      <c r="M210" s="159" t="s">
        <v>541</v>
      </c>
      <c r="N210" s="165">
        <v>43605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6">
        <v>115</v>
      </c>
      <c r="B211" s="167">
        <v>43306</v>
      </c>
      <c r="C211" s="167"/>
      <c r="D211" s="168" t="s">
        <v>688</v>
      </c>
      <c r="E211" s="169" t="s">
        <v>571</v>
      </c>
      <c r="F211" s="170">
        <v>27.5</v>
      </c>
      <c r="G211" s="170"/>
      <c r="H211" s="171">
        <v>13.1</v>
      </c>
      <c r="I211" s="171">
        <v>60</v>
      </c>
      <c r="J211" s="172" t="s">
        <v>719</v>
      </c>
      <c r="K211" s="173">
        <v>-14.4</v>
      </c>
      <c r="L211" s="174">
        <v>-0.52363636363636401</v>
      </c>
      <c r="M211" s="170" t="s">
        <v>553</v>
      </c>
      <c r="N211" s="167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6">
        <v>116</v>
      </c>
      <c r="B212" s="197">
        <v>43318</v>
      </c>
      <c r="C212" s="197"/>
      <c r="D212" s="175" t="s">
        <v>720</v>
      </c>
      <c r="E212" s="170" t="s">
        <v>571</v>
      </c>
      <c r="F212" s="170">
        <v>148.5</v>
      </c>
      <c r="G212" s="170"/>
      <c r="H212" s="170">
        <v>102</v>
      </c>
      <c r="I212" s="171">
        <v>182</v>
      </c>
      <c r="J212" s="172" t="s">
        <v>721</v>
      </c>
      <c r="K212" s="173">
        <f>H212-F212</f>
        <v>-46.5</v>
      </c>
      <c r="L212" s="174">
        <f>K212/F212</f>
        <v>-0.31313131313131315</v>
      </c>
      <c r="M212" s="170" t="s">
        <v>553</v>
      </c>
      <c r="N212" s="167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117</v>
      </c>
      <c r="B213" s="157">
        <v>43335</v>
      </c>
      <c r="C213" s="157"/>
      <c r="D213" s="158" t="s">
        <v>722</v>
      </c>
      <c r="E213" s="159" t="s">
        <v>571</v>
      </c>
      <c r="F213" s="190">
        <v>285</v>
      </c>
      <c r="G213" s="159"/>
      <c r="H213" s="159">
        <v>355</v>
      </c>
      <c r="I213" s="161">
        <v>364</v>
      </c>
      <c r="J213" s="162" t="s">
        <v>723</v>
      </c>
      <c r="K213" s="163">
        <v>70</v>
      </c>
      <c r="L213" s="164">
        <v>0.24561403508771901</v>
      </c>
      <c r="M213" s="159" t="s">
        <v>541</v>
      </c>
      <c r="N213" s="165">
        <v>43455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118</v>
      </c>
      <c r="B214" s="157">
        <v>43341</v>
      </c>
      <c r="C214" s="157"/>
      <c r="D214" s="158" t="s">
        <v>362</v>
      </c>
      <c r="E214" s="159" t="s">
        <v>571</v>
      </c>
      <c r="F214" s="190">
        <v>525</v>
      </c>
      <c r="G214" s="159"/>
      <c r="H214" s="159">
        <v>585</v>
      </c>
      <c r="I214" s="161">
        <v>635</v>
      </c>
      <c r="J214" s="162" t="s">
        <v>724</v>
      </c>
      <c r="K214" s="163">
        <f t="shared" ref="K214:K231" si="66">H214-F214</f>
        <v>60</v>
      </c>
      <c r="L214" s="164">
        <f t="shared" ref="L214:L231" si="67">K214/F214</f>
        <v>0.11428571428571428</v>
      </c>
      <c r="M214" s="159" t="s">
        <v>541</v>
      </c>
      <c r="N214" s="165">
        <v>43662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119</v>
      </c>
      <c r="B215" s="157">
        <v>43395</v>
      </c>
      <c r="C215" s="157"/>
      <c r="D215" s="158" t="s">
        <v>350</v>
      </c>
      <c r="E215" s="159" t="s">
        <v>571</v>
      </c>
      <c r="F215" s="190">
        <v>475</v>
      </c>
      <c r="G215" s="159"/>
      <c r="H215" s="159">
        <v>574</v>
      </c>
      <c r="I215" s="161">
        <v>570</v>
      </c>
      <c r="J215" s="162" t="s">
        <v>629</v>
      </c>
      <c r="K215" s="163">
        <f t="shared" si="66"/>
        <v>99</v>
      </c>
      <c r="L215" s="164">
        <f t="shared" si="67"/>
        <v>0.20842105263157895</v>
      </c>
      <c r="M215" s="159" t="s">
        <v>541</v>
      </c>
      <c r="N215" s="165">
        <v>43403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120</v>
      </c>
      <c r="B216" s="188">
        <v>43397</v>
      </c>
      <c r="C216" s="188"/>
      <c r="D216" s="189" t="s">
        <v>369</v>
      </c>
      <c r="E216" s="190" t="s">
        <v>571</v>
      </c>
      <c r="F216" s="190">
        <v>707.5</v>
      </c>
      <c r="G216" s="190"/>
      <c r="H216" s="190">
        <v>872</v>
      </c>
      <c r="I216" s="192">
        <v>872</v>
      </c>
      <c r="J216" s="193" t="s">
        <v>629</v>
      </c>
      <c r="K216" s="163">
        <f t="shared" si="66"/>
        <v>164.5</v>
      </c>
      <c r="L216" s="194">
        <f t="shared" si="67"/>
        <v>0.23250883392226149</v>
      </c>
      <c r="M216" s="190" t="s">
        <v>541</v>
      </c>
      <c r="N216" s="195">
        <v>43482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121</v>
      </c>
      <c r="B217" s="188">
        <v>43398</v>
      </c>
      <c r="C217" s="188"/>
      <c r="D217" s="189" t="s">
        <v>725</v>
      </c>
      <c r="E217" s="190" t="s">
        <v>571</v>
      </c>
      <c r="F217" s="190">
        <v>162</v>
      </c>
      <c r="G217" s="190"/>
      <c r="H217" s="190">
        <v>204</v>
      </c>
      <c r="I217" s="192">
        <v>209</v>
      </c>
      <c r="J217" s="193" t="s">
        <v>726</v>
      </c>
      <c r="K217" s="163">
        <f t="shared" si="66"/>
        <v>42</v>
      </c>
      <c r="L217" s="194">
        <f t="shared" si="67"/>
        <v>0.25925925925925924</v>
      </c>
      <c r="M217" s="190" t="s">
        <v>541</v>
      </c>
      <c r="N217" s="195">
        <v>43539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122</v>
      </c>
      <c r="B218" s="188">
        <v>43399</v>
      </c>
      <c r="C218" s="188"/>
      <c r="D218" s="189" t="s">
        <v>450</v>
      </c>
      <c r="E218" s="190" t="s">
        <v>571</v>
      </c>
      <c r="F218" s="190">
        <v>240</v>
      </c>
      <c r="G218" s="190"/>
      <c r="H218" s="190">
        <v>297</v>
      </c>
      <c r="I218" s="192">
        <v>297</v>
      </c>
      <c r="J218" s="193" t="s">
        <v>629</v>
      </c>
      <c r="K218" s="199">
        <f t="shared" si="66"/>
        <v>57</v>
      </c>
      <c r="L218" s="194">
        <f t="shared" si="67"/>
        <v>0.23749999999999999</v>
      </c>
      <c r="M218" s="190" t="s">
        <v>541</v>
      </c>
      <c r="N218" s="195">
        <v>43417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123</v>
      </c>
      <c r="B219" s="157">
        <v>43439</v>
      </c>
      <c r="C219" s="157"/>
      <c r="D219" s="158" t="s">
        <v>727</v>
      </c>
      <c r="E219" s="159" t="s">
        <v>571</v>
      </c>
      <c r="F219" s="159">
        <v>202.5</v>
      </c>
      <c r="G219" s="159"/>
      <c r="H219" s="159">
        <v>255</v>
      </c>
      <c r="I219" s="161">
        <v>252</v>
      </c>
      <c r="J219" s="162" t="s">
        <v>629</v>
      </c>
      <c r="K219" s="163">
        <f t="shared" si="66"/>
        <v>52.5</v>
      </c>
      <c r="L219" s="164">
        <f t="shared" si="67"/>
        <v>0.25925925925925924</v>
      </c>
      <c r="M219" s="159" t="s">
        <v>541</v>
      </c>
      <c r="N219" s="165">
        <v>43542</v>
      </c>
      <c r="O219" s="1"/>
      <c r="P219" s="1"/>
      <c r="Q219" s="1"/>
      <c r="R219" s="6" t="s">
        <v>728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124</v>
      </c>
      <c r="B220" s="188">
        <v>43465</v>
      </c>
      <c r="C220" s="157"/>
      <c r="D220" s="189" t="s">
        <v>397</v>
      </c>
      <c r="E220" s="190" t="s">
        <v>571</v>
      </c>
      <c r="F220" s="190">
        <v>710</v>
      </c>
      <c r="G220" s="190"/>
      <c r="H220" s="190">
        <v>866</v>
      </c>
      <c r="I220" s="192">
        <v>866</v>
      </c>
      <c r="J220" s="193" t="s">
        <v>629</v>
      </c>
      <c r="K220" s="163">
        <f t="shared" si="66"/>
        <v>156</v>
      </c>
      <c r="L220" s="164">
        <f t="shared" si="67"/>
        <v>0.21971830985915494</v>
      </c>
      <c r="M220" s="159" t="s">
        <v>541</v>
      </c>
      <c r="N220" s="165">
        <v>43553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125</v>
      </c>
      <c r="B221" s="188">
        <v>43522</v>
      </c>
      <c r="C221" s="188"/>
      <c r="D221" s="189" t="s">
        <v>152</v>
      </c>
      <c r="E221" s="190" t="s">
        <v>571</v>
      </c>
      <c r="F221" s="190">
        <v>337.25</v>
      </c>
      <c r="G221" s="190"/>
      <c r="H221" s="190">
        <v>398.5</v>
      </c>
      <c r="I221" s="192">
        <v>411</v>
      </c>
      <c r="J221" s="162" t="s">
        <v>729</v>
      </c>
      <c r="K221" s="163">
        <f t="shared" si="66"/>
        <v>61.25</v>
      </c>
      <c r="L221" s="164">
        <f t="shared" si="67"/>
        <v>0.1816160118606375</v>
      </c>
      <c r="M221" s="159" t="s">
        <v>541</v>
      </c>
      <c r="N221" s="165">
        <v>43760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0">
        <v>126</v>
      </c>
      <c r="B222" s="201">
        <v>43559</v>
      </c>
      <c r="C222" s="201"/>
      <c r="D222" s="202" t="s">
        <v>730</v>
      </c>
      <c r="E222" s="203" t="s">
        <v>571</v>
      </c>
      <c r="F222" s="203">
        <v>130</v>
      </c>
      <c r="G222" s="203"/>
      <c r="H222" s="203">
        <v>65</v>
      </c>
      <c r="I222" s="204">
        <v>158</v>
      </c>
      <c r="J222" s="172" t="s">
        <v>731</v>
      </c>
      <c r="K222" s="173">
        <f t="shared" si="66"/>
        <v>-65</v>
      </c>
      <c r="L222" s="174">
        <f t="shared" si="67"/>
        <v>-0.5</v>
      </c>
      <c r="M222" s="170" t="s">
        <v>553</v>
      </c>
      <c r="N222" s="167">
        <v>43726</v>
      </c>
      <c r="O222" s="1"/>
      <c r="P222" s="1"/>
      <c r="Q222" s="1"/>
      <c r="R222" s="6" t="s">
        <v>732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127</v>
      </c>
      <c r="B223" s="188">
        <v>43017</v>
      </c>
      <c r="C223" s="188"/>
      <c r="D223" s="189" t="s">
        <v>184</v>
      </c>
      <c r="E223" s="190" t="s">
        <v>571</v>
      </c>
      <c r="F223" s="190">
        <v>141.5</v>
      </c>
      <c r="G223" s="190"/>
      <c r="H223" s="190">
        <v>183.5</v>
      </c>
      <c r="I223" s="192">
        <v>210</v>
      </c>
      <c r="J223" s="162" t="s">
        <v>726</v>
      </c>
      <c r="K223" s="163">
        <f t="shared" si="66"/>
        <v>42</v>
      </c>
      <c r="L223" s="164">
        <f t="shared" si="67"/>
        <v>0.29681978798586572</v>
      </c>
      <c r="M223" s="159" t="s">
        <v>541</v>
      </c>
      <c r="N223" s="165">
        <v>43042</v>
      </c>
      <c r="O223" s="1"/>
      <c r="P223" s="1"/>
      <c r="Q223" s="1"/>
      <c r="R223" s="6" t="s">
        <v>732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0">
        <v>128</v>
      </c>
      <c r="B224" s="201">
        <v>43074</v>
      </c>
      <c r="C224" s="201"/>
      <c r="D224" s="202" t="s">
        <v>733</v>
      </c>
      <c r="E224" s="203" t="s">
        <v>571</v>
      </c>
      <c r="F224" s="198">
        <v>172</v>
      </c>
      <c r="G224" s="203"/>
      <c r="H224" s="203">
        <v>155.25</v>
      </c>
      <c r="I224" s="204">
        <v>230</v>
      </c>
      <c r="J224" s="172" t="s">
        <v>734</v>
      </c>
      <c r="K224" s="173">
        <f t="shared" si="66"/>
        <v>-16.75</v>
      </c>
      <c r="L224" s="174">
        <f t="shared" si="67"/>
        <v>-9.7383720930232565E-2</v>
      </c>
      <c r="M224" s="170" t="s">
        <v>553</v>
      </c>
      <c r="N224" s="167">
        <v>43787</v>
      </c>
      <c r="O224" s="1"/>
      <c r="P224" s="1"/>
      <c r="Q224" s="1"/>
      <c r="R224" s="6" t="s">
        <v>732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129</v>
      </c>
      <c r="B225" s="188">
        <v>43398</v>
      </c>
      <c r="C225" s="188"/>
      <c r="D225" s="189" t="s">
        <v>107</v>
      </c>
      <c r="E225" s="190" t="s">
        <v>571</v>
      </c>
      <c r="F225" s="190">
        <v>698.5</v>
      </c>
      <c r="G225" s="190"/>
      <c r="H225" s="190">
        <v>890</v>
      </c>
      <c r="I225" s="192">
        <v>890</v>
      </c>
      <c r="J225" s="162" t="s">
        <v>796</v>
      </c>
      <c r="K225" s="163">
        <f t="shared" si="66"/>
        <v>191.5</v>
      </c>
      <c r="L225" s="164">
        <f t="shared" si="67"/>
        <v>0.27415891195418757</v>
      </c>
      <c r="M225" s="159" t="s">
        <v>541</v>
      </c>
      <c r="N225" s="165">
        <v>44328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130</v>
      </c>
      <c r="B226" s="188">
        <v>42877</v>
      </c>
      <c r="C226" s="188"/>
      <c r="D226" s="189" t="s">
        <v>361</v>
      </c>
      <c r="E226" s="190" t="s">
        <v>571</v>
      </c>
      <c r="F226" s="190">
        <v>127.6</v>
      </c>
      <c r="G226" s="190"/>
      <c r="H226" s="190">
        <v>138</v>
      </c>
      <c r="I226" s="192">
        <v>190</v>
      </c>
      <c r="J226" s="162" t="s">
        <v>735</v>
      </c>
      <c r="K226" s="163">
        <f t="shared" si="66"/>
        <v>10.400000000000006</v>
      </c>
      <c r="L226" s="164">
        <f t="shared" si="67"/>
        <v>8.1504702194357417E-2</v>
      </c>
      <c r="M226" s="159" t="s">
        <v>541</v>
      </c>
      <c r="N226" s="165">
        <v>43774</v>
      </c>
      <c r="O226" s="1"/>
      <c r="P226" s="1"/>
      <c r="Q226" s="1"/>
      <c r="R226" s="6" t="s">
        <v>732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131</v>
      </c>
      <c r="B227" s="188">
        <v>43158</v>
      </c>
      <c r="C227" s="188"/>
      <c r="D227" s="189" t="s">
        <v>736</v>
      </c>
      <c r="E227" s="190" t="s">
        <v>571</v>
      </c>
      <c r="F227" s="190">
        <v>317</v>
      </c>
      <c r="G227" s="190"/>
      <c r="H227" s="190">
        <v>382.5</v>
      </c>
      <c r="I227" s="192">
        <v>398</v>
      </c>
      <c r="J227" s="162" t="s">
        <v>737</v>
      </c>
      <c r="K227" s="163">
        <f t="shared" si="66"/>
        <v>65.5</v>
      </c>
      <c r="L227" s="164">
        <f t="shared" si="67"/>
        <v>0.20662460567823343</v>
      </c>
      <c r="M227" s="159" t="s">
        <v>541</v>
      </c>
      <c r="N227" s="165">
        <v>44238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0">
        <v>132</v>
      </c>
      <c r="B228" s="201">
        <v>43164</v>
      </c>
      <c r="C228" s="201"/>
      <c r="D228" s="202" t="s">
        <v>144</v>
      </c>
      <c r="E228" s="203" t="s">
        <v>571</v>
      </c>
      <c r="F228" s="198">
        <f>510-14.4</f>
        <v>495.6</v>
      </c>
      <c r="G228" s="203"/>
      <c r="H228" s="203">
        <v>350</v>
      </c>
      <c r="I228" s="204">
        <v>672</v>
      </c>
      <c r="J228" s="172" t="s">
        <v>738</v>
      </c>
      <c r="K228" s="173">
        <f t="shared" si="66"/>
        <v>-145.60000000000002</v>
      </c>
      <c r="L228" s="174">
        <f t="shared" si="67"/>
        <v>-0.29378531073446329</v>
      </c>
      <c r="M228" s="170" t="s">
        <v>553</v>
      </c>
      <c r="N228" s="167">
        <v>43887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0">
        <v>133</v>
      </c>
      <c r="B229" s="201">
        <v>43237</v>
      </c>
      <c r="C229" s="201"/>
      <c r="D229" s="202" t="s">
        <v>442</v>
      </c>
      <c r="E229" s="203" t="s">
        <v>571</v>
      </c>
      <c r="F229" s="198">
        <v>230.3</v>
      </c>
      <c r="G229" s="203"/>
      <c r="H229" s="203">
        <v>102.5</v>
      </c>
      <c r="I229" s="204">
        <v>348</v>
      </c>
      <c r="J229" s="172" t="s">
        <v>739</v>
      </c>
      <c r="K229" s="173">
        <f t="shared" si="66"/>
        <v>-127.80000000000001</v>
      </c>
      <c r="L229" s="174">
        <f t="shared" si="67"/>
        <v>-0.55492835432045162</v>
      </c>
      <c r="M229" s="170" t="s">
        <v>553</v>
      </c>
      <c r="N229" s="167">
        <v>43896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134</v>
      </c>
      <c r="B230" s="188">
        <v>43258</v>
      </c>
      <c r="C230" s="188"/>
      <c r="D230" s="189" t="s">
        <v>414</v>
      </c>
      <c r="E230" s="190" t="s">
        <v>571</v>
      </c>
      <c r="F230" s="190">
        <f>342.5-5.1</f>
        <v>337.4</v>
      </c>
      <c r="G230" s="190"/>
      <c r="H230" s="190">
        <v>412.5</v>
      </c>
      <c r="I230" s="192">
        <v>439</v>
      </c>
      <c r="J230" s="162" t="s">
        <v>740</v>
      </c>
      <c r="K230" s="163">
        <f t="shared" si="66"/>
        <v>75.100000000000023</v>
      </c>
      <c r="L230" s="164">
        <f t="shared" si="67"/>
        <v>0.22258446947243635</v>
      </c>
      <c r="M230" s="159" t="s">
        <v>541</v>
      </c>
      <c r="N230" s="165">
        <v>44230</v>
      </c>
      <c r="O230" s="1"/>
      <c r="P230" s="1"/>
      <c r="Q230" s="1"/>
      <c r="R230" s="6" t="s">
        <v>732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1">
        <v>135</v>
      </c>
      <c r="B231" s="180">
        <v>43285</v>
      </c>
      <c r="C231" s="180"/>
      <c r="D231" s="181" t="s">
        <v>55</v>
      </c>
      <c r="E231" s="182" t="s">
        <v>571</v>
      </c>
      <c r="F231" s="182">
        <f>127.5-5.53</f>
        <v>121.97</v>
      </c>
      <c r="G231" s="183"/>
      <c r="H231" s="183">
        <v>122.5</v>
      </c>
      <c r="I231" s="183">
        <v>170</v>
      </c>
      <c r="J231" s="184" t="s">
        <v>767</v>
      </c>
      <c r="K231" s="185">
        <f t="shared" si="66"/>
        <v>0.53000000000000114</v>
      </c>
      <c r="L231" s="186">
        <f t="shared" si="67"/>
        <v>4.3453308190538747E-3</v>
      </c>
      <c r="M231" s="182" t="s">
        <v>662</v>
      </c>
      <c r="N231" s="180">
        <v>44431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0">
        <v>136</v>
      </c>
      <c r="B232" s="201">
        <v>43294</v>
      </c>
      <c r="C232" s="201"/>
      <c r="D232" s="202" t="s">
        <v>352</v>
      </c>
      <c r="E232" s="203" t="s">
        <v>571</v>
      </c>
      <c r="F232" s="198">
        <v>46.5</v>
      </c>
      <c r="G232" s="203"/>
      <c r="H232" s="203">
        <v>17</v>
      </c>
      <c r="I232" s="204">
        <v>59</v>
      </c>
      <c r="J232" s="172" t="s">
        <v>741</v>
      </c>
      <c r="K232" s="173">
        <f t="shared" ref="K232:K240" si="68">H232-F232</f>
        <v>-29.5</v>
      </c>
      <c r="L232" s="174">
        <f t="shared" ref="L232:L240" si="69">K232/F232</f>
        <v>-0.63440860215053763</v>
      </c>
      <c r="M232" s="170" t="s">
        <v>553</v>
      </c>
      <c r="N232" s="167">
        <v>43887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137</v>
      </c>
      <c r="B233" s="188">
        <v>43396</v>
      </c>
      <c r="C233" s="188"/>
      <c r="D233" s="189" t="s">
        <v>399</v>
      </c>
      <c r="E233" s="190" t="s">
        <v>571</v>
      </c>
      <c r="F233" s="190">
        <v>156.5</v>
      </c>
      <c r="G233" s="190"/>
      <c r="H233" s="190">
        <v>207.5</v>
      </c>
      <c r="I233" s="192">
        <v>191</v>
      </c>
      <c r="J233" s="162" t="s">
        <v>629</v>
      </c>
      <c r="K233" s="163">
        <f t="shared" si="68"/>
        <v>51</v>
      </c>
      <c r="L233" s="164">
        <f t="shared" si="69"/>
        <v>0.32587859424920129</v>
      </c>
      <c r="M233" s="159" t="s">
        <v>541</v>
      </c>
      <c r="N233" s="165">
        <v>44369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138</v>
      </c>
      <c r="B234" s="188">
        <v>43439</v>
      </c>
      <c r="C234" s="188"/>
      <c r="D234" s="189" t="s">
        <v>317</v>
      </c>
      <c r="E234" s="190" t="s">
        <v>571</v>
      </c>
      <c r="F234" s="190">
        <v>259.5</v>
      </c>
      <c r="G234" s="190"/>
      <c r="H234" s="190">
        <v>320</v>
      </c>
      <c r="I234" s="192">
        <v>320</v>
      </c>
      <c r="J234" s="162" t="s">
        <v>629</v>
      </c>
      <c r="K234" s="163">
        <f t="shared" si="68"/>
        <v>60.5</v>
      </c>
      <c r="L234" s="164">
        <f t="shared" si="69"/>
        <v>0.23314065510597304</v>
      </c>
      <c r="M234" s="159" t="s">
        <v>541</v>
      </c>
      <c r="N234" s="165">
        <v>44323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0">
        <v>139</v>
      </c>
      <c r="B235" s="201">
        <v>43439</v>
      </c>
      <c r="C235" s="201"/>
      <c r="D235" s="202" t="s">
        <v>742</v>
      </c>
      <c r="E235" s="203" t="s">
        <v>571</v>
      </c>
      <c r="F235" s="203">
        <v>715</v>
      </c>
      <c r="G235" s="203"/>
      <c r="H235" s="203">
        <v>445</v>
      </c>
      <c r="I235" s="204">
        <v>840</v>
      </c>
      <c r="J235" s="172" t="s">
        <v>743</v>
      </c>
      <c r="K235" s="173">
        <f t="shared" si="68"/>
        <v>-270</v>
      </c>
      <c r="L235" s="174">
        <f t="shared" si="69"/>
        <v>-0.3776223776223776</v>
      </c>
      <c r="M235" s="170" t="s">
        <v>553</v>
      </c>
      <c r="N235" s="167">
        <v>43800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140</v>
      </c>
      <c r="B236" s="188">
        <v>43469</v>
      </c>
      <c r="C236" s="188"/>
      <c r="D236" s="189" t="s">
        <v>157</v>
      </c>
      <c r="E236" s="190" t="s">
        <v>571</v>
      </c>
      <c r="F236" s="190">
        <v>875</v>
      </c>
      <c r="G236" s="190"/>
      <c r="H236" s="190">
        <v>1165</v>
      </c>
      <c r="I236" s="192">
        <v>1185</v>
      </c>
      <c r="J236" s="162" t="s">
        <v>744</v>
      </c>
      <c r="K236" s="163">
        <f t="shared" si="68"/>
        <v>290</v>
      </c>
      <c r="L236" s="164">
        <f t="shared" si="69"/>
        <v>0.33142857142857141</v>
      </c>
      <c r="M236" s="159" t="s">
        <v>541</v>
      </c>
      <c r="N236" s="165">
        <v>43847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141</v>
      </c>
      <c r="B237" s="188">
        <v>43559</v>
      </c>
      <c r="C237" s="188"/>
      <c r="D237" s="189" t="s">
        <v>333</v>
      </c>
      <c r="E237" s="190" t="s">
        <v>571</v>
      </c>
      <c r="F237" s="190">
        <f>387-14.63</f>
        <v>372.37</v>
      </c>
      <c r="G237" s="190"/>
      <c r="H237" s="190">
        <v>490</v>
      </c>
      <c r="I237" s="192">
        <v>490</v>
      </c>
      <c r="J237" s="162" t="s">
        <v>629</v>
      </c>
      <c r="K237" s="163">
        <f t="shared" si="68"/>
        <v>117.63</v>
      </c>
      <c r="L237" s="164">
        <f t="shared" si="69"/>
        <v>0.31589548030185027</v>
      </c>
      <c r="M237" s="159" t="s">
        <v>541</v>
      </c>
      <c r="N237" s="165">
        <v>43850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0">
        <v>142</v>
      </c>
      <c r="B238" s="201">
        <v>43578</v>
      </c>
      <c r="C238" s="201"/>
      <c r="D238" s="202" t="s">
        <v>745</v>
      </c>
      <c r="E238" s="203" t="s">
        <v>543</v>
      </c>
      <c r="F238" s="203">
        <v>220</v>
      </c>
      <c r="G238" s="203"/>
      <c r="H238" s="203">
        <v>127.5</v>
      </c>
      <c r="I238" s="204">
        <v>284</v>
      </c>
      <c r="J238" s="172" t="s">
        <v>746</v>
      </c>
      <c r="K238" s="173">
        <f t="shared" si="68"/>
        <v>-92.5</v>
      </c>
      <c r="L238" s="174">
        <f t="shared" si="69"/>
        <v>-0.42045454545454547</v>
      </c>
      <c r="M238" s="170" t="s">
        <v>553</v>
      </c>
      <c r="N238" s="167">
        <v>43896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143</v>
      </c>
      <c r="B239" s="188">
        <v>43622</v>
      </c>
      <c r="C239" s="188"/>
      <c r="D239" s="189" t="s">
        <v>451</v>
      </c>
      <c r="E239" s="190" t="s">
        <v>543</v>
      </c>
      <c r="F239" s="190">
        <v>332.8</v>
      </c>
      <c r="G239" s="190"/>
      <c r="H239" s="190">
        <v>405</v>
      </c>
      <c r="I239" s="192">
        <v>419</v>
      </c>
      <c r="J239" s="162" t="s">
        <v>747</v>
      </c>
      <c r="K239" s="163">
        <f t="shared" si="68"/>
        <v>72.199999999999989</v>
      </c>
      <c r="L239" s="164">
        <f t="shared" si="69"/>
        <v>0.21694711538461534</v>
      </c>
      <c r="M239" s="159" t="s">
        <v>541</v>
      </c>
      <c r="N239" s="165">
        <v>43860</v>
      </c>
      <c r="O239" s="1"/>
      <c r="P239" s="1"/>
      <c r="Q239" s="1"/>
      <c r="R239" s="6" t="s">
        <v>732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1">
        <v>144</v>
      </c>
      <c r="B240" s="180">
        <v>43641</v>
      </c>
      <c r="C240" s="180"/>
      <c r="D240" s="181" t="s">
        <v>150</v>
      </c>
      <c r="E240" s="182" t="s">
        <v>571</v>
      </c>
      <c r="F240" s="182">
        <v>386</v>
      </c>
      <c r="G240" s="183"/>
      <c r="H240" s="183">
        <v>395</v>
      </c>
      <c r="I240" s="183">
        <v>452</v>
      </c>
      <c r="J240" s="184" t="s">
        <v>748</v>
      </c>
      <c r="K240" s="185">
        <f t="shared" si="68"/>
        <v>9</v>
      </c>
      <c r="L240" s="186">
        <f t="shared" si="69"/>
        <v>2.3316062176165803E-2</v>
      </c>
      <c r="M240" s="182" t="s">
        <v>662</v>
      </c>
      <c r="N240" s="180">
        <v>43868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1">
        <v>145</v>
      </c>
      <c r="B241" s="180">
        <v>43707</v>
      </c>
      <c r="C241" s="180"/>
      <c r="D241" s="181" t="s">
        <v>130</v>
      </c>
      <c r="E241" s="182" t="s">
        <v>571</v>
      </c>
      <c r="F241" s="182">
        <v>137.5</v>
      </c>
      <c r="G241" s="183"/>
      <c r="H241" s="183">
        <v>138.5</v>
      </c>
      <c r="I241" s="183">
        <v>190</v>
      </c>
      <c r="J241" s="184" t="s">
        <v>766</v>
      </c>
      <c r="K241" s="185">
        <f>H241-F241</f>
        <v>1</v>
      </c>
      <c r="L241" s="186">
        <f>K241/F241</f>
        <v>7.2727272727272727E-3</v>
      </c>
      <c r="M241" s="182" t="s">
        <v>662</v>
      </c>
      <c r="N241" s="180">
        <v>44432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146</v>
      </c>
      <c r="B242" s="188">
        <v>43731</v>
      </c>
      <c r="C242" s="188"/>
      <c r="D242" s="189" t="s">
        <v>407</v>
      </c>
      <c r="E242" s="190" t="s">
        <v>571</v>
      </c>
      <c r="F242" s="190">
        <v>235</v>
      </c>
      <c r="G242" s="190"/>
      <c r="H242" s="190">
        <v>295</v>
      </c>
      <c r="I242" s="192">
        <v>296</v>
      </c>
      <c r="J242" s="162" t="s">
        <v>749</v>
      </c>
      <c r="K242" s="163">
        <f t="shared" ref="K242:K248" si="70">H242-F242</f>
        <v>60</v>
      </c>
      <c r="L242" s="164">
        <f t="shared" ref="L242:L248" si="71">K242/F242</f>
        <v>0.25531914893617019</v>
      </c>
      <c r="M242" s="159" t="s">
        <v>541</v>
      </c>
      <c r="N242" s="165">
        <v>43844</v>
      </c>
      <c r="O242" s="1"/>
      <c r="P242" s="1"/>
      <c r="Q242" s="1"/>
      <c r="R242" s="6" t="s">
        <v>732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147</v>
      </c>
      <c r="B243" s="188">
        <v>43752</v>
      </c>
      <c r="C243" s="188"/>
      <c r="D243" s="189" t="s">
        <v>750</v>
      </c>
      <c r="E243" s="190" t="s">
        <v>571</v>
      </c>
      <c r="F243" s="190">
        <v>277.5</v>
      </c>
      <c r="G243" s="190"/>
      <c r="H243" s="190">
        <v>333</v>
      </c>
      <c r="I243" s="192">
        <v>333</v>
      </c>
      <c r="J243" s="162" t="s">
        <v>751</v>
      </c>
      <c r="K243" s="163">
        <f t="shared" si="70"/>
        <v>55.5</v>
      </c>
      <c r="L243" s="164">
        <f t="shared" si="71"/>
        <v>0.2</v>
      </c>
      <c r="M243" s="159" t="s">
        <v>541</v>
      </c>
      <c r="N243" s="165">
        <v>43846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148</v>
      </c>
      <c r="B244" s="188">
        <v>43752</v>
      </c>
      <c r="C244" s="188"/>
      <c r="D244" s="189" t="s">
        <v>752</v>
      </c>
      <c r="E244" s="190" t="s">
        <v>571</v>
      </c>
      <c r="F244" s="190">
        <v>930</v>
      </c>
      <c r="G244" s="190"/>
      <c r="H244" s="190">
        <v>1165</v>
      </c>
      <c r="I244" s="192">
        <v>1200</v>
      </c>
      <c r="J244" s="162" t="s">
        <v>753</v>
      </c>
      <c r="K244" s="163">
        <f t="shared" si="70"/>
        <v>235</v>
      </c>
      <c r="L244" s="164">
        <f t="shared" si="71"/>
        <v>0.25268817204301075</v>
      </c>
      <c r="M244" s="159" t="s">
        <v>541</v>
      </c>
      <c r="N244" s="165">
        <v>43847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149</v>
      </c>
      <c r="B245" s="188">
        <v>43753</v>
      </c>
      <c r="C245" s="188"/>
      <c r="D245" s="189" t="s">
        <v>754</v>
      </c>
      <c r="E245" s="190" t="s">
        <v>571</v>
      </c>
      <c r="F245" s="160">
        <v>111</v>
      </c>
      <c r="G245" s="190"/>
      <c r="H245" s="190">
        <v>141</v>
      </c>
      <c r="I245" s="192">
        <v>141</v>
      </c>
      <c r="J245" s="162" t="s">
        <v>556</v>
      </c>
      <c r="K245" s="163">
        <f t="shared" si="70"/>
        <v>30</v>
      </c>
      <c r="L245" s="164">
        <f t="shared" si="71"/>
        <v>0.27027027027027029</v>
      </c>
      <c r="M245" s="159" t="s">
        <v>541</v>
      </c>
      <c r="N245" s="165">
        <v>44328</v>
      </c>
      <c r="O245" s="1"/>
      <c r="P245" s="1"/>
      <c r="Q245" s="1"/>
      <c r="R245" s="6" t="s">
        <v>732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150</v>
      </c>
      <c r="B246" s="188">
        <v>43753</v>
      </c>
      <c r="C246" s="188"/>
      <c r="D246" s="189" t="s">
        <v>755</v>
      </c>
      <c r="E246" s="190" t="s">
        <v>571</v>
      </c>
      <c r="F246" s="160">
        <v>296</v>
      </c>
      <c r="G246" s="190"/>
      <c r="H246" s="190">
        <v>370</v>
      </c>
      <c r="I246" s="192">
        <v>370</v>
      </c>
      <c r="J246" s="162" t="s">
        <v>629</v>
      </c>
      <c r="K246" s="163">
        <f t="shared" si="70"/>
        <v>74</v>
      </c>
      <c r="L246" s="164">
        <f t="shared" si="71"/>
        <v>0.25</v>
      </c>
      <c r="M246" s="159" t="s">
        <v>541</v>
      </c>
      <c r="N246" s="165">
        <v>43853</v>
      </c>
      <c r="O246" s="1"/>
      <c r="P246" s="1"/>
      <c r="Q246" s="1"/>
      <c r="R246" s="6" t="s">
        <v>732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151</v>
      </c>
      <c r="B247" s="188">
        <v>43754</v>
      </c>
      <c r="C247" s="188"/>
      <c r="D247" s="189" t="s">
        <v>756</v>
      </c>
      <c r="E247" s="190" t="s">
        <v>571</v>
      </c>
      <c r="F247" s="160">
        <v>300</v>
      </c>
      <c r="G247" s="190"/>
      <c r="H247" s="190">
        <v>382.5</v>
      </c>
      <c r="I247" s="192">
        <v>344</v>
      </c>
      <c r="J247" s="162" t="s">
        <v>800</v>
      </c>
      <c r="K247" s="163">
        <f t="shared" si="70"/>
        <v>82.5</v>
      </c>
      <c r="L247" s="164">
        <f t="shared" si="71"/>
        <v>0.27500000000000002</v>
      </c>
      <c r="M247" s="159" t="s">
        <v>541</v>
      </c>
      <c r="N247" s="165">
        <v>44238</v>
      </c>
      <c r="O247" s="1"/>
      <c r="P247" s="1"/>
      <c r="Q247" s="1"/>
      <c r="R247" s="6" t="s">
        <v>732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152</v>
      </c>
      <c r="B248" s="188">
        <v>43832</v>
      </c>
      <c r="C248" s="188"/>
      <c r="D248" s="189" t="s">
        <v>757</v>
      </c>
      <c r="E248" s="190" t="s">
        <v>571</v>
      </c>
      <c r="F248" s="160">
        <v>495</v>
      </c>
      <c r="G248" s="190"/>
      <c r="H248" s="190">
        <v>595</v>
      </c>
      <c r="I248" s="192">
        <v>590</v>
      </c>
      <c r="J248" s="162" t="s">
        <v>799</v>
      </c>
      <c r="K248" s="163">
        <f t="shared" si="70"/>
        <v>100</v>
      </c>
      <c r="L248" s="164">
        <f t="shared" si="71"/>
        <v>0.20202020202020202</v>
      </c>
      <c r="M248" s="159" t="s">
        <v>541</v>
      </c>
      <c r="N248" s="165">
        <v>44589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153</v>
      </c>
      <c r="B249" s="188">
        <v>43966</v>
      </c>
      <c r="C249" s="188"/>
      <c r="D249" s="189" t="s">
        <v>71</v>
      </c>
      <c r="E249" s="190" t="s">
        <v>571</v>
      </c>
      <c r="F249" s="160">
        <v>67.5</v>
      </c>
      <c r="G249" s="190"/>
      <c r="H249" s="190">
        <v>86</v>
      </c>
      <c r="I249" s="192">
        <v>86</v>
      </c>
      <c r="J249" s="162" t="s">
        <v>758</v>
      </c>
      <c r="K249" s="163">
        <f t="shared" ref="K249:K257" si="72">H249-F249</f>
        <v>18.5</v>
      </c>
      <c r="L249" s="164">
        <f t="shared" ref="L249:L257" si="73">K249/F249</f>
        <v>0.27407407407407408</v>
      </c>
      <c r="M249" s="159" t="s">
        <v>541</v>
      </c>
      <c r="N249" s="165">
        <v>44008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154</v>
      </c>
      <c r="B250" s="188">
        <v>44035</v>
      </c>
      <c r="C250" s="188"/>
      <c r="D250" s="189" t="s">
        <v>450</v>
      </c>
      <c r="E250" s="190" t="s">
        <v>571</v>
      </c>
      <c r="F250" s="160">
        <v>231</v>
      </c>
      <c r="G250" s="190"/>
      <c r="H250" s="190">
        <v>281</v>
      </c>
      <c r="I250" s="192">
        <v>281</v>
      </c>
      <c r="J250" s="162" t="s">
        <v>629</v>
      </c>
      <c r="K250" s="163">
        <f t="shared" si="72"/>
        <v>50</v>
      </c>
      <c r="L250" s="164">
        <f t="shared" si="73"/>
        <v>0.21645021645021645</v>
      </c>
      <c r="M250" s="159" t="s">
        <v>541</v>
      </c>
      <c r="N250" s="165">
        <v>44358</v>
      </c>
      <c r="O250" s="1"/>
      <c r="P250" s="1"/>
      <c r="Q250" s="1"/>
      <c r="R250" s="6" t="s">
        <v>732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155</v>
      </c>
      <c r="B251" s="188">
        <v>44092</v>
      </c>
      <c r="C251" s="188"/>
      <c r="D251" s="189" t="s">
        <v>390</v>
      </c>
      <c r="E251" s="190" t="s">
        <v>571</v>
      </c>
      <c r="F251" s="190">
        <v>206</v>
      </c>
      <c r="G251" s="190"/>
      <c r="H251" s="190">
        <v>248</v>
      </c>
      <c r="I251" s="192">
        <v>248</v>
      </c>
      <c r="J251" s="162" t="s">
        <v>629</v>
      </c>
      <c r="K251" s="163">
        <f t="shared" si="72"/>
        <v>42</v>
      </c>
      <c r="L251" s="164">
        <f t="shared" si="73"/>
        <v>0.20388349514563106</v>
      </c>
      <c r="M251" s="159" t="s">
        <v>541</v>
      </c>
      <c r="N251" s="165">
        <v>44214</v>
      </c>
      <c r="O251" s="1"/>
      <c r="P251" s="1"/>
      <c r="Q251" s="1"/>
      <c r="R251" s="6" t="s">
        <v>732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156</v>
      </c>
      <c r="B252" s="188">
        <v>44140</v>
      </c>
      <c r="C252" s="188"/>
      <c r="D252" s="189" t="s">
        <v>390</v>
      </c>
      <c r="E252" s="190" t="s">
        <v>571</v>
      </c>
      <c r="F252" s="190">
        <v>182.5</v>
      </c>
      <c r="G252" s="190"/>
      <c r="H252" s="190">
        <v>248</v>
      </c>
      <c r="I252" s="192">
        <v>248</v>
      </c>
      <c r="J252" s="162" t="s">
        <v>629</v>
      </c>
      <c r="K252" s="163">
        <f t="shared" si="72"/>
        <v>65.5</v>
      </c>
      <c r="L252" s="164">
        <f t="shared" si="73"/>
        <v>0.35890410958904112</v>
      </c>
      <c r="M252" s="159" t="s">
        <v>541</v>
      </c>
      <c r="N252" s="165">
        <v>44214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157</v>
      </c>
      <c r="B253" s="188">
        <v>44140</v>
      </c>
      <c r="C253" s="188"/>
      <c r="D253" s="189" t="s">
        <v>317</v>
      </c>
      <c r="E253" s="190" t="s">
        <v>571</v>
      </c>
      <c r="F253" s="190">
        <v>247.5</v>
      </c>
      <c r="G253" s="190"/>
      <c r="H253" s="190">
        <v>320</v>
      </c>
      <c r="I253" s="192">
        <v>320</v>
      </c>
      <c r="J253" s="162" t="s">
        <v>629</v>
      </c>
      <c r="K253" s="163">
        <f t="shared" si="72"/>
        <v>72.5</v>
      </c>
      <c r="L253" s="164">
        <f t="shared" si="73"/>
        <v>0.29292929292929293</v>
      </c>
      <c r="M253" s="159" t="s">
        <v>541</v>
      </c>
      <c r="N253" s="165">
        <v>44323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158</v>
      </c>
      <c r="B254" s="188">
        <v>44140</v>
      </c>
      <c r="C254" s="188"/>
      <c r="D254" s="189" t="s">
        <v>270</v>
      </c>
      <c r="E254" s="190" t="s">
        <v>571</v>
      </c>
      <c r="F254" s="160">
        <v>925</v>
      </c>
      <c r="G254" s="190"/>
      <c r="H254" s="190">
        <v>1095</v>
      </c>
      <c r="I254" s="192">
        <v>1093</v>
      </c>
      <c r="J254" s="162" t="s">
        <v>759</v>
      </c>
      <c r="K254" s="163">
        <f t="shared" si="72"/>
        <v>170</v>
      </c>
      <c r="L254" s="164">
        <f t="shared" si="73"/>
        <v>0.18378378378378379</v>
      </c>
      <c r="M254" s="159" t="s">
        <v>541</v>
      </c>
      <c r="N254" s="165">
        <v>44201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159</v>
      </c>
      <c r="B255" s="188">
        <v>44140</v>
      </c>
      <c r="C255" s="188"/>
      <c r="D255" s="189" t="s">
        <v>333</v>
      </c>
      <c r="E255" s="190" t="s">
        <v>571</v>
      </c>
      <c r="F255" s="160">
        <v>332.5</v>
      </c>
      <c r="G255" s="190"/>
      <c r="H255" s="190">
        <v>393</v>
      </c>
      <c r="I255" s="192">
        <v>406</v>
      </c>
      <c r="J255" s="162" t="s">
        <v>760</v>
      </c>
      <c r="K255" s="163">
        <f t="shared" si="72"/>
        <v>60.5</v>
      </c>
      <c r="L255" s="164">
        <f t="shared" si="73"/>
        <v>0.18195488721804512</v>
      </c>
      <c r="M255" s="159" t="s">
        <v>541</v>
      </c>
      <c r="N255" s="165">
        <v>44256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160</v>
      </c>
      <c r="B256" s="188">
        <v>44141</v>
      </c>
      <c r="C256" s="188"/>
      <c r="D256" s="189" t="s">
        <v>450</v>
      </c>
      <c r="E256" s="190" t="s">
        <v>571</v>
      </c>
      <c r="F256" s="160">
        <v>231</v>
      </c>
      <c r="G256" s="190"/>
      <c r="H256" s="190">
        <v>281</v>
      </c>
      <c r="I256" s="192">
        <v>281</v>
      </c>
      <c r="J256" s="162" t="s">
        <v>629</v>
      </c>
      <c r="K256" s="163">
        <f t="shared" si="72"/>
        <v>50</v>
      </c>
      <c r="L256" s="164">
        <f t="shared" si="73"/>
        <v>0.21645021645021645</v>
      </c>
      <c r="M256" s="159" t="s">
        <v>541</v>
      </c>
      <c r="N256" s="165">
        <v>44358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161</v>
      </c>
      <c r="B257" s="188">
        <v>44187</v>
      </c>
      <c r="C257" s="188"/>
      <c r="D257" s="189" t="s">
        <v>426</v>
      </c>
      <c r="E257" s="190" t="s">
        <v>571</v>
      </c>
      <c r="F257" s="160">
        <v>190</v>
      </c>
      <c r="G257" s="190"/>
      <c r="H257" s="190">
        <v>239</v>
      </c>
      <c r="I257" s="192">
        <v>239</v>
      </c>
      <c r="J257" s="162" t="s">
        <v>863</v>
      </c>
      <c r="K257" s="163">
        <f t="shared" si="72"/>
        <v>49</v>
      </c>
      <c r="L257" s="164">
        <f t="shared" si="73"/>
        <v>0.25789473684210529</v>
      </c>
      <c r="M257" s="159" t="s">
        <v>541</v>
      </c>
      <c r="N257" s="165">
        <v>44844</v>
      </c>
      <c r="O257" s="1"/>
      <c r="P257" s="1"/>
      <c r="Q257" s="1"/>
      <c r="R257" s="6" t="s">
        <v>732</v>
      </c>
    </row>
    <row r="258" spans="1:26" ht="12.75" customHeight="1">
      <c r="A258" s="187">
        <v>162</v>
      </c>
      <c r="B258" s="188">
        <v>44258</v>
      </c>
      <c r="C258" s="188"/>
      <c r="D258" s="189" t="s">
        <v>757</v>
      </c>
      <c r="E258" s="190" t="s">
        <v>571</v>
      </c>
      <c r="F258" s="160">
        <v>495</v>
      </c>
      <c r="G258" s="190"/>
      <c r="H258" s="190">
        <v>595</v>
      </c>
      <c r="I258" s="192">
        <v>590</v>
      </c>
      <c r="J258" s="162" t="s">
        <v>799</v>
      </c>
      <c r="K258" s="163">
        <f t="shared" ref="K258:K265" si="74">H258-F258</f>
        <v>100</v>
      </c>
      <c r="L258" s="164">
        <f t="shared" ref="L258:L265" si="75">K258/F258</f>
        <v>0.20202020202020202</v>
      </c>
      <c r="M258" s="159" t="s">
        <v>541</v>
      </c>
      <c r="N258" s="165">
        <v>44589</v>
      </c>
      <c r="O258" s="1"/>
      <c r="P258" s="1"/>
      <c r="R258" s="6" t="s">
        <v>732</v>
      </c>
    </row>
    <row r="259" spans="1:26" ht="12.75" customHeight="1">
      <c r="A259" s="187">
        <v>163</v>
      </c>
      <c r="B259" s="188">
        <v>44274</v>
      </c>
      <c r="C259" s="188"/>
      <c r="D259" s="189" t="s">
        <v>333</v>
      </c>
      <c r="E259" s="190" t="s">
        <v>571</v>
      </c>
      <c r="F259" s="160">
        <v>355</v>
      </c>
      <c r="G259" s="190"/>
      <c r="H259" s="190">
        <v>422.5</v>
      </c>
      <c r="I259" s="192">
        <v>420</v>
      </c>
      <c r="J259" s="162" t="s">
        <v>761</v>
      </c>
      <c r="K259" s="163">
        <f t="shared" si="74"/>
        <v>67.5</v>
      </c>
      <c r="L259" s="164">
        <f t="shared" si="75"/>
        <v>0.19014084507042253</v>
      </c>
      <c r="M259" s="159" t="s">
        <v>541</v>
      </c>
      <c r="N259" s="165">
        <v>44361</v>
      </c>
      <c r="O259" s="1"/>
      <c r="R259" s="205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164</v>
      </c>
      <c r="B260" s="188">
        <v>44295</v>
      </c>
      <c r="C260" s="188"/>
      <c r="D260" s="189" t="s">
        <v>762</v>
      </c>
      <c r="E260" s="190" t="s">
        <v>571</v>
      </c>
      <c r="F260" s="160">
        <v>555</v>
      </c>
      <c r="G260" s="190"/>
      <c r="H260" s="190">
        <v>663</v>
      </c>
      <c r="I260" s="192">
        <v>663</v>
      </c>
      <c r="J260" s="162" t="s">
        <v>763</v>
      </c>
      <c r="K260" s="163">
        <f t="shared" si="74"/>
        <v>108</v>
      </c>
      <c r="L260" s="164">
        <f t="shared" si="75"/>
        <v>0.19459459459459461</v>
      </c>
      <c r="M260" s="159" t="s">
        <v>541</v>
      </c>
      <c r="N260" s="165">
        <v>44321</v>
      </c>
      <c r="O260" s="1"/>
      <c r="P260" s="1"/>
      <c r="Q260" s="1"/>
      <c r="R260" s="205" t="s">
        <v>732</v>
      </c>
    </row>
    <row r="261" spans="1:26" ht="12.75" customHeight="1">
      <c r="A261" s="187">
        <v>165</v>
      </c>
      <c r="B261" s="188">
        <v>44308</v>
      </c>
      <c r="C261" s="188"/>
      <c r="D261" s="189" t="s">
        <v>361</v>
      </c>
      <c r="E261" s="190" t="s">
        <v>571</v>
      </c>
      <c r="F261" s="160">
        <v>126.5</v>
      </c>
      <c r="G261" s="190"/>
      <c r="H261" s="190">
        <v>155</v>
      </c>
      <c r="I261" s="192">
        <v>155</v>
      </c>
      <c r="J261" s="162" t="s">
        <v>629</v>
      </c>
      <c r="K261" s="163">
        <f t="shared" si="74"/>
        <v>28.5</v>
      </c>
      <c r="L261" s="164">
        <f t="shared" si="75"/>
        <v>0.22529644268774704</v>
      </c>
      <c r="M261" s="159" t="s">
        <v>541</v>
      </c>
      <c r="N261" s="165">
        <v>44362</v>
      </c>
      <c r="O261" s="1"/>
      <c r="R261" s="205" t="s">
        <v>732</v>
      </c>
    </row>
    <row r="262" spans="1:26" ht="12.75" customHeight="1">
      <c r="A262" s="234">
        <v>166</v>
      </c>
      <c r="B262" s="235">
        <v>44368</v>
      </c>
      <c r="C262" s="235"/>
      <c r="D262" s="236" t="s">
        <v>378</v>
      </c>
      <c r="E262" s="237" t="s">
        <v>571</v>
      </c>
      <c r="F262" s="238">
        <v>287.5</v>
      </c>
      <c r="G262" s="237"/>
      <c r="H262" s="237">
        <v>245</v>
      </c>
      <c r="I262" s="239">
        <v>344</v>
      </c>
      <c r="J262" s="172" t="s">
        <v>794</v>
      </c>
      <c r="K262" s="173">
        <f t="shared" si="74"/>
        <v>-42.5</v>
      </c>
      <c r="L262" s="174">
        <f t="shared" si="75"/>
        <v>-0.14782608695652175</v>
      </c>
      <c r="M262" s="170" t="s">
        <v>553</v>
      </c>
      <c r="N262" s="167">
        <v>44508</v>
      </c>
      <c r="O262" s="1"/>
      <c r="R262" s="205" t="s">
        <v>732</v>
      </c>
    </row>
    <row r="263" spans="1:26" ht="12.75" customHeight="1">
      <c r="A263" s="187">
        <v>167</v>
      </c>
      <c r="B263" s="188">
        <v>44368</v>
      </c>
      <c r="C263" s="188"/>
      <c r="D263" s="189" t="s">
        <v>450</v>
      </c>
      <c r="E263" s="190" t="s">
        <v>571</v>
      </c>
      <c r="F263" s="160">
        <v>241</v>
      </c>
      <c r="G263" s="190"/>
      <c r="H263" s="190">
        <v>298</v>
      </c>
      <c r="I263" s="192">
        <v>320</v>
      </c>
      <c r="J263" s="162" t="s">
        <v>629</v>
      </c>
      <c r="K263" s="163">
        <f t="shared" si="74"/>
        <v>57</v>
      </c>
      <c r="L263" s="164">
        <f t="shared" si="75"/>
        <v>0.23651452282157676</v>
      </c>
      <c r="M263" s="159" t="s">
        <v>541</v>
      </c>
      <c r="N263" s="165">
        <v>44802</v>
      </c>
      <c r="O263" s="41"/>
      <c r="R263" s="205" t="s">
        <v>732</v>
      </c>
    </row>
    <row r="264" spans="1:26" ht="12.75" customHeight="1">
      <c r="A264" s="187">
        <v>168</v>
      </c>
      <c r="B264" s="188">
        <v>44406</v>
      </c>
      <c r="C264" s="188"/>
      <c r="D264" s="189" t="s">
        <v>361</v>
      </c>
      <c r="E264" s="190" t="s">
        <v>571</v>
      </c>
      <c r="F264" s="160">
        <v>162.5</v>
      </c>
      <c r="G264" s="190"/>
      <c r="H264" s="190">
        <v>200</v>
      </c>
      <c r="I264" s="192">
        <v>200</v>
      </c>
      <c r="J264" s="162" t="s">
        <v>629</v>
      </c>
      <c r="K264" s="163">
        <f t="shared" si="74"/>
        <v>37.5</v>
      </c>
      <c r="L264" s="164">
        <f t="shared" si="75"/>
        <v>0.23076923076923078</v>
      </c>
      <c r="M264" s="159" t="s">
        <v>541</v>
      </c>
      <c r="N264" s="165">
        <v>44802</v>
      </c>
      <c r="O264" s="1"/>
      <c r="R264" s="205" t="s">
        <v>732</v>
      </c>
    </row>
    <row r="265" spans="1:26" ht="12.75" customHeight="1">
      <c r="A265" s="187">
        <v>169</v>
      </c>
      <c r="B265" s="188">
        <v>44462</v>
      </c>
      <c r="C265" s="188"/>
      <c r="D265" s="189" t="s">
        <v>768</v>
      </c>
      <c r="E265" s="190" t="s">
        <v>571</v>
      </c>
      <c r="F265" s="160">
        <v>1235</v>
      </c>
      <c r="G265" s="190"/>
      <c r="H265" s="190">
        <v>1505</v>
      </c>
      <c r="I265" s="192">
        <v>1500</v>
      </c>
      <c r="J265" s="162" t="s">
        <v>629</v>
      </c>
      <c r="K265" s="163">
        <f t="shared" si="74"/>
        <v>270</v>
      </c>
      <c r="L265" s="164">
        <f t="shared" si="75"/>
        <v>0.21862348178137653</v>
      </c>
      <c r="M265" s="159" t="s">
        <v>541</v>
      </c>
      <c r="N265" s="165">
        <v>44564</v>
      </c>
      <c r="O265" s="1"/>
      <c r="R265" s="205" t="s">
        <v>732</v>
      </c>
    </row>
    <row r="266" spans="1:26" ht="12.75" customHeight="1">
      <c r="A266" s="218">
        <v>170</v>
      </c>
      <c r="B266" s="219">
        <v>44480</v>
      </c>
      <c r="C266" s="219"/>
      <c r="D266" s="220" t="s">
        <v>770</v>
      </c>
      <c r="E266" s="221" t="s">
        <v>571</v>
      </c>
      <c r="F266" s="222" t="s">
        <v>774</v>
      </c>
      <c r="G266" s="221"/>
      <c r="H266" s="221"/>
      <c r="I266" s="221">
        <v>145</v>
      </c>
      <c r="J266" s="223" t="s">
        <v>544</v>
      </c>
      <c r="K266" s="218"/>
      <c r="L266" s="219"/>
      <c r="M266" s="219"/>
      <c r="N266" s="220"/>
      <c r="O266" s="41"/>
      <c r="R266" s="205" t="s">
        <v>732</v>
      </c>
    </row>
    <row r="267" spans="1:26" ht="12.75" customHeight="1">
      <c r="A267" s="224">
        <v>171</v>
      </c>
      <c r="B267" s="225">
        <v>44481</v>
      </c>
      <c r="C267" s="225"/>
      <c r="D267" s="226" t="s">
        <v>259</v>
      </c>
      <c r="E267" s="227" t="s">
        <v>571</v>
      </c>
      <c r="F267" s="228" t="s">
        <v>772</v>
      </c>
      <c r="G267" s="227"/>
      <c r="H267" s="227"/>
      <c r="I267" s="227">
        <v>380</v>
      </c>
      <c r="J267" s="229" t="s">
        <v>544</v>
      </c>
      <c r="K267" s="224"/>
      <c r="L267" s="225"/>
      <c r="M267" s="225"/>
      <c r="N267" s="226"/>
      <c r="O267" s="41"/>
      <c r="R267" s="205" t="s">
        <v>732</v>
      </c>
    </row>
    <row r="268" spans="1:26" ht="12.75" customHeight="1">
      <c r="A268" s="224">
        <v>172</v>
      </c>
      <c r="B268" s="225">
        <v>44481</v>
      </c>
      <c r="C268" s="225"/>
      <c r="D268" s="226" t="s">
        <v>385</v>
      </c>
      <c r="E268" s="227" t="s">
        <v>571</v>
      </c>
      <c r="F268" s="228" t="s">
        <v>773</v>
      </c>
      <c r="G268" s="227"/>
      <c r="H268" s="227"/>
      <c r="I268" s="227">
        <v>56</v>
      </c>
      <c r="J268" s="229" t="s">
        <v>544</v>
      </c>
      <c r="K268" s="224"/>
      <c r="L268" s="225"/>
      <c r="M268" s="225"/>
      <c r="N268" s="226"/>
      <c r="O268" s="41"/>
      <c r="R268" s="205"/>
    </row>
    <row r="269" spans="1:26" ht="12.75" customHeight="1">
      <c r="A269" s="187">
        <v>173</v>
      </c>
      <c r="B269" s="188">
        <v>44551</v>
      </c>
      <c r="C269" s="188"/>
      <c r="D269" s="189" t="s">
        <v>118</v>
      </c>
      <c r="E269" s="190" t="s">
        <v>571</v>
      </c>
      <c r="F269" s="160">
        <v>2300</v>
      </c>
      <c r="G269" s="190"/>
      <c r="H269" s="190">
        <f>(2820+2200)/2</f>
        <v>2510</v>
      </c>
      <c r="I269" s="192">
        <v>3000</v>
      </c>
      <c r="J269" s="162" t="s">
        <v>807</v>
      </c>
      <c r="K269" s="163">
        <f>H269-F269</f>
        <v>210</v>
      </c>
      <c r="L269" s="164">
        <f>K269/F269</f>
        <v>9.1304347826086957E-2</v>
      </c>
      <c r="M269" s="159" t="s">
        <v>541</v>
      </c>
      <c r="N269" s="165">
        <v>44649</v>
      </c>
      <c r="O269" s="1"/>
      <c r="R269" s="205"/>
    </row>
    <row r="270" spans="1:26" ht="12.75" customHeight="1">
      <c r="A270" s="230">
        <v>174</v>
      </c>
      <c r="B270" s="225">
        <v>44606</v>
      </c>
      <c r="C270" s="230"/>
      <c r="D270" s="230" t="s">
        <v>405</v>
      </c>
      <c r="E270" s="227" t="s">
        <v>571</v>
      </c>
      <c r="F270" s="227" t="s">
        <v>802</v>
      </c>
      <c r="G270" s="227"/>
      <c r="H270" s="227"/>
      <c r="I270" s="227">
        <v>764</v>
      </c>
      <c r="J270" s="227" t="s">
        <v>544</v>
      </c>
      <c r="K270" s="227"/>
      <c r="L270" s="227"/>
      <c r="M270" s="227"/>
      <c r="N270" s="230"/>
      <c r="O270" s="41"/>
      <c r="R270" s="205"/>
    </row>
    <row r="271" spans="1:26" ht="12.75" customHeight="1">
      <c r="A271" s="187">
        <v>175</v>
      </c>
      <c r="B271" s="188">
        <v>44613</v>
      </c>
      <c r="C271" s="188"/>
      <c r="D271" s="189" t="s">
        <v>768</v>
      </c>
      <c r="E271" s="190" t="s">
        <v>571</v>
      </c>
      <c r="F271" s="160">
        <v>1255</v>
      </c>
      <c r="G271" s="190"/>
      <c r="H271" s="190">
        <v>1515</v>
      </c>
      <c r="I271" s="192">
        <v>1510</v>
      </c>
      <c r="J271" s="162" t="s">
        <v>629</v>
      </c>
      <c r="K271" s="163">
        <f>H271-F271</f>
        <v>260</v>
      </c>
      <c r="L271" s="164">
        <f>K271/F271</f>
        <v>0.20717131474103587</v>
      </c>
      <c r="M271" s="159" t="s">
        <v>541</v>
      </c>
      <c r="N271" s="165">
        <v>44834</v>
      </c>
      <c r="O271" s="41"/>
      <c r="R271" s="205"/>
    </row>
    <row r="272" spans="1:26" ht="12.75" customHeight="1">
      <c r="A272">
        <v>176</v>
      </c>
      <c r="B272" s="225">
        <v>44670</v>
      </c>
      <c r="C272" s="225"/>
      <c r="D272" s="230" t="s">
        <v>506</v>
      </c>
      <c r="E272" s="276" t="s">
        <v>571</v>
      </c>
      <c r="F272" s="227" t="s">
        <v>809</v>
      </c>
      <c r="G272" s="227"/>
      <c r="H272" s="227"/>
      <c r="I272" s="227">
        <v>553</v>
      </c>
      <c r="J272" s="227" t="s">
        <v>544</v>
      </c>
      <c r="K272" s="227"/>
      <c r="L272" s="227"/>
      <c r="M272" s="227"/>
      <c r="N272" s="227"/>
      <c r="O272" s="41"/>
      <c r="R272" s="205"/>
    </row>
    <row r="273" spans="1:18" ht="12.75" customHeight="1">
      <c r="A273" s="187">
        <v>177</v>
      </c>
      <c r="B273" s="188">
        <v>44746</v>
      </c>
      <c r="C273" s="188"/>
      <c r="D273" s="189" t="s">
        <v>843</v>
      </c>
      <c r="E273" s="190" t="s">
        <v>571</v>
      </c>
      <c r="F273" s="160">
        <v>207.5</v>
      </c>
      <c r="G273" s="190"/>
      <c r="H273" s="190">
        <v>254</v>
      </c>
      <c r="I273" s="192">
        <v>254</v>
      </c>
      <c r="J273" s="162" t="s">
        <v>629</v>
      </c>
      <c r="K273" s="163">
        <f>H273-F273</f>
        <v>46.5</v>
      </c>
      <c r="L273" s="164">
        <f>K273/F273</f>
        <v>0.22409638554216868</v>
      </c>
      <c r="M273" s="159" t="s">
        <v>541</v>
      </c>
      <c r="N273" s="165">
        <v>44792</v>
      </c>
      <c r="O273" s="1"/>
      <c r="R273" s="205"/>
    </row>
    <row r="274" spans="1:18" ht="12.75" customHeight="1">
      <c r="A274" s="187">
        <v>178</v>
      </c>
      <c r="B274" s="188">
        <v>44775</v>
      </c>
      <c r="C274" s="188"/>
      <c r="D274" s="189" t="s">
        <v>452</v>
      </c>
      <c r="E274" s="190" t="s">
        <v>571</v>
      </c>
      <c r="F274" s="160">
        <v>31.25</v>
      </c>
      <c r="G274" s="190"/>
      <c r="H274" s="190">
        <v>38.75</v>
      </c>
      <c r="I274" s="192">
        <v>38</v>
      </c>
      <c r="J274" s="162" t="s">
        <v>629</v>
      </c>
      <c r="K274" s="163">
        <f t="shared" ref="K274" si="76">H274-F274</f>
        <v>7.5</v>
      </c>
      <c r="L274" s="164">
        <f t="shared" ref="L274" si="77">K274/F274</f>
        <v>0.24</v>
      </c>
      <c r="M274" s="159" t="s">
        <v>541</v>
      </c>
      <c r="N274" s="165">
        <v>44844</v>
      </c>
      <c r="O274" s="41"/>
      <c r="R274" s="54"/>
    </row>
    <row r="275" spans="1:18" ht="12.75" customHeight="1">
      <c r="A275" s="224">
        <v>179</v>
      </c>
      <c r="B275" s="225">
        <v>44841</v>
      </c>
      <c r="C275" s="230"/>
      <c r="D275" s="303" t="s">
        <v>861</v>
      </c>
      <c r="E275" s="302" t="s">
        <v>571</v>
      </c>
      <c r="F275" s="227" t="s">
        <v>862</v>
      </c>
      <c r="G275" s="227"/>
      <c r="H275" s="227"/>
      <c r="I275" s="227">
        <v>840</v>
      </c>
      <c r="J275" s="227" t="s">
        <v>544</v>
      </c>
      <c r="K275" s="227"/>
      <c r="L275" s="227"/>
      <c r="M275" s="227"/>
      <c r="N275" s="227"/>
      <c r="O275" s="41"/>
      <c r="Q275" s="208"/>
      <c r="R275" s="54"/>
    </row>
    <row r="276" spans="1:18" ht="12.75" customHeight="1">
      <c r="A276" s="224">
        <v>180</v>
      </c>
      <c r="B276" s="225">
        <v>44844</v>
      </c>
      <c r="C276" s="230"/>
      <c r="D276" s="303" t="s">
        <v>407</v>
      </c>
      <c r="E276" s="302" t="s">
        <v>571</v>
      </c>
      <c r="F276" s="227" t="s">
        <v>864</v>
      </c>
      <c r="G276" s="227"/>
      <c r="H276" s="227"/>
      <c r="I276" s="227">
        <v>291</v>
      </c>
      <c r="J276" s="227" t="s">
        <v>544</v>
      </c>
      <c r="K276" s="227"/>
      <c r="L276" s="227"/>
      <c r="M276" s="227"/>
      <c r="N276" s="227"/>
      <c r="O276" s="41"/>
      <c r="Q276" s="208"/>
      <c r="R276" s="54"/>
    </row>
    <row r="277" spans="1:18" ht="12.75" customHeight="1">
      <c r="A277" s="224">
        <v>181</v>
      </c>
      <c r="B277" s="225">
        <v>44845</v>
      </c>
      <c r="C277" s="230"/>
      <c r="D277" s="303" t="s">
        <v>405</v>
      </c>
      <c r="E277" s="302" t="s">
        <v>571</v>
      </c>
      <c r="F277" s="227" t="s">
        <v>865</v>
      </c>
      <c r="G277" s="227"/>
      <c r="H277" s="227"/>
      <c r="I277" s="227">
        <v>765</v>
      </c>
      <c r="J277" s="227" t="s">
        <v>544</v>
      </c>
      <c r="K277" s="227"/>
      <c r="L277" s="227"/>
      <c r="M277" s="227"/>
      <c r="N277" s="227"/>
      <c r="O277" s="41"/>
      <c r="Q277" s="208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B280" s="206" t="s">
        <v>764</v>
      </c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A284" s="207"/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A285" s="207"/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A286" s="53"/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</sheetData>
  <autoFilter ref="R1:R28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2022-11-15T02:49:15Z</dcterms:modified>
</cp:coreProperties>
</file>