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F&amp;O)'!$R$1:$R$296</definedName>
  </definedNames>
  <calcPr calcId="191029"/>
</workbook>
</file>

<file path=xl/calcChain.xml><?xml version="1.0" encoding="utf-8"?>
<calcChain xmlns="http://schemas.openxmlformats.org/spreadsheetml/2006/main">
  <c r="K79" i="6" l="1"/>
  <c r="M79" i="6" s="1"/>
  <c r="K78" i="6" l="1"/>
  <c r="K77" i="6"/>
  <c r="L50" i="6"/>
  <c r="K50" i="6"/>
  <c r="L49" i="6"/>
  <c r="K49" i="6"/>
  <c r="M50" i="6" l="1"/>
  <c r="M49" i="6"/>
  <c r="K76" i="6" l="1"/>
  <c r="K75" i="6"/>
  <c r="K48" i="6"/>
  <c r="L48" i="6"/>
  <c r="L42" i="6"/>
  <c r="K42" i="6"/>
  <c r="L47" i="6"/>
  <c r="K47" i="6"/>
  <c r="K73" i="6"/>
  <c r="K72" i="6"/>
  <c r="K74" i="6"/>
  <c r="M74" i="6" s="1"/>
  <c r="P22" i="6"/>
  <c r="P21" i="6"/>
  <c r="K71" i="6"/>
  <c r="K70" i="6"/>
  <c r="K69" i="6"/>
  <c r="K68" i="6"/>
  <c r="L45" i="6"/>
  <c r="K45" i="6"/>
  <c r="L46" i="6"/>
  <c r="K46" i="6"/>
  <c r="M46" i="6" s="1"/>
  <c r="M48" i="6" l="1"/>
  <c r="M47" i="6"/>
  <c r="M42" i="6"/>
  <c r="M45" i="6"/>
  <c r="L43" i="6"/>
  <c r="K43" i="6" l="1"/>
  <c r="L41" i="6"/>
  <c r="K41" i="6"/>
  <c r="L38" i="6"/>
  <c r="K38" i="6"/>
  <c r="M41" i="6" l="1"/>
  <c r="M43" i="6"/>
  <c r="M38" i="6"/>
  <c r="L44" i="6" l="1"/>
  <c r="K44" i="6"/>
  <c r="M44" i="6" l="1"/>
  <c r="L40" i="6"/>
  <c r="K40" i="6"/>
  <c r="L39" i="6"/>
  <c r="K39" i="6"/>
  <c r="L13" i="6"/>
  <c r="K13" i="6"/>
  <c r="L37" i="6"/>
  <c r="K37" i="6"/>
  <c r="L36" i="6"/>
  <c r="K36" i="6"/>
  <c r="M40" i="6" l="1"/>
  <c r="M39" i="6"/>
  <c r="M13" i="6"/>
  <c r="M37" i="6"/>
  <c r="M36" i="6"/>
  <c r="K64" i="6"/>
  <c r="K65" i="6"/>
  <c r="K63" i="6" l="1"/>
  <c r="K61" i="6"/>
  <c r="K60" i="6"/>
  <c r="K67" i="6"/>
  <c r="K66" i="6"/>
  <c r="K62" i="6"/>
  <c r="L19" i="6"/>
  <c r="K19" i="6"/>
  <c r="M19" i="6" l="1"/>
  <c r="P18" i="6"/>
  <c r="P17" i="6" l="1"/>
  <c r="P16" i="6" l="1"/>
  <c r="P14" i="6" l="1"/>
  <c r="P15" i="6"/>
  <c r="P11" i="6" l="1"/>
  <c r="P12" i="6"/>
  <c r="K290" i="6" l="1"/>
  <c r="L290" i="6" s="1"/>
  <c r="K284" i="6"/>
  <c r="L284" i="6" s="1"/>
  <c r="P10" i="6" l="1"/>
  <c r="L35" i="6" l="1"/>
  <c r="K35" i="6"/>
  <c r="M35" i="6" l="1"/>
  <c r="K292" i="6" l="1"/>
  <c r="L292" i="6" s="1"/>
  <c r="K280" i="6" l="1"/>
  <c r="L280" i="6" s="1"/>
  <c r="K281" i="6" l="1"/>
  <c r="L281" i="6" s="1"/>
  <c r="K274" i="6"/>
  <c r="L274" i="6" s="1"/>
  <c r="K291" i="6" l="1"/>
  <c r="L291" i="6" s="1"/>
  <c r="K285" i="6"/>
  <c r="L285" i="6" s="1"/>
  <c r="K287" i="6" l="1"/>
  <c r="L287" i="6" s="1"/>
  <c r="L6" i="2" l="1"/>
  <c r="K6" i="3"/>
  <c r="D7" i="5" l="1"/>
  <c r="M7" i="6"/>
  <c r="K282" i="6" l="1"/>
  <c r="L282" i="6" s="1"/>
  <c r="K279" i="6" l="1"/>
  <c r="L279" i="6" s="1"/>
  <c r="K283" i="6" l="1"/>
  <c r="L283" i="6" s="1"/>
  <c r="K278" i="6"/>
  <c r="L278" i="6" s="1"/>
  <c r="K277" i="6"/>
  <c r="L277" i="6" s="1"/>
  <c r="K275" i="6"/>
  <c r="L275" i="6" s="1"/>
  <c r="H273" i="6"/>
  <c r="K273" i="6" s="1"/>
  <c r="L273" i="6" s="1"/>
  <c r="K272" i="6"/>
  <c r="L272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F235" i="6"/>
  <c r="K235" i="6" s="1"/>
  <c r="L235" i="6" s="1"/>
  <c r="F234" i="6"/>
  <c r="K234" i="6" s="1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3" i="6"/>
  <c r="L213" i="6" s="1"/>
  <c r="F212" i="6"/>
  <c r="K212" i="6" s="1"/>
  <c r="L212" i="6" s="1"/>
  <c r="K211" i="6"/>
  <c r="L211" i="6" s="1"/>
  <c r="K208" i="6"/>
  <c r="L208" i="6" s="1"/>
  <c r="K207" i="6"/>
  <c r="L207" i="6" s="1"/>
  <c r="K206" i="6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2" i="6"/>
  <c r="L182" i="6" s="1"/>
  <c r="K180" i="6"/>
  <c r="L180" i="6" s="1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F164" i="6"/>
  <c r="K164" i="6" s="1"/>
  <c r="L164" i="6" s="1"/>
  <c r="H163" i="6"/>
  <c r="K163" i="6" s="1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H129" i="6"/>
  <c r="K129" i="6" s="1"/>
  <c r="L129" i="6" s="1"/>
  <c r="F128" i="6"/>
  <c r="K128" i="6" s="1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6" i="4"/>
</calcChain>
</file>

<file path=xl/sharedStrings.xml><?xml version="1.0" encoding="utf-8"?>
<sst xmlns="http://schemas.openxmlformats.org/spreadsheetml/2006/main" count="3335" uniqueCount="1198">
  <si>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</si>
  <si>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</si>
  <si>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</si>
  <si>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</si>
  <si>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</si>
  <si>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</si>
  <si>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</si>
  <si>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</si>
  <si>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</si>
  <si>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</si>
  <si>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</si>
  <si>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</si>
  <si>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</si>
  <si>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</si>
  <si>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</si>
  <si>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</si>
  <si>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</si>
  <si>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</si>
  <si>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</si>
  <si>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</si>
  <si>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</si>
  <si>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</si>
  <si>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</si>
  <si>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</si>
  <si>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</si>
  <si>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</si>
  <si>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</si>
  <si>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</si>
  <si>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</si>
  <si>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</si>
  <si>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</si>
  <si>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</si>
  <si>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</si>
  <si>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</si>
  <si>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</si>
  <si>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</si>
  <si>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</si>
  <si>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</si>
  <si>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</si>
  <si>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</si>
  <si>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</si>
  <si>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</si>
  <si>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</si>
  <si>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</si>
  <si>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</si>
  <si>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</si>
  <si>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</si>
  <si>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</si>
  <si>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</si>
  <si>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</si>
  <si>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</si>
  <si>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</si>
  <si>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</si>
  <si>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</si>
  <si>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</si>
  <si>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</si>
  <si>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</si>
  <si>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</si>
  <si>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</si>
  <si>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</si>
  <si>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</si>
  <si>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</si>
  <si>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</si>
  <si>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</si>
  <si>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</si>
  <si>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</si>
  <si>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</si>
  <si>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</si>
  <si>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</si>
  <si>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</si>
  <si>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</si>
  <si>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</si>
  <si>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</si>
  <si>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</si>
  <si>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</si>
  <si>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</si>
  <si>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</si>
  <si>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</si>
  <si>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</si>
  <si>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</si>
  <si>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</si>
  <si>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</si>
  <si>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</si>
  <si>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</si>
  <si>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</si>
  <si>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</si>
  <si>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</si>
  <si>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</si>
  <si>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</si>
  <si>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</si>
  <si>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</si>
  <si>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</si>
  <si>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</si>
  <si>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</si>
  <si>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</si>
  <si>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</si>
  <si>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</si>
  <si>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</si>
  <si>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</si>
  <si>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</si>
  <si>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</si>
  <si>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</si>
  <si>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</si>
  <si>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</si>
  <si>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</si>
  <si>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</si>
  <si>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</si>
  <si>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</si>
  <si>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</si>
  <si>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</si>
  <si>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</si>
  <si>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</si>
  <si>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</si>
  <si>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</si>
  <si>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</si>
  <si>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</si>
  <si>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</si>
  <si>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</si>
  <si>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</si>
  <si>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</si>
  <si>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</si>
  <si>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</si>
  <si>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</si>
  <si>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</si>
  <si>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</si>
  <si>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</si>
  <si>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</si>
  <si>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</si>
  <si>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</si>
  <si>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</si>
  <si>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</si>
  <si>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</si>
  <si>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</si>
  <si>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</si>
  <si>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</si>
  <si>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</si>
  <si>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</si>
  <si>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</si>
  <si>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</si>
  <si>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</si>
  <si>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</si>
  <si>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</si>
  <si>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</si>
  <si>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</si>
  <si>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</si>
  <si>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</si>
  <si>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</si>
  <si>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</si>
  <si>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</si>
  <si>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</si>
  <si>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</si>
  <si>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</si>
  <si>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</si>
  <si>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</si>
  <si>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</si>
  <si>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</si>
  <si>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</si>
  <si>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</si>
  <si>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</si>
  <si>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</si>
  <si>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</si>
  <si>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</si>
  <si>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</si>
  <si>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</si>
  <si>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</si>
  <si>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</si>
  <si>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</si>
  <si>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</si>
  <si>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</si>
  <si>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</si>
  <si>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</si>
  <si>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</si>
  <si>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</si>
  <si>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</si>
  <si>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</si>
  <si>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</si>
  <si>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</si>
  <si>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</si>
  <si>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</si>
  <si>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</si>
  <si>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</si>
  <si>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</si>
  <si>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</si>
  <si>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</si>
  <si>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</si>
  <si>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</si>
  <si>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</si>
  <si>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</si>
  <si>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</si>
  <si>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</si>
  <si>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</si>
  <si>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</si>
  <si>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</si>
  <si>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</si>
  <si>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</si>
  <si>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</si>
  <si>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</si>
  <si>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</si>
  <si>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</si>
  <si>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</si>
  <si>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</si>
  <si>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</si>
  <si>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</si>
  <si>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</si>
  <si>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</si>
  <si>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</si>
  <si>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</si>
  <si>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</si>
  <si>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</si>
  <si>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</si>
  <si>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</si>
  <si>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</si>
  <si>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</si>
  <si>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</si>
  <si>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</si>
  <si>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</si>
  <si>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</si>
  <si>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</si>
  <si>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</si>
  <si>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</si>
  <si>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</si>
  <si>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</si>
  <si>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</si>
  <si>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</si>
  <si>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</si>
  <si>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</si>
  <si>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</si>
  <si>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</si>
  <si>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</si>
  <si>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</si>
  <si>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</si>
  <si>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</si>
  <si>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</si>
  <si>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</si>
  <si>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</si>
  <si>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</si>
  <si>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</si>
  <si>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</si>
  <si>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</si>
  <si>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</si>
  <si>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</si>
  <si>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</si>
  <si>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</si>
  <si>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</si>
  <si>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</si>
  <si>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</si>
  <si>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</si>
  <si>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</si>
  <si>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</si>
  <si>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</si>
  <si>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</si>
  <si>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</si>
  <si>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</si>
  <si>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</si>
  <si>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</si>
  <si>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</si>
  <si>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</si>
  <si>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</si>
  <si>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</si>
  <si>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</si>
  <si>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</si>
  <si>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</si>
  <si>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</si>
  <si>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</si>
  <si>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</si>
  <si>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</si>
  <si>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</si>
  <si>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</si>
  <si>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</si>
  <si>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</si>
  <si>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</si>
  <si>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</si>
  <si>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</si>
  <si>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</si>
  <si>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</si>
  <si>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</si>
  <si>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</si>
  <si>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</si>
  <si>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</si>
  <si>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</si>
  <si>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</si>
  <si>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</si>
  <si>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</si>
  <si>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</si>
  <si>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</si>
  <si>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</si>
  <si>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</si>
  <si>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</si>
  <si>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</si>
  <si>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</si>
  <si>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</si>
  <si>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</si>
  <si>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</si>
  <si>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</si>
  <si>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</si>
  <si>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</si>
  <si>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</si>
  <si>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</si>
  <si>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</si>
  <si>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</si>
  <si>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</si>
  <si>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</si>
  <si>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</si>
  <si>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</si>
  <si>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</si>
  <si>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</si>
  <si>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</si>
  <si>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</si>
  <si>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</si>
  <si>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</si>
  <si>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</si>
  <si>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</si>
  <si>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</si>
  <si>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</si>
  <si>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</si>
  <si>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</si>
  <si>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</si>
  <si>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</si>
  <si>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</si>
  <si>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</si>
  <si>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</si>
  <si>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</si>
  <si>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</si>
  <si>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</si>
  <si>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</si>
  <si>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</si>
  <si>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</si>
  <si>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</si>
  <si>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</si>
  <si>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</si>
  <si>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</si>
  <si>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</si>
  <si>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</si>
  <si>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</si>
  <si>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</si>
  <si>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</si>
  <si>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</si>
  <si>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</si>
  <si>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</si>
  <si>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</si>
  <si>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</si>
  <si>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</si>
  <si>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</si>
  <si>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</si>
  <si>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</si>
  <si>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</si>
  <si>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</si>
  <si>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</si>
  <si>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</si>
  <si>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</si>
  <si>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</si>
  <si>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</si>
  <si>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</si>
  <si>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</si>
  <si>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</si>
  <si>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</si>
  <si>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</si>
  <si>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</si>
  <si>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</si>
  <si>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</si>
  <si>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</si>
  <si>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</si>
  <si>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</si>
  <si>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</si>
  <si>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</si>
  <si>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</si>
  <si>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</si>
  <si>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</si>
  <si>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</si>
  <si>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</si>
  <si>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</si>
  <si>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</si>
  <si>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</si>
  <si>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</si>
  <si>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</si>
  <si>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</si>
  <si>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</si>
  <si>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</si>
  <si>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</si>
  <si>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</si>
  <si>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</si>
  <si>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</si>
  <si>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</si>
  <si>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</si>
  <si>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</si>
  <si>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</si>
  <si>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</si>
  <si>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</si>
  <si>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</si>
  <si>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</si>
  <si>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</si>
  <si>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</si>
  <si>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</si>
  <si>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</si>
  <si>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</si>
  <si>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</si>
  <si>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</si>
  <si>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</si>
  <si>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</si>
  <si>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</si>
  <si>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</si>
  <si>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</si>
  <si>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</si>
  <si>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</si>
  <si>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</si>
  <si>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</si>
  <si>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</si>
  <si>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</si>
  <si>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</si>
  <si>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</si>
  <si>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</si>
  <si>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</si>
  <si>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</si>
  <si>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</si>
  <si>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</si>
  <si>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</si>
  <si>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</si>
  <si>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</si>
  <si>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</si>
  <si>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</si>
  <si>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</si>
  <si>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</si>
  <si>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</si>
  <si>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</si>
  <si>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</si>
  <si>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</si>
  <si>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</si>
  <si>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</si>
  <si>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</si>
  <si>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</si>
  <si>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</si>
  <si>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</si>
  <si>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</si>
  <si>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</si>
  <si>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</si>
  <si>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</si>
  <si>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</si>
  <si>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</si>
  <si>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</si>
  <si>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</si>
  <si>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</si>
  <si>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</si>
  <si>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</si>
  <si>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</si>
  <si>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</si>
  <si>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</si>
  <si>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</si>
  <si>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</si>
  <si>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</si>
  <si>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</si>
  <si>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</si>
  <si>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</si>
  <si>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</si>
  <si>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</si>
  <si>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</si>
  <si>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</si>
  <si>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</si>
  <si>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</si>
  <si>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</si>
  <si>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</si>
  <si>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</si>
  <si>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</si>
  <si>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</si>
  <si>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</si>
  <si>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</si>
  <si>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</si>
  <si>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</si>
  <si>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</si>
  <si>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</si>
  <si>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</si>
  <si>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</si>
  <si>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</si>
  <si>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</si>
  <si>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</si>
  <si>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</si>
  <si>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</si>
  <si>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</si>
  <si>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</si>
  <si>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</si>
  <si>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</si>
  <si>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</si>
  <si>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</si>
  <si>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</si>
  <si>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</si>
  <si>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</si>
  <si>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</si>
  <si>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</si>
  <si>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</si>
  <si>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</si>
  <si>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</si>
  <si>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</si>
  <si>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</si>
  <si>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</si>
  <si>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</si>
  <si>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</si>
  <si>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</si>
  <si>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</si>
  <si>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</si>
  <si>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</si>
  <si>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</si>
  <si>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</si>
  <si>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</si>
  <si>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</si>
  <si>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</si>
  <si>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</si>
  <si>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</si>
  <si>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</si>
  <si>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</si>
  <si>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</si>
  <si>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</si>
  <si>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</si>
  <si>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</si>
  <si>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</si>
  <si>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</si>
  <si>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</si>
  <si>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</si>
  <si>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</si>
  <si>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</si>
  <si>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</si>
  <si>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</si>
  <si>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</si>
  <si>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</si>
  <si>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</si>
  <si>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</si>
  <si>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</si>
  <si>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</si>
  <si>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</si>
  <si>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</si>
  <si>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</si>
  <si>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</si>
  <si>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</si>
  <si>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</si>
  <si>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</si>
  <si>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</si>
  <si>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</si>
  <si>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</si>
  <si>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</si>
  <si>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</si>
  <si>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</si>
  <si>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</si>
  <si>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</si>
  <si>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</si>
  <si>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</si>
  <si>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</si>
  <si>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</si>
  <si>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</si>
  <si>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</si>
  <si>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</si>
  <si>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</si>
  <si>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</si>
  <si>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</si>
  <si>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</si>
  <si>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</si>
  <si>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</si>
  <si>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</si>
  <si>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</si>
  <si>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</si>
  <si>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</si>
  <si>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</si>
  <si>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</si>
  <si>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</si>
  <si>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</si>
  <si>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</si>
  <si>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</si>
  <si>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</si>
  <si>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</si>
  <si>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</si>
  <si>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</si>
  <si>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</si>
  <si>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</si>
  <si>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</si>
  <si>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</si>
  <si>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</si>
  <si>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</si>
  <si>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</si>
  <si>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</si>
  <si>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</si>
  <si>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</si>
  <si>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</si>
  <si>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</si>
  <si>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</si>
  <si>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</si>
  <si>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</si>
  <si>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</si>
  <si>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</si>
  <si>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</si>
  <si>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</si>
  <si>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</si>
  <si>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</si>
  <si>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</si>
  <si>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</si>
  <si>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</si>
  <si>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</si>
  <si>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</si>
  <si>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</si>
  <si>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</si>
  <si>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</si>
  <si>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</si>
  <si>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</si>
  <si>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</si>
  <si>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</si>
  <si>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</si>
  <si>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</si>
  <si>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</si>
  <si>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</si>
  <si>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</si>
  <si>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</si>
  <si>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</si>
  <si>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</si>
  <si>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</si>
  <si>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</si>
  <si>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</si>
  <si>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</si>
  <si>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</si>
  <si>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</si>
  <si>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</si>
  <si>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</si>
  <si>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</si>
  <si>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</si>
  <si>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</si>
  <si>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</si>
  <si>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</si>
  <si>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</si>
  <si>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</si>
  <si>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</si>
  <si>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</si>
  <si>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</si>
  <si>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</si>
  <si>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</si>
  <si>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</si>
  <si>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</si>
  <si>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</si>
  <si>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</si>
  <si>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</si>
  <si>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</si>
  <si>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</si>
  <si>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</si>
  <si>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</si>
  <si>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</si>
  <si>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</si>
  <si>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</si>
  <si>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</si>
  <si>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</si>
  <si>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</si>
  <si>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</si>
  <si>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</si>
  <si>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</si>
  <si>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</si>
  <si>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</si>
  <si>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</si>
  <si>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</si>
  <si>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</si>
  <si>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</si>
  <si>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</si>
  <si>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</si>
  <si>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</si>
  <si>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</si>
  <si>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</si>
  <si>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</si>
  <si>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</si>
  <si>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</si>
  <si>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</si>
  <si>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</si>
  <si>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</si>
  <si>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</si>
  <si>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</si>
  <si>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</si>
  <si>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</si>
  <si>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</si>
  <si>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</si>
  <si>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</si>
  <si>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</si>
  <si>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</si>
  <si>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</si>
  <si>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</si>
  <si>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</si>
  <si>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</si>
  <si>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</si>
  <si>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</si>
  <si>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</si>
  <si>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</si>
  <si>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</si>
  <si>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</si>
  <si>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</si>
  <si>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</si>
  <si>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</si>
  <si>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</si>
  <si>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</si>
  <si>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</si>
  <si>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</si>
  <si>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</si>
  <si>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</si>
  <si>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</si>
  <si>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</si>
  <si>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</si>
  <si>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</si>
  <si>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</si>
  <si>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</si>
  <si>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</si>
  <si>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</si>
  <si>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</si>
  <si>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</si>
  <si>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</si>
  <si>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</si>
  <si>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</si>
  <si>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</si>
  <si>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</si>
  <si>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</si>
  <si>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</si>
  <si>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</si>
  <si>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</si>
  <si>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</si>
  <si>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</si>
  <si>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</si>
  <si>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</si>
  <si>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</si>
  <si>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</si>
  <si>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</si>
  <si>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</si>
  <si>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</si>
  <si>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</si>
  <si>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</si>
  <si>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</si>
  <si>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</si>
  <si>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</si>
  <si>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</si>
  <si>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</si>
  <si>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</si>
  <si>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</si>
  <si>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</si>
  <si>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</si>
  <si>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</si>
  <si>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</si>
  <si>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</si>
  <si>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</si>
  <si>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</si>
  <si>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</si>
  <si>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</si>
  <si>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</si>
  <si>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</si>
  <si>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</si>
  <si>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</si>
  <si>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</si>
  <si>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</si>
  <si>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</si>
  <si>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</si>
  <si>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</si>
  <si>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</si>
  <si>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</si>
  <si>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</si>
  <si>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</si>
  <si>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</si>
  <si>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</si>
  <si>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</si>
  <si>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</si>
  <si>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</si>
  <si>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</si>
  <si>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</si>
  <si>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</si>
  <si>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</si>
  <si>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</si>
  <si>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</si>
  <si>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</si>
  <si>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</si>
  <si>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</si>
  <si>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</si>
  <si>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</si>
  <si>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</si>
  <si>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</si>
  <si>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</si>
  <si>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</si>
  <si>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</si>
  <si>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</si>
  <si>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</si>
  <si>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</si>
  <si>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</si>
  <si>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</si>
  <si>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</si>
  <si>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</si>
  <si>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</si>
  <si>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</si>
  <si>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</si>
  <si>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</si>
  <si>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</si>
  <si>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</si>
  <si>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</si>
  <si>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</si>
  <si>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</si>
  <si>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</si>
  <si>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</si>
  <si>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</si>
  <si>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</si>
  <si>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</si>
  <si>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</si>
  <si>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</si>
  <si>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</si>
  <si>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</si>
  <si>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</si>
  <si>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</si>
  <si>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</si>
  <si>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</si>
  <si>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</si>
  <si>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</si>
  <si>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</si>
  <si>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</si>
  <si>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</si>
  <si>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</si>
  <si>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</si>
  <si>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</si>
  <si>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</si>
  <si>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</si>
  <si>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</si>
  <si>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</si>
  <si>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</si>
  <si>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</si>
  <si>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</si>
  <si>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</si>
  <si>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</si>
  <si>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</si>
  <si>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</si>
  <si>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</si>
  <si>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</si>
  <si>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</si>
  <si>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</si>
  <si>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</si>
  <si>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</si>
  <si>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</si>
  <si>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</si>
  <si>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</si>
  <si>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</si>
  <si>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</si>
  <si>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</si>
  <si>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</si>
  <si>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</si>
  <si>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</si>
  <si>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</si>
  <si>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</si>
  <si>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</si>
  <si>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</si>
  <si>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</si>
  <si>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</si>
  <si>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</si>
  <si>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</si>
  <si>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</si>
  <si>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</si>
  <si>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</si>
  <si>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</si>
  <si>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</si>
  <si>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</si>
  <si>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</si>
  <si>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</si>
  <si>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</si>
  <si>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</si>
  <si>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</si>
  <si>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</si>
  <si>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</si>
  <si>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</si>
  <si>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</si>
  <si>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</si>
  <si>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</si>
  <si>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</si>
  <si>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</si>
  <si>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</si>
  <si>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</si>
  <si>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</si>
  <si>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</si>
  <si>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</si>
  <si>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</si>
  <si>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</si>
  <si>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</si>
  <si>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</si>
  <si>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</si>
  <si>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</si>
  <si>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</si>
  <si>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</si>
  <si>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</si>
  <si>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</si>
  <si>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</si>
  <si>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</si>
  <si>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</si>
  <si>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</si>
  <si>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</si>
  <si>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</si>
  <si>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</si>
  <si>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</si>
  <si>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</si>
  <si>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</si>
  <si>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</si>
  <si>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</si>
  <si>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</si>
  <si>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</si>
  <si>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</si>
  <si>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</si>
  <si>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</si>
  <si>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</si>
  <si>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</si>
  <si>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</si>
  <si>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</si>
  <si>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</si>
  <si>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</si>
  <si>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</si>
  <si>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</si>
  <si>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</si>
  <si>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</si>
  <si>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</si>
  <si>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</si>
  <si>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</si>
  <si>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</si>
  <si>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</si>
  <si>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</si>
  <si>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</si>
  <si>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</si>
  <si>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</si>
  <si>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</si>
  <si>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</si>
  <si>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</si>
  <si>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</si>
  <si>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INNOVATIVE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</si>
  <si>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</si>
  <si>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</si>
  <si>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</si>
  <si>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</si>
  <si>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</si>
  <si>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</si>
  <si>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</si>
  <si>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</si>
  <si>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</si>
  <si>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</si>
  <si>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</si>
  <si>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</si>
  <si>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</si>
  <si>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</si>
  <si>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</si>
  <si>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</si>
  <si>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</si>
  <si>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</si>
  <si>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</si>
  <si>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</si>
  <si>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</si>
  <si>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</si>
  <si>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</si>
  <si>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</si>
  <si>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JAINAM BROKING LIMITED</t>
  </si>
  <si>
    <t>UNIVASTU</t>
  </si>
  <si>
    <t>Univastu India Limited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</si>
  <si>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</si>
  <si>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</si>
  <si>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</si>
  <si>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</si>
  <si>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</si>
  <si>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</si>
  <si>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</si>
  <si>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</si>
  <si>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</si>
  <si>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</si>
  <si>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</si>
  <si>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</si>
  <si>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</si>
  <si>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</si>
  <si>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</si>
  <si>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</si>
  <si>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</si>
  <si>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</si>
  <si>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</si>
  <si>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</si>
  <si>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CELLECOR</t>
  </si>
  <si>
    <t>Cellecor Gadgets Limited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</si>
  <si>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</si>
  <si>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</si>
  <si>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</si>
  <si>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</si>
  <si>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</si>
  <si>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</si>
  <si>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</si>
  <si>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</si>
  <si>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HEMALI PATHIK THAKKAR</t>
  </si>
  <si>
    <t>GMDCLTD</t>
  </si>
  <si>
    <t>Gujarat Min. Dev. Corpn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</si>
  <si>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</si>
  <si>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</si>
  <si>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</si>
  <si>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</si>
  <si>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</si>
  <si>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</si>
  <si>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</si>
  <si>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</si>
  <si>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</si>
  <si>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</si>
  <si>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</si>
  <si>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</si>
  <si>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</si>
  <si>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</si>
  <si>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484.50-485.50</t>
  </si>
  <si>
    <t>495-505</t>
  </si>
  <si>
    <t>SBLI</t>
  </si>
  <si>
    <t>SKSE SECURITIES LIMITED CORP CM/TM PROP A/C</t>
  </si>
  <si>
    <t>Asian Granito India Limit</t>
  </si>
  <si>
    <t>BIRLAMONEY</t>
  </si>
  <si>
    <t>Aditya Birla Money Ltd</t>
  </si>
  <si>
    <t>MANSI SHARE AND STOCK ADVISORS PVT LTD</t>
  </si>
  <si>
    <t>YUGA STOCKS AND COMMODITIES PRIVATE LIMITED  .</t>
  </si>
  <si>
    <t>CLOUD</t>
  </si>
  <si>
    <t>Varanium Cloud Limited</t>
  </si>
  <si>
    <t>EVLI EMERGING FRONTIER FUND</t>
  </si>
  <si>
    <t>GOYALSALT</t>
  </si>
  <si>
    <t>Goyal Salt Limited</t>
  </si>
  <si>
    <t>LATTEYS</t>
  </si>
  <si>
    <t>Latteys Industries Ltd</t>
  </si>
  <si>
    <t>MARSHALL</t>
  </si>
  <si>
    <t>Marshall Machines Ltd</t>
  </si>
  <si>
    <t>MOIL</t>
  </si>
  <si>
    <t>MOIL Limited</t>
  </si>
  <si>
    <t>PPL</t>
  </si>
  <si>
    <t>Prakash Pipes Limited</t>
  </si>
  <si>
    <t>JANAK NAVINBHAI PANCHAL</t>
  </si>
  <si>
    <t>Zee News Limited</t>
  </si>
  <si>
    <t>CANARYS</t>
  </si>
  <si>
    <t>Canarys Automations Ltd</t>
  </si>
  <si>
    <t>ABSOLUTE RETURNS SCHEME</t>
  </si>
  <si>
    <t>YATRA</t>
  </si>
  <si>
    <t>Yatra Online Limited</t>
  </si>
  <si>
    <t>BAJFINANCE OCT FUT</t>
  </si>
  <si>
    <t>8090-8095</t>
  </si>
  <si>
    <t>8174-8258</t>
  </si>
  <si>
    <t>UBL OCT FUT</t>
  </si>
  <si>
    <t>1590-1592</t>
  </si>
  <si>
    <t>1616-1643</t>
  </si>
  <si>
    <t>Loss of Rs.18/-</t>
  </si>
  <si>
    <t>ACEMEN</t>
  </si>
  <si>
    <t>PANNABEN BHANUBHAI SHAH</t>
  </si>
  <si>
    <t>YACOOBALI ENTERPRISE PRIVATE LIMITED</t>
  </si>
  <si>
    <t>ACFSL</t>
  </si>
  <si>
    <t>VICKY RAJESH JHAVERI</t>
  </si>
  <si>
    <t>ADITYA ENTERPRISE</t>
  </si>
  <si>
    <t>AFEL</t>
  </si>
  <si>
    <t>RISHAN SINGH KEER</t>
  </si>
  <si>
    <t>ALFATRAN</t>
  </si>
  <si>
    <t>SURBHI INVESTMENTS &amp; TRADING COMPANY PRIVATE</t>
  </si>
  <si>
    <t>ARTEFACT</t>
  </si>
  <si>
    <t>ADITI MEHTA</t>
  </si>
  <si>
    <t>ASHIS</t>
  </si>
  <si>
    <t>IMMACULATE ADVISORY PRIVATE LIMITED</t>
  </si>
  <si>
    <t>COMFINCAP</t>
  </si>
  <si>
    <t>GAURAV CHANDRAKANT SHAH</t>
  </si>
  <si>
    <t>DANUBE</t>
  </si>
  <si>
    <t>AAKASH RAJU BHAGCHANDANI</t>
  </si>
  <si>
    <t>ANGAD ISHWARLAL RATHOD</t>
  </si>
  <si>
    <t>GARBIFIN</t>
  </si>
  <si>
    <t>LONGVIEW SUPPLIERS PRIVATE LIMITED</t>
  </si>
  <si>
    <t>JYOTI</t>
  </si>
  <si>
    <t>KAHAN</t>
  </si>
  <si>
    <t>MUKESH KUMAR</t>
  </si>
  <si>
    <t>MRP</t>
  </si>
  <si>
    <t>SOMYA AGRO SUPERMART</t>
  </si>
  <si>
    <t>NAVODAYENT</t>
  </si>
  <si>
    <t>GULAM JAINUL ABEDIN SHAIKH</t>
  </si>
  <si>
    <t>PADMAIND</t>
  </si>
  <si>
    <t>VISHWAMURTE TRAD INVEST PE LTD</t>
  </si>
  <si>
    <t>SAUMIL ARVINDBHAI BHAVNAGARI</t>
  </si>
  <si>
    <t>RIDDHICORP</t>
  </si>
  <si>
    <t>MAVEN INDIA FUND</t>
  </si>
  <si>
    <t>NARMADABEN VAGHELA</t>
  </si>
  <si>
    <t>SOFCOM</t>
  </si>
  <si>
    <t>SVJ</t>
  </si>
  <si>
    <t>SUNIL BHANDARI</t>
  </si>
  <si>
    <t>BINDIYA VIJAY SHAH</t>
  </si>
  <si>
    <t>VIJAY VINODCHANDRA SHAH</t>
  </si>
  <si>
    <t>JR SEAMLESS PRIVATE LIMITED</t>
  </si>
  <si>
    <t>MADHU SANJAYKUMAR BUCHA</t>
  </si>
  <si>
    <t>TAAZAINT</t>
  </si>
  <si>
    <t>MADDULA BALA TRIPURA SUNDARI LAKSHMI BHAVANA</t>
  </si>
  <si>
    <t>MADDULA JWALA VENKATA PANDURANGA PRANEETH</t>
  </si>
  <si>
    <t>SIREESHA PABBATHI</t>
  </si>
  <si>
    <t>VENKAYAMMA PALADUGU</t>
  </si>
  <si>
    <t>UTKARSH AJAYKUMAR PATEL</t>
  </si>
  <si>
    <t>MANISHKUMAR INDRAVADAN MEHTA</t>
  </si>
  <si>
    <t>P V RAVI</t>
  </si>
  <si>
    <t>BP EQUITIES PVT. LTD.</t>
  </si>
  <si>
    <t>TAVERNIER</t>
  </si>
  <si>
    <t>DIVYA KANDA</t>
  </si>
  <si>
    <t>VIVAA</t>
  </si>
  <si>
    <t>KUBER EQUITY SERVICES LLP</t>
  </si>
  <si>
    <t>ACINTYO INVESTMENT FUND PCC- CELL 1</t>
  </si>
  <si>
    <t>PARASRAMPURIA INFRASTRUCTURE LLP</t>
  </si>
  <si>
    <t>ASNANI STOCK BROKER PRIVATE LIMITED</t>
  </si>
  <si>
    <t>DHIRENDRA TRIPATHI</t>
  </si>
  <si>
    <t>360 ONE WAM LIMITED</t>
  </si>
  <si>
    <t>NORGES BANK ON ACCOUNT OF THE GOVERNMENT PENSION FUND GLOBAL</t>
  </si>
  <si>
    <t>AAATECH</t>
  </si>
  <si>
    <t>AAA Technologies Limited</t>
  </si>
  <si>
    <t>NNM SECURITIES PVT LTD</t>
  </si>
  <si>
    <t>AGARWALFT</t>
  </si>
  <si>
    <t>Agarwal Float Glass I Ltd</t>
  </si>
  <si>
    <t>SMC GLOBAL SECURITIES LIMITED</t>
  </si>
  <si>
    <t>AHL</t>
  </si>
  <si>
    <t>Abans Holdings Limited</t>
  </si>
  <si>
    <t>WESSEL CONSULTANCY PRIVATE LIMITED</t>
  </si>
  <si>
    <t>ASIANHOTNR</t>
  </si>
  <si>
    <t>Asian Hotels (North) Ltd</t>
  </si>
  <si>
    <t>VANDANA JATIA FAMILY  TRUST</t>
  </si>
  <si>
    <t>BALAJITELE</t>
  </si>
  <si>
    <t>Balaji Telefilms Limited</t>
  </si>
  <si>
    <t>BALKRISHNA</t>
  </si>
  <si>
    <t>Balkrshna Paper Mills Ltd</t>
  </si>
  <si>
    <t>TEJASH JAYANTILAL THAKKER</t>
  </si>
  <si>
    <t>SILVER LINE VENTURES PRIVATE LIMITED</t>
  </si>
  <si>
    <t>CUPID</t>
  </si>
  <si>
    <t>Cupid Limited</t>
  </si>
  <si>
    <t>SW CAPITAL PRIVATE LIMITED</t>
  </si>
  <si>
    <t>SHRUTI  MOHTA</t>
  </si>
  <si>
    <t>SAJAL KISHORE</t>
  </si>
  <si>
    <t>DANGEE</t>
  </si>
  <si>
    <t>Dangee Dums Limited</t>
  </si>
  <si>
    <t>DREDGECORP</t>
  </si>
  <si>
    <t>Dredging Corporation of I</t>
  </si>
  <si>
    <t>DYNAMIC</t>
  </si>
  <si>
    <t>Dynamic Srvcs &amp; Sec Ltd</t>
  </si>
  <si>
    <t>EFACTOR</t>
  </si>
  <si>
    <t>E Factor Experiences Ltd</t>
  </si>
  <si>
    <t>FINAVENUE GROWTH FUND</t>
  </si>
  <si>
    <t>IFCI</t>
  </si>
  <si>
    <t>IFCI Ltd.</t>
  </si>
  <si>
    <t>HRTI PRIVATE LIMITED</t>
  </si>
  <si>
    <t>INTLCONV</t>
  </si>
  <si>
    <t>Intl Conveyors Limited</t>
  </si>
  <si>
    <t>KARNIKA</t>
  </si>
  <si>
    <t>Karnika Industries Ltd</t>
  </si>
  <si>
    <t>ARC FINANCE LIMITED</t>
  </si>
  <si>
    <t>ADHEESH KABRA HUF</t>
  </si>
  <si>
    <t>MUKESH COMMERCIAL PVT LTD</t>
  </si>
  <si>
    <t>EMRALD COMMERCIAL LIMITED</t>
  </si>
  <si>
    <t>PRAKASH MANGALCHAND JAIN</t>
  </si>
  <si>
    <t>MOS</t>
  </si>
  <si>
    <t>Mos Utility Limited</t>
  </si>
  <si>
    <t>ADITYA KUMAR HALWASIYA</t>
  </si>
  <si>
    <t>SKSE SECURITIES LTD</t>
  </si>
  <si>
    <t>MTNL</t>
  </si>
  <si>
    <t>Maha Tel Nigam Ltd.</t>
  </si>
  <si>
    <t>Network18 Media &amp; Inv Ltd</t>
  </si>
  <si>
    <t>ONELIFECAP</t>
  </si>
  <si>
    <t>Onelife Cap Advisors Ltd</t>
  </si>
  <si>
    <t>PUNEET MITTAL HUF</t>
  </si>
  <si>
    <t>PAKKA</t>
  </si>
  <si>
    <t>PAKKA LIMITED</t>
  </si>
  <si>
    <t>PLAZACABLE</t>
  </si>
  <si>
    <t>Plaza Wires Limited</t>
  </si>
  <si>
    <t>SARAVANA SECURITIES  D.SATHYAMOORTHI</t>
  </si>
  <si>
    <t>RATNAVEER</t>
  </si>
  <si>
    <t>Ratnaveer Precision Eng L</t>
  </si>
  <si>
    <t>SCML</t>
  </si>
  <si>
    <t>Sharp Chucks N Machines L</t>
  </si>
  <si>
    <t>ARVIND SINGH CHOUDHARY</t>
  </si>
  <si>
    <t>KAMINI CHOUDHARY</t>
  </si>
  <si>
    <t>JAIN SANJAY POPATLAL</t>
  </si>
  <si>
    <t>VENKATA NAGARAJU PADALA</t>
  </si>
  <si>
    <t>SELAN</t>
  </si>
  <si>
    <t>Selan Exploration Technol</t>
  </si>
  <si>
    <t>SHALPAINTS</t>
  </si>
  <si>
    <t>Shalimar Paints Ltd</t>
  </si>
  <si>
    <t>HELLA INFRA MARKET PRIVATE LIMITED</t>
  </si>
  <si>
    <t>RAJASTHAN GLOBAL SECURITIES PVT LTD</t>
  </si>
  <si>
    <t>STCINDIA</t>
  </si>
  <si>
    <t>The State Trading Corpn</t>
  </si>
  <si>
    <t>UNIINFO</t>
  </si>
  <si>
    <t>Uniinfo Telecom Servi Ltd</t>
  </si>
  <si>
    <t>GAURAV PALIWAL</t>
  </si>
  <si>
    <t>A S ENTERPRISE</t>
  </si>
  <si>
    <t>VASCONEQ</t>
  </si>
  <si>
    <t>Vascon Engineers Ltd</t>
  </si>
  <si>
    <t>VERTOZ</t>
  </si>
  <si>
    <t>Vertoz Advertising Ltd</t>
  </si>
  <si>
    <t>NIRAJ RAJNIKANT SHAH</t>
  </si>
  <si>
    <t>MITHANI INVESTMENT AND TRADING PRIVATE LIMITED</t>
  </si>
  <si>
    <t>SOHAM FINCARE INDIA LLP</t>
  </si>
  <si>
    <t>VPRPL</t>
  </si>
  <si>
    <t>Vishnu Prakash R Pungli L</t>
  </si>
  <si>
    <t>MAGPRO SECURITIES PVT LTD</t>
  </si>
  <si>
    <t>MORGAN STANLEY INVESTMENT FUNDS EMERGING LEADERS EQUITY FUND</t>
  </si>
  <si>
    <t>JC FLOWERS ASSET RECONSTRUCTION PRIVATE LIMITED</t>
  </si>
  <si>
    <t>DAULAT FINANCIAL SERVICES PRIVATE LTD.</t>
  </si>
  <si>
    <t>RASHMIKANT AMRATLAL THAKKAR</t>
  </si>
  <si>
    <t>PIYUSH JASHWANTLAL SHAH</t>
  </si>
  <si>
    <t>MARSHAL-RE</t>
  </si>
  <si>
    <t>Marshall Machines Limited</t>
  </si>
  <si>
    <t>PAWAN KISHIN GEHI</t>
  </si>
  <si>
    <t>THE FEDERAL BANK LTD.</t>
  </si>
  <si>
    <t>NAVI FINSERV PRIVATE LIMITED</t>
  </si>
  <si>
    <t>STCI PRIMARY DEALER LIMITED</t>
  </si>
  <si>
    <t>360 ONE PRIME LIMITED</t>
  </si>
  <si>
    <t>STCI PRIMARY DELAER LTD</t>
  </si>
  <si>
    <t>NIKUNJ STOCK BROKERS LTD</t>
  </si>
  <si>
    <t>SEL</t>
  </si>
  <si>
    <t>Sungarner Energies Ltd</t>
  </si>
  <si>
    <t>ANSHUL AGARWAL</t>
  </si>
  <si>
    <t>WINTON ROAVIC LLP</t>
  </si>
  <si>
    <t>SAROJ OMPRAKASH GUPTA</t>
  </si>
  <si>
    <t>EQ INDIA FUND</t>
  </si>
  <si>
    <t>LENUS FINVEST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</si>
</sst>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6" t="s">
        <v>20</v>
      </c>
      <c r="F9" s="26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6"/>
      <c r="N9" s="27"/>
      <c r="O9" s="27"/>
      <c r="P9" s="27"/>
    </row>
    <row r="10" spans="1:16" ht="38.25">
      <c r="A10" s="357"/>
      <c r="B10" s="359"/>
      <c r="C10" s="359"/>
      <c r="D10" s="359"/>
      <c r="E10" s="28" t="s">
        <v>24</v>
      </c>
      <c r="F10" s="28" t="s">
        <v>24</v>
      </c>
      <c r="G10" s="267" t="s">
        <v>25</v>
      </c>
      <c r="H10" s="267" t="s">
        <v>26</v>
      </c>
      <c r="I10" s="267" t="s">
        <v>27</v>
      </c>
      <c r="J10" s="267" t="s">
        <v>28</v>
      </c>
      <c r="K10" s="267" t="s">
        <v>29</v>
      </c>
      <c r="L10" s="267" t="s">
        <v>30</v>
      </c>
      <c r="M10" s="267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4">
        <v>1</v>
      </c>
      <c r="B11" s="288" t="s">
        <v>34</v>
      </c>
      <c r="C11" s="261" t="s">
        <v>35</v>
      </c>
      <c r="D11" s="279">
        <v>45225</v>
      </c>
      <c r="E11" s="261">
        <v>19843.5</v>
      </c>
      <c r="F11" s="261">
        <v>19843.333333333332</v>
      </c>
      <c r="G11" s="260">
        <v>19802.666666666664</v>
      </c>
      <c r="H11" s="260">
        <v>19761.833333333332</v>
      </c>
      <c r="I11" s="260">
        <v>19721.166666666664</v>
      </c>
      <c r="J11" s="260">
        <v>19884.166666666664</v>
      </c>
      <c r="K11" s="260">
        <v>19924.833333333328</v>
      </c>
      <c r="L11" s="260">
        <v>19965.666666666664</v>
      </c>
      <c r="M11" s="259">
        <v>19884</v>
      </c>
      <c r="N11" s="259">
        <v>19802.5</v>
      </c>
      <c r="O11" s="259">
        <v>11212900</v>
      </c>
      <c r="P11" s="262">
        <v>1.3842499151588761E-3</v>
      </c>
    </row>
    <row r="12" spans="1:16" ht="12.75" customHeight="1">
      <c r="A12" s="274">
        <v>2</v>
      </c>
      <c r="B12" s="288" t="s">
        <v>34</v>
      </c>
      <c r="C12" s="261" t="s">
        <v>36</v>
      </c>
      <c r="D12" s="279">
        <v>45225</v>
      </c>
      <c r="E12" s="261">
        <v>44747.95</v>
      </c>
      <c r="F12" s="261">
        <v>44750.333333333336</v>
      </c>
      <c r="G12" s="260">
        <v>44679.816666666673</v>
      </c>
      <c r="H12" s="260">
        <v>44611.683333333334</v>
      </c>
      <c r="I12" s="260">
        <v>44541.166666666672</v>
      </c>
      <c r="J12" s="260">
        <v>44818.466666666674</v>
      </c>
      <c r="K12" s="260">
        <v>44888.983333333337</v>
      </c>
      <c r="L12" s="260">
        <v>44957.116666666676</v>
      </c>
      <c r="M12" s="259">
        <v>44820.85</v>
      </c>
      <c r="N12" s="259">
        <v>44682.2</v>
      </c>
      <c r="O12" s="259">
        <v>2341470</v>
      </c>
      <c r="P12" s="262">
        <v>-2.8008169568357867E-2</v>
      </c>
    </row>
    <row r="13" spans="1:16" ht="12.75" customHeight="1">
      <c r="A13" s="274">
        <v>3</v>
      </c>
      <c r="B13" s="288" t="s">
        <v>34</v>
      </c>
      <c r="C13" s="287" t="s">
        <v>37</v>
      </c>
      <c r="D13" s="281">
        <v>45230</v>
      </c>
      <c r="E13" s="280">
        <v>20032.099999999999</v>
      </c>
      <c r="F13" s="280">
        <v>20022.45</v>
      </c>
      <c r="G13" s="282">
        <v>19994</v>
      </c>
      <c r="H13" s="282">
        <v>19955.899999999998</v>
      </c>
      <c r="I13" s="282">
        <v>19927.449999999997</v>
      </c>
      <c r="J13" s="282">
        <v>20060.550000000003</v>
      </c>
      <c r="K13" s="282">
        <v>20089.000000000007</v>
      </c>
      <c r="L13" s="282">
        <v>20127.100000000006</v>
      </c>
      <c r="M13" s="283">
        <v>20050.900000000001</v>
      </c>
      <c r="N13" s="283">
        <v>19984.349999999999</v>
      </c>
      <c r="O13" s="283">
        <v>71120</v>
      </c>
      <c r="P13" s="284">
        <v>3.7945125510799767E-2</v>
      </c>
    </row>
    <row r="14" spans="1:16" ht="12.75" customHeight="1">
      <c r="A14" s="274">
        <v>4</v>
      </c>
      <c r="B14" s="288" t="s">
        <v>34</v>
      </c>
      <c r="C14" s="287" t="s">
        <v>38</v>
      </c>
      <c r="D14" s="281">
        <v>45229</v>
      </c>
      <c r="E14" s="280">
        <v>9139.4</v>
      </c>
      <c r="F14" s="280">
        <v>9140.75</v>
      </c>
      <c r="G14" s="282">
        <v>9118.1</v>
      </c>
      <c r="H14" s="282">
        <v>9096.8000000000011</v>
      </c>
      <c r="I14" s="282">
        <v>9074.1500000000015</v>
      </c>
      <c r="J14" s="282">
        <v>9162.0499999999993</v>
      </c>
      <c r="K14" s="282">
        <v>9184.7000000000007</v>
      </c>
      <c r="L14" s="282">
        <v>9205.9999999999982</v>
      </c>
      <c r="M14" s="283">
        <v>9163.4</v>
      </c>
      <c r="N14" s="283">
        <v>9119.4500000000007</v>
      </c>
      <c r="O14" s="283">
        <v>427275</v>
      </c>
      <c r="P14" s="284">
        <v>3.4877384196185288E-2</v>
      </c>
    </row>
    <row r="15" spans="1:16" ht="12.75" customHeight="1">
      <c r="A15" s="274">
        <v>5</v>
      </c>
      <c r="B15" s="288" t="s">
        <v>39</v>
      </c>
      <c r="C15" s="280" t="s">
        <v>40</v>
      </c>
      <c r="D15" s="281">
        <v>45225</v>
      </c>
      <c r="E15" s="280">
        <v>487.75</v>
      </c>
      <c r="F15" s="280">
        <v>486.7</v>
      </c>
      <c r="G15" s="282">
        <v>483.65</v>
      </c>
      <c r="H15" s="282">
        <v>479.55</v>
      </c>
      <c r="I15" s="282">
        <v>476.5</v>
      </c>
      <c r="J15" s="282">
        <v>490.79999999999995</v>
      </c>
      <c r="K15" s="282">
        <v>493.85</v>
      </c>
      <c r="L15" s="282">
        <v>497.94999999999993</v>
      </c>
      <c r="M15" s="283">
        <v>489.75</v>
      </c>
      <c r="N15" s="283">
        <v>482.6</v>
      </c>
      <c r="O15" s="283">
        <v>16260000</v>
      </c>
      <c r="P15" s="284">
        <v>-6.9622572370831807E-3</v>
      </c>
    </row>
    <row r="16" spans="1:16" ht="12.75" customHeight="1">
      <c r="A16" s="274">
        <v>6</v>
      </c>
      <c r="B16" s="288" t="s">
        <v>41</v>
      </c>
      <c r="C16" s="285" t="s">
        <v>42</v>
      </c>
      <c r="D16" s="281">
        <v>45225</v>
      </c>
      <c r="E16" s="280">
        <v>4221.8</v>
      </c>
      <c r="F16" s="280">
        <v>4218.8999999999996</v>
      </c>
      <c r="G16" s="282">
        <v>4197.7999999999993</v>
      </c>
      <c r="H16" s="282">
        <v>4173.7999999999993</v>
      </c>
      <c r="I16" s="282">
        <v>4152.6999999999989</v>
      </c>
      <c r="J16" s="282">
        <v>4242.8999999999996</v>
      </c>
      <c r="K16" s="282">
        <v>4264</v>
      </c>
      <c r="L16" s="282">
        <v>4288</v>
      </c>
      <c r="M16" s="283">
        <v>4240</v>
      </c>
      <c r="N16" s="283">
        <v>4194.8999999999996</v>
      </c>
      <c r="O16" s="283">
        <v>1190500</v>
      </c>
      <c r="P16" s="284">
        <v>-4.2814070351758791E-2</v>
      </c>
    </row>
    <row r="17" spans="1:16" ht="12.75" customHeight="1">
      <c r="A17" s="274">
        <v>7</v>
      </c>
      <c r="B17" s="288" t="s">
        <v>43</v>
      </c>
      <c r="C17" s="285" t="s">
        <v>44</v>
      </c>
      <c r="D17" s="281">
        <v>45225</v>
      </c>
      <c r="E17" s="280">
        <v>22399.8</v>
      </c>
      <c r="F17" s="280">
        <v>22428.350000000002</v>
      </c>
      <c r="G17" s="282">
        <v>22292.450000000004</v>
      </c>
      <c r="H17" s="282">
        <v>22185.100000000002</v>
      </c>
      <c r="I17" s="282">
        <v>22049.200000000004</v>
      </c>
      <c r="J17" s="282">
        <v>22535.700000000004</v>
      </c>
      <c r="K17" s="282">
        <v>22671.600000000006</v>
      </c>
      <c r="L17" s="282">
        <v>22778.950000000004</v>
      </c>
      <c r="M17" s="283">
        <v>22564.25</v>
      </c>
      <c r="N17" s="283">
        <v>22321</v>
      </c>
      <c r="O17" s="283">
        <v>83920</v>
      </c>
      <c r="P17" s="284">
        <v>2.3414634146341463E-2</v>
      </c>
    </row>
    <row r="18" spans="1:16" ht="12.75" customHeight="1">
      <c r="A18" s="274">
        <v>8</v>
      </c>
      <c r="B18" s="288" t="s">
        <v>45</v>
      </c>
      <c r="C18" s="286" t="s">
        <v>46</v>
      </c>
      <c r="D18" s="281">
        <v>45225</v>
      </c>
      <c r="E18" s="280">
        <v>181.9</v>
      </c>
      <c r="F18" s="280">
        <v>181.75</v>
      </c>
      <c r="G18" s="282">
        <v>179.5</v>
      </c>
      <c r="H18" s="282">
        <v>177.1</v>
      </c>
      <c r="I18" s="282">
        <v>174.85</v>
      </c>
      <c r="J18" s="282">
        <v>184.15</v>
      </c>
      <c r="K18" s="282">
        <v>186.4</v>
      </c>
      <c r="L18" s="282">
        <v>188.8</v>
      </c>
      <c r="M18" s="283">
        <v>184</v>
      </c>
      <c r="N18" s="283">
        <v>179.35</v>
      </c>
      <c r="O18" s="283">
        <v>42190200</v>
      </c>
      <c r="P18" s="284">
        <v>3.7583001328021247E-2</v>
      </c>
    </row>
    <row r="19" spans="1:16" ht="12.75" customHeight="1">
      <c r="A19" s="274">
        <v>9</v>
      </c>
      <c r="B19" s="288" t="s">
        <v>47</v>
      </c>
      <c r="C19" s="283" t="s">
        <v>48</v>
      </c>
      <c r="D19" s="281">
        <v>45225</v>
      </c>
      <c r="E19" s="280">
        <v>223.9</v>
      </c>
      <c r="F19" s="280">
        <v>223.1</v>
      </c>
      <c r="G19" s="282">
        <v>221.95</v>
      </c>
      <c r="H19" s="282">
        <v>220</v>
      </c>
      <c r="I19" s="282">
        <v>218.85</v>
      </c>
      <c r="J19" s="282">
        <v>225.04999999999998</v>
      </c>
      <c r="K19" s="282">
        <v>226.20000000000002</v>
      </c>
      <c r="L19" s="282">
        <v>228.14999999999998</v>
      </c>
      <c r="M19" s="283">
        <v>224.25</v>
      </c>
      <c r="N19" s="283">
        <v>221.15</v>
      </c>
      <c r="O19" s="283">
        <v>31207800</v>
      </c>
      <c r="P19" s="284">
        <v>9.4188882347994284E-3</v>
      </c>
    </row>
    <row r="20" spans="1:16" ht="12.75" customHeight="1">
      <c r="A20" s="274">
        <v>10</v>
      </c>
      <c r="B20" s="288" t="s">
        <v>49</v>
      </c>
      <c r="C20" s="280" t="s">
        <v>50</v>
      </c>
      <c r="D20" s="281">
        <v>45225</v>
      </c>
      <c r="E20" s="280">
        <v>2036.4</v>
      </c>
      <c r="F20" s="280">
        <v>2043.05</v>
      </c>
      <c r="G20" s="282">
        <v>2026.6</v>
      </c>
      <c r="H20" s="282">
        <v>2016.8</v>
      </c>
      <c r="I20" s="282">
        <v>2000.35</v>
      </c>
      <c r="J20" s="282">
        <v>2052.85</v>
      </c>
      <c r="K20" s="282">
        <v>2069.3000000000002</v>
      </c>
      <c r="L20" s="282">
        <v>2079.1</v>
      </c>
      <c r="M20" s="283">
        <v>2059.5</v>
      </c>
      <c r="N20" s="283">
        <v>2033.25</v>
      </c>
      <c r="O20" s="283">
        <v>5944200</v>
      </c>
      <c r="P20" s="284">
        <v>-5.1714615654968122E-3</v>
      </c>
    </row>
    <row r="21" spans="1:16" ht="12.75" customHeight="1">
      <c r="A21" s="274">
        <v>11</v>
      </c>
      <c r="B21" s="288" t="s">
        <v>45</v>
      </c>
      <c r="C21" s="280" t="s">
        <v>51</v>
      </c>
      <c r="D21" s="281">
        <v>45225</v>
      </c>
      <c r="E21" s="280">
        <v>2518.35</v>
      </c>
      <c r="F21" s="280">
        <v>2515.9666666666667</v>
      </c>
      <c r="G21" s="282">
        <v>2500.1833333333334</v>
      </c>
      <c r="H21" s="282">
        <v>2482.0166666666669</v>
      </c>
      <c r="I21" s="282">
        <v>2466.2333333333336</v>
      </c>
      <c r="J21" s="282">
        <v>2534.1333333333332</v>
      </c>
      <c r="K21" s="282">
        <v>2549.916666666667</v>
      </c>
      <c r="L21" s="282">
        <v>2568.083333333333</v>
      </c>
      <c r="M21" s="283">
        <v>2531.75</v>
      </c>
      <c r="N21" s="283">
        <v>2497.8000000000002</v>
      </c>
      <c r="O21" s="283">
        <v>9405900</v>
      </c>
      <c r="P21" s="284">
        <v>-2.0688777134126933E-3</v>
      </c>
    </row>
    <row r="22" spans="1:16" ht="12.75" customHeight="1">
      <c r="A22" s="274">
        <v>12</v>
      </c>
      <c r="B22" s="288" t="s">
        <v>45</v>
      </c>
      <c r="C22" s="280" t="s">
        <v>52</v>
      </c>
      <c r="D22" s="281">
        <v>45225</v>
      </c>
      <c r="E22" s="280">
        <v>817.8</v>
      </c>
      <c r="F22" s="280">
        <v>818.68333333333339</v>
      </c>
      <c r="G22" s="282">
        <v>813.16666666666674</v>
      </c>
      <c r="H22" s="282">
        <v>808.5333333333333</v>
      </c>
      <c r="I22" s="282">
        <v>803.01666666666665</v>
      </c>
      <c r="J22" s="282">
        <v>823.31666666666683</v>
      </c>
      <c r="K22" s="282">
        <v>828.83333333333348</v>
      </c>
      <c r="L22" s="282">
        <v>833.46666666666692</v>
      </c>
      <c r="M22" s="283">
        <v>824.2</v>
      </c>
      <c r="N22" s="283">
        <v>814.05</v>
      </c>
      <c r="O22" s="283">
        <v>53351200</v>
      </c>
      <c r="P22" s="284">
        <v>-1.5122024255128012E-3</v>
      </c>
    </row>
    <row r="23" spans="1:16" ht="12.75" customHeight="1">
      <c r="A23" s="274">
        <v>13</v>
      </c>
      <c r="B23" s="288" t="s">
        <v>43</v>
      </c>
      <c r="C23" s="280" t="s">
        <v>53</v>
      </c>
      <c r="D23" s="281">
        <v>45225</v>
      </c>
      <c r="E23" s="280">
        <v>3601.95</v>
      </c>
      <c r="F23" s="280">
        <v>3588.5166666666664</v>
      </c>
      <c r="G23" s="282">
        <v>3566.0333333333328</v>
      </c>
      <c r="H23" s="282">
        <v>3530.1166666666663</v>
      </c>
      <c r="I23" s="282">
        <v>3507.6333333333328</v>
      </c>
      <c r="J23" s="282">
        <v>3624.4333333333329</v>
      </c>
      <c r="K23" s="282">
        <v>3646.9166666666665</v>
      </c>
      <c r="L23" s="282">
        <v>3682.833333333333</v>
      </c>
      <c r="M23" s="283">
        <v>3611</v>
      </c>
      <c r="N23" s="283">
        <v>3552.6</v>
      </c>
      <c r="O23" s="283">
        <v>795600</v>
      </c>
      <c r="P23" s="284">
        <v>-1.0693857249440438E-2</v>
      </c>
    </row>
    <row r="24" spans="1:16" ht="12.75" customHeight="1">
      <c r="A24" s="274">
        <v>14</v>
      </c>
      <c r="B24" s="288" t="s">
        <v>49</v>
      </c>
      <c r="C24" s="280" t="s">
        <v>54</v>
      </c>
      <c r="D24" s="281">
        <v>45225</v>
      </c>
      <c r="E24" s="280">
        <v>447.2</v>
      </c>
      <c r="F24" s="280">
        <v>447.75</v>
      </c>
      <c r="G24" s="282">
        <v>444.1</v>
      </c>
      <c r="H24" s="282">
        <v>441</v>
      </c>
      <c r="I24" s="282">
        <v>437.35</v>
      </c>
      <c r="J24" s="282">
        <v>450.85</v>
      </c>
      <c r="K24" s="282">
        <v>454.5</v>
      </c>
      <c r="L24" s="282">
        <v>457.6</v>
      </c>
      <c r="M24" s="283">
        <v>451.4</v>
      </c>
      <c r="N24" s="283">
        <v>444.65</v>
      </c>
      <c r="O24" s="283">
        <v>61549200</v>
      </c>
      <c r="P24" s="284">
        <v>-6.5082224417455986E-3</v>
      </c>
    </row>
    <row r="25" spans="1:16" ht="12.75" customHeight="1">
      <c r="A25" s="274">
        <v>15</v>
      </c>
      <c r="B25" s="288" t="s">
        <v>45</v>
      </c>
      <c r="C25" s="280" t="s">
        <v>55</v>
      </c>
      <c r="D25" s="281">
        <v>45225</v>
      </c>
      <c r="E25" s="280">
        <v>5003.8500000000004</v>
      </c>
      <c r="F25" s="280">
        <v>5006.3</v>
      </c>
      <c r="G25" s="282">
        <v>4887.6000000000004</v>
      </c>
      <c r="H25" s="282">
        <v>4771.3500000000004</v>
      </c>
      <c r="I25" s="282">
        <v>4652.6500000000005</v>
      </c>
      <c r="J25" s="282">
        <v>5122.55</v>
      </c>
      <c r="K25" s="282">
        <v>5241.2499999999991</v>
      </c>
      <c r="L25" s="282">
        <v>5357.5</v>
      </c>
      <c r="M25" s="283">
        <v>5125</v>
      </c>
      <c r="N25" s="283">
        <v>4890.05</v>
      </c>
      <c r="O25" s="283">
        <v>2591625</v>
      </c>
      <c r="P25" s="284">
        <v>7.821519579801342E-2</v>
      </c>
    </row>
    <row r="26" spans="1:16" ht="12.75" customHeight="1">
      <c r="A26" s="274">
        <v>16</v>
      </c>
      <c r="B26" s="288" t="s">
        <v>56</v>
      </c>
      <c r="C26" s="280" t="s">
        <v>57</v>
      </c>
      <c r="D26" s="281">
        <v>45225</v>
      </c>
      <c r="E26" s="280">
        <v>379.7</v>
      </c>
      <c r="F26" s="280">
        <v>380.40000000000003</v>
      </c>
      <c r="G26" s="282">
        <v>376.85000000000008</v>
      </c>
      <c r="H26" s="282">
        <v>374.00000000000006</v>
      </c>
      <c r="I26" s="282">
        <v>370.4500000000001</v>
      </c>
      <c r="J26" s="282">
        <v>383.25000000000006</v>
      </c>
      <c r="K26" s="282">
        <v>386.8</v>
      </c>
      <c r="L26" s="282">
        <v>389.65000000000003</v>
      </c>
      <c r="M26" s="283">
        <v>383.95</v>
      </c>
      <c r="N26" s="283">
        <v>377.55</v>
      </c>
      <c r="O26" s="283">
        <v>12087000</v>
      </c>
      <c r="P26" s="284">
        <v>6.0086476815267631E-2</v>
      </c>
    </row>
    <row r="27" spans="1:16" ht="12.75" customHeight="1">
      <c r="A27" s="274">
        <v>17</v>
      </c>
      <c r="B27" s="288" t="s">
        <v>56</v>
      </c>
      <c r="C27" s="280" t="s">
        <v>58</v>
      </c>
      <c r="D27" s="281">
        <v>45225</v>
      </c>
      <c r="E27" s="280">
        <v>175.3</v>
      </c>
      <c r="F27" s="280">
        <v>175.68333333333331</v>
      </c>
      <c r="G27" s="282">
        <v>174.16666666666663</v>
      </c>
      <c r="H27" s="282">
        <v>173.03333333333333</v>
      </c>
      <c r="I27" s="282">
        <v>171.51666666666665</v>
      </c>
      <c r="J27" s="282">
        <v>176.81666666666661</v>
      </c>
      <c r="K27" s="282">
        <v>178.33333333333331</v>
      </c>
      <c r="L27" s="282">
        <v>179.46666666666658</v>
      </c>
      <c r="M27" s="283">
        <v>177.2</v>
      </c>
      <c r="N27" s="283">
        <v>174.55</v>
      </c>
      <c r="O27" s="283">
        <v>80205000</v>
      </c>
      <c r="P27" s="284">
        <v>3.1045121480910143E-2</v>
      </c>
    </row>
    <row r="28" spans="1:16" ht="12.75" customHeight="1">
      <c r="A28" s="274">
        <v>18</v>
      </c>
      <c r="B28" s="288" t="s">
        <v>59</v>
      </c>
      <c r="C28" s="280" t="s">
        <v>60</v>
      </c>
      <c r="D28" s="281">
        <v>45225</v>
      </c>
      <c r="E28" s="280">
        <v>3172.8</v>
      </c>
      <c r="F28" s="280">
        <v>3177.5666666666671</v>
      </c>
      <c r="G28" s="282">
        <v>3158.983333333334</v>
      </c>
      <c r="H28" s="282">
        <v>3145.166666666667</v>
      </c>
      <c r="I28" s="282">
        <v>3126.5833333333339</v>
      </c>
      <c r="J28" s="282">
        <v>3191.3833333333341</v>
      </c>
      <c r="K28" s="282">
        <v>3209.9666666666672</v>
      </c>
      <c r="L28" s="282">
        <v>3223.7833333333342</v>
      </c>
      <c r="M28" s="283">
        <v>3196.15</v>
      </c>
      <c r="N28" s="283">
        <v>3163.75</v>
      </c>
      <c r="O28" s="283">
        <v>6143400</v>
      </c>
      <c r="P28" s="284">
        <v>3.8438133874239354E-2</v>
      </c>
    </row>
    <row r="29" spans="1:16" ht="12.75" customHeight="1">
      <c r="A29" s="274">
        <v>19</v>
      </c>
      <c r="B29" s="288" t="s">
        <v>45</v>
      </c>
      <c r="C29" s="280" t="s">
        <v>61</v>
      </c>
      <c r="D29" s="281">
        <v>45225</v>
      </c>
      <c r="E29" s="280">
        <v>1935.85</v>
      </c>
      <c r="F29" s="280">
        <v>1942.4333333333334</v>
      </c>
      <c r="G29" s="282">
        <v>1927.2166666666667</v>
      </c>
      <c r="H29" s="282">
        <v>1918.5833333333333</v>
      </c>
      <c r="I29" s="282">
        <v>1903.3666666666666</v>
      </c>
      <c r="J29" s="282">
        <v>1951.0666666666668</v>
      </c>
      <c r="K29" s="282">
        <v>1966.2833333333335</v>
      </c>
      <c r="L29" s="282">
        <v>1974.916666666667</v>
      </c>
      <c r="M29" s="283">
        <v>1957.65</v>
      </c>
      <c r="N29" s="283">
        <v>1933.8</v>
      </c>
      <c r="O29" s="283">
        <v>3272172</v>
      </c>
      <c r="P29" s="284">
        <v>2.1656926778961843E-2</v>
      </c>
    </row>
    <row r="30" spans="1:16" ht="12.75" customHeight="1">
      <c r="A30" s="274">
        <v>20</v>
      </c>
      <c r="B30" s="288" t="s">
        <v>45</v>
      </c>
      <c r="C30" s="285" t="s">
        <v>62</v>
      </c>
      <c r="D30" s="281">
        <v>45225</v>
      </c>
      <c r="E30" s="280">
        <v>6920.4</v>
      </c>
      <c r="F30" s="280">
        <v>6902.45</v>
      </c>
      <c r="G30" s="282">
        <v>6864.95</v>
      </c>
      <c r="H30" s="282">
        <v>6809.5</v>
      </c>
      <c r="I30" s="282">
        <v>6772</v>
      </c>
      <c r="J30" s="282">
        <v>6957.9</v>
      </c>
      <c r="K30" s="282">
        <v>6995.4</v>
      </c>
      <c r="L30" s="282">
        <v>7050.8499999999995</v>
      </c>
      <c r="M30" s="283">
        <v>6939.95</v>
      </c>
      <c r="N30" s="283">
        <v>6847</v>
      </c>
      <c r="O30" s="283">
        <v>534075</v>
      </c>
      <c r="P30" s="284">
        <v>2.593286269989915E-2</v>
      </c>
    </row>
    <row r="31" spans="1:16" ht="12.75" customHeight="1">
      <c r="A31" s="274">
        <v>21</v>
      </c>
      <c r="B31" s="288" t="s">
        <v>63</v>
      </c>
      <c r="C31" s="280" t="s">
        <v>64</v>
      </c>
      <c r="D31" s="281">
        <v>45225</v>
      </c>
      <c r="E31" s="280">
        <v>716.9</v>
      </c>
      <c r="F31" s="280">
        <v>717.9666666666667</v>
      </c>
      <c r="G31" s="282">
        <v>713.93333333333339</v>
      </c>
      <c r="H31" s="282">
        <v>710.9666666666667</v>
      </c>
      <c r="I31" s="282">
        <v>706.93333333333339</v>
      </c>
      <c r="J31" s="282">
        <v>720.93333333333339</v>
      </c>
      <c r="K31" s="282">
        <v>724.9666666666667</v>
      </c>
      <c r="L31" s="282">
        <v>727.93333333333339</v>
      </c>
      <c r="M31" s="283">
        <v>722</v>
      </c>
      <c r="N31" s="283">
        <v>715</v>
      </c>
      <c r="O31" s="283">
        <v>14146000</v>
      </c>
      <c r="P31" s="284">
        <v>-4.5739216100204065E-3</v>
      </c>
    </row>
    <row r="32" spans="1:16" ht="12.75" customHeight="1">
      <c r="A32" s="274">
        <v>22</v>
      </c>
      <c r="B32" s="288" t="s">
        <v>43</v>
      </c>
      <c r="C32" s="280" t="s">
        <v>65</v>
      </c>
      <c r="D32" s="281">
        <v>45225</v>
      </c>
      <c r="E32" s="280">
        <v>920</v>
      </c>
      <c r="F32" s="280">
        <v>920.19999999999993</v>
      </c>
      <c r="G32" s="282">
        <v>912.59999999999991</v>
      </c>
      <c r="H32" s="282">
        <v>905.19999999999993</v>
      </c>
      <c r="I32" s="282">
        <v>897.59999999999991</v>
      </c>
      <c r="J32" s="282">
        <v>927.59999999999991</v>
      </c>
      <c r="K32" s="282">
        <v>935.2</v>
      </c>
      <c r="L32" s="282">
        <v>942.59999999999991</v>
      </c>
      <c r="M32" s="283">
        <v>927.8</v>
      </c>
      <c r="N32" s="283">
        <v>912.8</v>
      </c>
      <c r="O32" s="283">
        <v>17294200</v>
      </c>
      <c r="P32" s="284">
        <v>2.9196124639958104E-2</v>
      </c>
    </row>
    <row r="33" spans="1:16" ht="12.75" customHeight="1">
      <c r="A33" s="274">
        <v>23</v>
      </c>
      <c r="B33" s="288" t="s">
        <v>63</v>
      </c>
      <c r="C33" s="280" t="s">
        <v>66</v>
      </c>
      <c r="D33" s="281">
        <v>45225</v>
      </c>
      <c r="E33" s="280">
        <v>1020.55</v>
      </c>
      <c r="F33" s="280">
        <v>1023.7333333333332</v>
      </c>
      <c r="G33" s="282">
        <v>1015.0166666666664</v>
      </c>
      <c r="H33" s="282">
        <v>1009.4833333333332</v>
      </c>
      <c r="I33" s="282">
        <v>1000.7666666666664</v>
      </c>
      <c r="J33" s="282">
        <v>1029.2666666666664</v>
      </c>
      <c r="K33" s="282">
        <v>1037.9833333333333</v>
      </c>
      <c r="L33" s="282">
        <v>1043.5166666666664</v>
      </c>
      <c r="M33" s="283">
        <v>1032.45</v>
      </c>
      <c r="N33" s="283">
        <v>1018.2</v>
      </c>
      <c r="O33" s="283">
        <v>49010000</v>
      </c>
      <c r="P33" s="284">
        <v>-1.8880200187675947E-2</v>
      </c>
    </row>
    <row r="34" spans="1:16" ht="12.75" customHeight="1">
      <c r="A34" s="274">
        <v>24</v>
      </c>
      <c r="B34" s="288" t="s">
        <v>56</v>
      </c>
      <c r="C34" s="280" t="s">
        <v>67</v>
      </c>
      <c r="D34" s="281">
        <v>45225</v>
      </c>
      <c r="E34" s="280">
        <v>5130.8999999999996</v>
      </c>
      <c r="F34" s="280">
        <v>5120.7833333333328</v>
      </c>
      <c r="G34" s="282">
        <v>5081.6666666666661</v>
      </c>
      <c r="H34" s="282">
        <v>5032.4333333333334</v>
      </c>
      <c r="I34" s="282">
        <v>4993.3166666666666</v>
      </c>
      <c r="J34" s="282">
        <v>5170.0166666666655</v>
      </c>
      <c r="K34" s="282">
        <v>5209.1333333333323</v>
      </c>
      <c r="L34" s="282">
        <v>5258.366666666665</v>
      </c>
      <c r="M34" s="283">
        <v>5159.8999999999996</v>
      </c>
      <c r="N34" s="283">
        <v>5071.55</v>
      </c>
      <c r="O34" s="283">
        <v>2234750</v>
      </c>
      <c r="P34" s="284">
        <v>1.4297061159650517E-2</v>
      </c>
    </row>
    <row r="35" spans="1:16" ht="12.75" customHeight="1">
      <c r="A35" s="274">
        <v>25</v>
      </c>
      <c r="B35" s="288" t="s">
        <v>68</v>
      </c>
      <c r="C35" s="280" t="s">
        <v>69</v>
      </c>
      <c r="D35" s="281">
        <v>45225</v>
      </c>
      <c r="E35" s="280">
        <v>1637</v>
      </c>
      <c r="F35" s="280">
        <v>1636.05</v>
      </c>
      <c r="G35" s="282">
        <v>1626.9499999999998</v>
      </c>
      <c r="H35" s="282">
        <v>1616.8999999999999</v>
      </c>
      <c r="I35" s="282">
        <v>1607.7999999999997</v>
      </c>
      <c r="J35" s="282">
        <v>1646.1</v>
      </c>
      <c r="K35" s="282">
        <v>1655.1999999999998</v>
      </c>
      <c r="L35" s="282">
        <v>1665.25</v>
      </c>
      <c r="M35" s="283">
        <v>1645.15</v>
      </c>
      <c r="N35" s="283">
        <v>1626</v>
      </c>
      <c r="O35" s="283">
        <v>9759000</v>
      </c>
      <c r="P35" s="284">
        <v>-3.3283803863298662E-2</v>
      </c>
    </row>
    <row r="36" spans="1:16" ht="12.75" customHeight="1">
      <c r="A36" s="274">
        <v>26</v>
      </c>
      <c r="B36" s="288" t="s">
        <v>68</v>
      </c>
      <c r="C36" s="280" t="s">
        <v>70</v>
      </c>
      <c r="D36" s="281">
        <v>45225</v>
      </c>
      <c r="E36" s="280">
        <v>8050.8</v>
      </c>
      <c r="F36" s="280">
        <v>8079.6333333333341</v>
      </c>
      <c r="G36" s="282">
        <v>8009.2666666666682</v>
      </c>
      <c r="H36" s="282">
        <v>7967.7333333333345</v>
      </c>
      <c r="I36" s="282">
        <v>7897.3666666666686</v>
      </c>
      <c r="J36" s="282">
        <v>8121.1666666666679</v>
      </c>
      <c r="K36" s="282">
        <v>8191.5333333333347</v>
      </c>
      <c r="L36" s="282">
        <v>8233.0666666666675</v>
      </c>
      <c r="M36" s="283">
        <v>8150</v>
      </c>
      <c r="N36" s="283">
        <v>8038.1</v>
      </c>
      <c r="O36" s="283">
        <v>4451500</v>
      </c>
      <c r="P36" s="284">
        <v>5.6046497835241092E-2</v>
      </c>
    </row>
    <row r="37" spans="1:16" ht="12.75" customHeight="1">
      <c r="A37" s="274">
        <v>27</v>
      </c>
      <c r="B37" s="288" t="s">
        <v>56</v>
      </c>
      <c r="C37" s="280" t="s">
        <v>71</v>
      </c>
      <c r="D37" s="281">
        <v>45225</v>
      </c>
      <c r="E37" s="280">
        <v>2601.6999999999998</v>
      </c>
      <c r="F37" s="280">
        <v>2598.2166666666667</v>
      </c>
      <c r="G37" s="282">
        <v>2589.8333333333335</v>
      </c>
      <c r="H37" s="282">
        <v>2577.9666666666667</v>
      </c>
      <c r="I37" s="282">
        <v>2569.5833333333335</v>
      </c>
      <c r="J37" s="282">
        <v>2610.0833333333335</v>
      </c>
      <c r="K37" s="282">
        <v>2618.4666666666667</v>
      </c>
      <c r="L37" s="282">
        <v>2630.3333333333335</v>
      </c>
      <c r="M37" s="283">
        <v>2606.6</v>
      </c>
      <c r="N37" s="283">
        <v>2586.35</v>
      </c>
      <c r="O37" s="283">
        <v>1978200</v>
      </c>
      <c r="P37" s="284">
        <v>-1.9187862561356538E-2</v>
      </c>
    </row>
    <row r="38" spans="1:16" ht="12.75" customHeight="1">
      <c r="A38" s="274">
        <v>28</v>
      </c>
      <c r="B38" s="288" t="s">
        <v>45</v>
      </c>
      <c r="C38" s="286" t="s">
        <v>72</v>
      </c>
      <c r="D38" s="281">
        <v>45225</v>
      </c>
      <c r="E38" s="280">
        <v>419</v>
      </c>
      <c r="F38" s="280">
        <v>419.9666666666667</v>
      </c>
      <c r="G38" s="282">
        <v>416.88333333333338</v>
      </c>
      <c r="H38" s="282">
        <v>414.76666666666671</v>
      </c>
      <c r="I38" s="282">
        <v>411.68333333333339</v>
      </c>
      <c r="J38" s="282">
        <v>422.08333333333337</v>
      </c>
      <c r="K38" s="282">
        <v>425.16666666666663</v>
      </c>
      <c r="L38" s="282">
        <v>427.28333333333336</v>
      </c>
      <c r="M38" s="283">
        <v>423.05</v>
      </c>
      <c r="N38" s="283">
        <v>417.85</v>
      </c>
      <c r="O38" s="283">
        <v>12496000</v>
      </c>
      <c r="P38" s="284">
        <v>-1.4511041009463722E-2</v>
      </c>
    </row>
    <row r="39" spans="1:16" ht="12.75" customHeight="1">
      <c r="A39" s="274">
        <v>29</v>
      </c>
      <c r="B39" s="288" t="s">
        <v>63</v>
      </c>
      <c r="C39" s="280" t="s">
        <v>73</v>
      </c>
      <c r="D39" s="281">
        <v>45225</v>
      </c>
      <c r="E39" s="280">
        <v>251.8</v>
      </c>
      <c r="F39" s="280">
        <v>251.19999999999996</v>
      </c>
      <c r="G39" s="282">
        <v>249.79999999999993</v>
      </c>
      <c r="H39" s="282">
        <v>247.79999999999995</v>
      </c>
      <c r="I39" s="282">
        <v>246.39999999999992</v>
      </c>
      <c r="J39" s="282">
        <v>253.19999999999993</v>
      </c>
      <c r="K39" s="282">
        <v>254.59999999999997</v>
      </c>
      <c r="L39" s="282">
        <v>256.59999999999991</v>
      </c>
      <c r="M39" s="283">
        <v>252.6</v>
      </c>
      <c r="N39" s="283">
        <v>249.2</v>
      </c>
      <c r="O39" s="283">
        <v>65140000</v>
      </c>
      <c r="P39" s="284">
        <v>-6.5199984748541577E-3</v>
      </c>
    </row>
    <row r="40" spans="1:16" ht="12.75" customHeight="1">
      <c r="A40" s="274">
        <v>30</v>
      </c>
      <c r="B40" s="288" t="s">
        <v>63</v>
      </c>
      <c r="C40" s="280" t="s">
        <v>74</v>
      </c>
      <c r="D40" s="281">
        <v>45225</v>
      </c>
      <c r="E40" s="280">
        <v>208.65</v>
      </c>
      <c r="F40" s="280">
        <v>208.94999999999996</v>
      </c>
      <c r="G40" s="282">
        <v>207.89999999999992</v>
      </c>
      <c r="H40" s="282">
        <v>207.14999999999995</v>
      </c>
      <c r="I40" s="282">
        <v>206.09999999999991</v>
      </c>
      <c r="J40" s="282">
        <v>209.69999999999993</v>
      </c>
      <c r="K40" s="282">
        <v>210.74999999999994</v>
      </c>
      <c r="L40" s="282">
        <v>211.49999999999994</v>
      </c>
      <c r="M40" s="283">
        <v>210</v>
      </c>
      <c r="N40" s="283">
        <v>208.2</v>
      </c>
      <c r="O40" s="283">
        <v>135796050</v>
      </c>
      <c r="P40" s="284">
        <v>-3.9049090284929626E-3</v>
      </c>
    </row>
    <row r="41" spans="1:16" ht="12.75" customHeight="1">
      <c r="A41" s="274">
        <v>31</v>
      </c>
      <c r="B41" s="288" t="s">
        <v>59</v>
      </c>
      <c r="C41" s="280" t="s">
        <v>75</v>
      </c>
      <c r="D41" s="281">
        <v>45225</v>
      </c>
      <c r="E41" s="280">
        <v>1635.8</v>
      </c>
      <c r="F41" s="280">
        <v>1637.2833333333335</v>
      </c>
      <c r="G41" s="282">
        <v>1625.7666666666671</v>
      </c>
      <c r="H41" s="282">
        <v>1615.7333333333336</v>
      </c>
      <c r="I41" s="282">
        <v>1604.2166666666672</v>
      </c>
      <c r="J41" s="282">
        <v>1647.3166666666671</v>
      </c>
      <c r="K41" s="282">
        <v>1658.8333333333335</v>
      </c>
      <c r="L41" s="282">
        <v>1668.866666666667</v>
      </c>
      <c r="M41" s="283">
        <v>1648.8</v>
      </c>
      <c r="N41" s="283">
        <v>1627.25</v>
      </c>
      <c r="O41" s="283">
        <v>1432875</v>
      </c>
      <c r="P41" s="284">
        <v>2.1111704970603957E-2</v>
      </c>
    </row>
    <row r="42" spans="1:16" ht="12.75" customHeight="1">
      <c r="A42" s="274">
        <v>32</v>
      </c>
      <c r="B42" s="288" t="s">
        <v>41</v>
      </c>
      <c r="C42" s="280" t="s">
        <v>76</v>
      </c>
      <c r="D42" s="281">
        <v>45225</v>
      </c>
      <c r="E42" s="280">
        <v>138.85</v>
      </c>
      <c r="F42" s="280">
        <v>138.54999999999998</v>
      </c>
      <c r="G42" s="282">
        <v>137.94999999999996</v>
      </c>
      <c r="H42" s="282">
        <v>137.04999999999998</v>
      </c>
      <c r="I42" s="282">
        <v>136.44999999999996</v>
      </c>
      <c r="J42" s="282">
        <v>139.44999999999996</v>
      </c>
      <c r="K42" s="282">
        <v>140.04999999999998</v>
      </c>
      <c r="L42" s="282">
        <v>140.94999999999996</v>
      </c>
      <c r="M42" s="283">
        <v>139.15</v>
      </c>
      <c r="N42" s="283">
        <v>137.65</v>
      </c>
      <c r="O42" s="283">
        <v>69756600</v>
      </c>
      <c r="P42" s="284">
        <v>1.5517384449423284E-2</v>
      </c>
    </row>
    <row r="43" spans="1:16" ht="12.75" customHeight="1">
      <c r="A43" s="274">
        <v>33</v>
      </c>
      <c r="B43" s="288" t="s">
        <v>59</v>
      </c>
      <c r="C43" s="280" t="s">
        <v>77</v>
      </c>
      <c r="D43" s="281">
        <v>45225</v>
      </c>
      <c r="E43" s="280">
        <v>565.45000000000005</v>
      </c>
      <c r="F43" s="280">
        <v>564.9</v>
      </c>
      <c r="G43" s="282">
        <v>562.75</v>
      </c>
      <c r="H43" s="282">
        <v>560.05000000000007</v>
      </c>
      <c r="I43" s="282">
        <v>557.90000000000009</v>
      </c>
      <c r="J43" s="282">
        <v>567.59999999999991</v>
      </c>
      <c r="K43" s="282">
        <v>569.74999999999977</v>
      </c>
      <c r="L43" s="282">
        <v>572.44999999999982</v>
      </c>
      <c r="M43" s="283">
        <v>567.04999999999995</v>
      </c>
      <c r="N43" s="283">
        <v>562.20000000000005</v>
      </c>
      <c r="O43" s="283">
        <v>12748560</v>
      </c>
      <c r="P43" s="284">
        <v>2.803447201744367E-3</v>
      </c>
    </row>
    <row r="44" spans="1:16" ht="12.75" customHeight="1">
      <c r="A44" s="274">
        <v>34</v>
      </c>
      <c r="B44" s="288" t="s">
        <v>56</v>
      </c>
      <c r="C44" s="280" t="s">
        <v>78</v>
      </c>
      <c r="D44" s="281">
        <v>45225</v>
      </c>
      <c r="E44" s="280">
        <v>1121.55</v>
      </c>
      <c r="F44" s="280">
        <v>1119.5833333333333</v>
      </c>
      <c r="G44" s="282">
        <v>1114.8666666666666</v>
      </c>
      <c r="H44" s="282">
        <v>1108.1833333333334</v>
      </c>
      <c r="I44" s="282">
        <v>1103.4666666666667</v>
      </c>
      <c r="J44" s="282">
        <v>1126.2666666666664</v>
      </c>
      <c r="K44" s="282">
        <v>1130.9833333333331</v>
      </c>
      <c r="L44" s="282">
        <v>1137.6666666666663</v>
      </c>
      <c r="M44" s="283">
        <v>1124.3</v>
      </c>
      <c r="N44" s="283">
        <v>1112.9000000000001</v>
      </c>
      <c r="O44" s="283">
        <v>9119000</v>
      </c>
      <c r="P44" s="284">
        <v>-1.9145961062708401E-2</v>
      </c>
    </row>
    <row r="45" spans="1:16" ht="12.75" customHeight="1">
      <c r="A45" s="274">
        <v>35</v>
      </c>
      <c r="B45" s="288" t="s">
        <v>79</v>
      </c>
      <c r="C45" s="280" t="s">
        <v>80</v>
      </c>
      <c r="D45" s="281">
        <v>45225</v>
      </c>
      <c r="E45" s="280">
        <v>951.65</v>
      </c>
      <c r="F45" s="280">
        <v>951.91666666666663</v>
      </c>
      <c r="G45" s="282">
        <v>947.48333333333323</v>
      </c>
      <c r="H45" s="282">
        <v>943.31666666666661</v>
      </c>
      <c r="I45" s="282">
        <v>938.88333333333321</v>
      </c>
      <c r="J45" s="282">
        <v>956.08333333333326</v>
      </c>
      <c r="K45" s="282">
        <v>960.51666666666665</v>
      </c>
      <c r="L45" s="282">
        <v>964.68333333333328</v>
      </c>
      <c r="M45" s="283">
        <v>956.35</v>
      </c>
      <c r="N45" s="283">
        <v>947.75</v>
      </c>
      <c r="O45" s="283">
        <v>39857250</v>
      </c>
      <c r="P45" s="284">
        <v>6.6945004319032535E-3</v>
      </c>
    </row>
    <row r="46" spans="1:16" ht="12.75" customHeight="1">
      <c r="A46" s="274">
        <v>36</v>
      </c>
      <c r="B46" s="288" t="s">
        <v>41</v>
      </c>
      <c r="C46" s="280" t="s">
        <v>81</v>
      </c>
      <c r="D46" s="281">
        <v>45225</v>
      </c>
      <c r="E46" s="280">
        <v>130.94999999999999</v>
      </c>
      <c r="F46" s="280">
        <v>131.83333333333334</v>
      </c>
      <c r="G46" s="282">
        <v>129.66666666666669</v>
      </c>
      <c r="H46" s="282">
        <v>128.38333333333335</v>
      </c>
      <c r="I46" s="282">
        <v>126.2166666666667</v>
      </c>
      <c r="J46" s="282">
        <v>133.11666666666667</v>
      </c>
      <c r="K46" s="282">
        <v>135.28333333333336</v>
      </c>
      <c r="L46" s="282">
        <v>136.56666666666666</v>
      </c>
      <c r="M46" s="283">
        <v>134</v>
      </c>
      <c r="N46" s="283">
        <v>130.55000000000001</v>
      </c>
      <c r="O46" s="283">
        <v>123816000</v>
      </c>
      <c r="P46" s="284">
        <v>9.3269052475431116E-2</v>
      </c>
    </row>
    <row r="47" spans="1:16" ht="12.75" customHeight="1">
      <c r="A47" s="274">
        <v>37</v>
      </c>
      <c r="B47" s="288" t="s">
        <v>43</v>
      </c>
      <c r="C47" s="280" t="s">
        <v>82</v>
      </c>
      <c r="D47" s="281">
        <v>45225</v>
      </c>
      <c r="E47" s="280">
        <v>260.45</v>
      </c>
      <c r="F47" s="280">
        <v>260.48333333333335</v>
      </c>
      <c r="G47" s="282">
        <v>258.9666666666667</v>
      </c>
      <c r="H47" s="282">
        <v>257.48333333333335</v>
      </c>
      <c r="I47" s="282">
        <v>255.9666666666667</v>
      </c>
      <c r="J47" s="282">
        <v>261.9666666666667</v>
      </c>
      <c r="K47" s="282">
        <v>263.48333333333335</v>
      </c>
      <c r="L47" s="282">
        <v>264.9666666666667</v>
      </c>
      <c r="M47" s="283">
        <v>262</v>
      </c>
      <c r="N47" s="283">
        <v>259</v>
      </c>
      <c r="O47" s="283">
        <v>32150000</v>
      </c>
      <c r="P47" s="284">
        <v>4.5358478296212E-2</v>
      </c>
    </row>
    <row r="48" spans="1:16" ht="12.75" customHeight="1">
      <c r="A48" s="274">
        <v>38</v>
      </c>
      <c r="B48" s="288" t="s">
        <v>56</v>
      </c>
      <c r="C48" s="280" t="s">
        <v>83</v>
      </c>
      <c r="D48" s="281">
        <v>45225</v>
      </c>
      <c r="E48" s="280">
        <v>20503.3</v>
      </c>
      <c r="F48" s="280">
        <v>20266.683333333334</v>
      </c>
      <c r="G48" s="282">
        <v>19894.166666666668</v>
      </c>
      <c r="H48" s="282">
        <v>19285.033333333333</v>
      </c>
      <c r="I48" s="282">
        <v>18912.516666666666</v>
      </c>
      <c r="J48" s="282">
        <v>20875.816666666669</v>
      </c>
      <c r="K48" s="282">
        <v>21248.333333333332</v>
      </c>
      <c r="L48" s="282">
        <v>21857.466666666671</v>
      </c>
      <c r="M48" s="283">
        <v>20639.2</v>
      </c>
      <c r="N48" s="283">
        <v>19657.55</v>
      </c>
      <c r="O48" s="283">
        <v>126650</v>
      </c>
      <c r="P48" s="284">
        <v>0.13945119208277104</v>
      </c>
    </row>
    <row r="49" spans="1:16" ht="12.75" customHeight="1">
      <c r="A49" s="274">
        <v>39</v>
      </c>
      <c r="B49" s="288" t="s">
        <v>84</v>
      </c>
      <c r="C49" s="280" t="s">
        <v>85</v>
      </c>
      <c r="D49" s="281">
        <v>45225</v>
      </c>
      <c r="E49" s="280">
        <v>349.75</v>
      </c>
      <c r="F49" s="280">
        <v>348.61666666666662</v>
      </c>
      <c r="G49" s="282">
        <v>345.78333333333325</v>
      </c>
      <c r="H49" s="282">
        <v>341.81666666666661</v>
      </c>
      <c r="I49" s="282">
        <v>338.98333333333323</v>
      </c>
      <c r="J49" s="282">
        <v>352.58333333333326</v>
      </c>
      <c r="K49" s="282">
        <v>355.41666666666663</v>
      </c>
      <c r="L49" s="282">
        <v>359.38333333333327</v>
      </c>
      <c r="M49" s="283">
        <v>351.45</v>
      </c>
      <c r="N49" s="283">
        <v>344.65</v>
      </c>
      <c r="O49" s="283">
        <v>27882000</v>
      </c>
      <c r="P49" s="284">
        <v>-2.4129024129024131E-2</v>
      </c>
    </row>
    <row r="50" spans="1:16" ht="12.75" customHeight="1">
      <c r="A50" s="274">
        <v>40</v>
      </c>
      <c r="B50" s="288" t="s">
        <v>59</v>
      </c>
      <c r="C50" s="280" t="s">
        <v>86</v>
      </c>
      <c r="D50" s="281">
        <v>45225</v>
      </c>
      <c r="E50" s="280">
        <v>4565.1000000000004</v>
      </c>
      <c r="F50" s="280">
        <v>4569.0666666666666</v>
      </c>
      <c r="G50" s="282">
        <v>4534.4333333333334</v>
      </c>
      <c r="H50" s="282">
        <v>4503.7666666666664</v>
      </c>
      <c r="I50" s="282">
        <v>4469.1333333333332</v>
      </c>
      <c r="J50" s="282">
        <v>4599.7333333333336</v>
      </c>
      <c r="K50" s="282">
        <v>4634.3666666666668</v>
      </c>
      <c r="L50" s="282">
        <v>4665.0333333333338</v>
      </c>
      <c r="M50" s="283">
        <v>4603.7</v>
      </c>
      <c r="N50" s="283">
        <v>4538.3999999999996</v>
      </c>
      <c r="O50" s="283">
        <v>2083200</v>
      </c>
      <c r="P50" s="284">
        <v>4.0039940089865202E-2</v>
      </c>
    </row>
    <row r="51" spans="1:16" ht="12.75" customHeight="1">
      <c r="A51" s="274">
        <v>41</v>
      </c>
      <c r="B51" s="288" t="s">
        <v>87</v>
      </c>
      <c r="C51" s="285" t="s">
        <v>88</v>
      </c>
      <c r="D51" s="281">
        <v>45225</v>
      </c>
      <c r="E51" s="280">
        <v>544.25</v>
      </c>
      <c r="F51" s="280">
        <v>545.18333333333339</v>
      </c>
      <c r="G51" s="282">
        <v>540.96666666666681</v>
      </c>
      <c r="H51" s="282">
        <v>537.68333333333339</v>
      </c>
      <c r="I51" s="282">
        <v>533.46666666666681</v>
      </c>
      <c r="J51" s="282">
        <v>548.46666666666681</v>
      </c>
      <c r="K51" s="282">
        <v>552.68333333333351</v>
      </c>
      <c r="L51" s="282">
        <v>555.96666666666681</v>
      </c>
      <c r="M51" s="283">
        <v>549.4</v>
      </c>
      <c r="N51" s="283">
        <v>541.9</v>
      </c>
      <c r="O51" s="283">
        <v>8656000</v>
      </c>
      <c r="P51" s="284">
        <v>-8.032299192520187E-2</v>
      </c>
    </row>
    <row r="52" spans="1:16" ht="12.75" customHeight="1">
      <c r="A52" s="274">
        <v>42</v>
      </c>
      <c r="B52" s="288" t="s">
        <v>63</v>
      </c>
      <c r="C52" s="280" t="s">
        <v>89</v>
      </c>
      <c r="D52" s="281">
        <v>45225</v>
      </c>
      <c r="E52" s="280">
        <v>370.8</v>
      </c>
      <c r="F52" s="280">
        <v>371.48333333333329</v>
      </c>
      <c r="G52" s="282">
        <v>368.46666666666658</v>
      </c>
      <c r="H52" s="282">
        <v>366.13333333333327</v>
      </c>
      <c r="I52" s="282">
        <v>363.11666666666656</v>
      </c>
      <c r="J52" s="282">
        <v>373.81666666666661</v>
      </c>
      <c r="K52" s="282">
        <v>376.83333333333337</v>
      </c>
      <c r="L52" s="282">
        <v>379.16666666666663</v>
      </c>
      <c r="M52" s="283">
        <v>374.5</v>
      </c>
      <c r="N52" s="283">
        <v>369.15</v>
      </c>
      <c r="O52" s="283">
        <v>52161300</v>
      </c>
      <c r="P52" s="284">
        <v>1.0725122946531338E-2</v>
      </c>
    </row>
    <row r="53" spans="1:16" ht="12.75" customHeight="1">
      <c r="A53" s="274">
        <v>43</v>
      </c>
      <c r="B53" s="288" t="s">
        <v>68</v>
      </c>
      <c r="C53" s="287" t="s">
        <v>90</v>
      </c>
      <c r="D53" s="281">
        <v>45225</v>
      </c>
      <c r="E53" s="280">
        <v>755.1</v>
      </c>
      <c r="F53" s="280">
        <v>757.4666666666667</v>
      </c>
      <c r="G53" s="282">
        <v>750.33333333333337</v>
      </c>
      <c r="H53" s="282">
        <v>745.56666666666672</v>
      </c>
      <c r="I53" s="282">
        <v>738.43333333333339</v>
      </c>
      <c r="J53" s="282">
        <v>762.23333333333335</v>
      </c>
      <c r="K53" s="282">
        <v>769.36666666666656</v>
      </c>
      <c r="L53" s="282">
        <v>774.13333333333333</v>
      </c>
      <c r="M53" s="283">
        <v>764.6</v>
      </c>
      <c r="N53" s="283">
        <v>752.7</v>
      </c>
      <c r="O53" s="283">
        <v>4321200</v>
      </c>
      <c r="P53" s="284">
        <v>1.12943302462164E-3</v>
      </c>
    </row>
    <row r="54" spans="1:16" ht="12.75" customHeight="1">
      <c r="A54" s="274">
        <v>44</v>
      </c>
      <c r="B54" s="288" t="s">
        <v>45</v>
      </c>
      <c r="C54" s="285" t="s">
        <v>91</v>
      </c>
      <c r="D54" s="281">
        <v>45225</v>
      </c>
      <c r="E54" s="280">
        <v>292.39999999999998</v>
      </c>
      <c r="F54" s="280">
        <v>291.18333333333334</v>
      </c>
      <c r="G54" s="282">
        <v>287.9666666666667</v>
      </c>
      <c r="H54" s="282">
        <v>283.53333333333336</v>
      </c>
      <c r="I54" s="282">
        <v>280.31666666666672</v>
      </c>
      <c r="J54" s="282">
        <v>295.61666666666667</v>
      </c>
      <c r="K54" s="282">
        <v>298.83333333333326</v>
      </c>
      <c r="L54" s="282">
        <v>303.26666666666665</v>
      </c>
      <c r="M54" s="283">
        <v>294.39999999999998</v>
      </c>
      <c r="N54" s="283">
        <v>286.75</v>
      </c>
      <c r="O54" s="283">
        <v>15409000</v>
      </c>
      <c r="P54" s="284">
        <v>3.894440174224955E-2</v>
      </c>
    </row>
    <row r="55" spans="1:16" ht="12.75" customHeight="1">
      <c r="A55" s="274">
        <v>45</v>
      </c>
      <c r="B55" s="288" t="s">
        <v>68</v>
      </c>
      <c r="C55" s="280" t="s">
        <v>92</v>
      </c>
      <c r="D55" s="281">
        <v>45225</v>
      </c>
      <c r="E55" s="280">
        <v>1247.7</v>
      </c>
      <c r="F55" s="280">
        <v>1251.5833333333333</v>
      </c>
      <c r="G55" s="282">
        <v>1241.3666666666666</v>
      </c>
      <c r="H55" s="282">
        <v>1235.0333333333333</v>
      </c>
      <c r="I55" s="282">
        <v>1224.8166666666666</v>
      </c>
      <c r="J55" s="282">
        <v>1257.9166666666665</v>
      </c>
      <c r="K55" s="282">
        <v>1268.1333333333332</v>
      </c>
      <c r="L55" s="282">
        <v>1274.4666666666665</v>
      </c>
      <c r="M55" s="283">
        <v>1261.8</v>
      </c>
      <c r="N55" s="283">
        <v>1245.25</v>
      </c>
      <c r="O55" s="283">
        <v>13571250</v>
      </c>
      <c r="P55" s="284">
        <v>-2.6801721046970241E-2</v>
      </c>
    </row>
    <row r="56" spans="1:16" ht="12.75" customHeight="1">
      <c r="A56" s="274">
        <v>46</v>
      </c>
      <c r="B56" s="288" t="s">
        <v>43</v>
      </c>
      <c r="C56" s="280" t="s">
        <v>93</v>
      </c>
      <c r="D56" s="281">
        <v>45225</v>
      </c>
      <c r="E56" s="280">
        <v>1163.3</v>
      </c>
      <c r="F56" s="280">
        <v>1169.2666666666667</v>
      </c>
      <c r="G56" s="282">
        <v>1151.5333333333333</v>
      </c>
      <c r="H56" s="282">
        <v>1139.7666666666667</v>
      </c>
      <c r="I56" s="282">
        <v>1122.0333333333333</v>
      </c>
      <c r="J56" s="282">
        <v>1181.0333333333333</v>
      </c>
      <c r="K56" s="282">
        <v>1198.7666666666664</v>
      </c>
      <c r="L56" s="282">
        <v>1210.5333333333333</v>
      </c>
      <c r="M56" s="283">
        <v>1187</v>
      </c>
      <c r="N56" s="283">
        <v>1157.5</v>
      </c>
      <c r="O56" s="283">
        <v>10132200</v>
      </c>
      <c r="P56" s="284">
        <v>6.0191797592328095E-2</v>
      </c>
    </row>
    <row r="57" spans="1:16" ht="12.75" customHeight="1">
      <c r="A57" s="274">
        <v>47</v>
      </c>
      <c r="B57" s="288" t="s">
        <v>45</v>
      </c>
      <c r="C57" s="280" t="s">
        <v>94</v>
      </c>
      <c r="D57" s="281">
        <v>45225</v>
      </c>
      <c r="E57" s="280">
        <v>307.60000000000002</v>
      </c>
      <c r="F57" s="280">
        <v>306.45</v>
      </c>
      <c r="G57" s="282">
        <v>303.64999999999998</v>
      </c>
      <c r="H57" s="282">
        <v>299.7</v>
      </c>
      <c r="I57" s="282">
        <v>296.89999999999998</v>
      </c>
      <c r="J57" s="282">
        <v>310.39999999999998</v>
      </c>
      <c r="K57" s="282">
        <v>313.20000000000005</v>
      </c>
      <c r="L57" s="282">
        <v>317.14999999999998</v>
      </c>
      <c r="M57" s="283">
        <v>309.25</v>
      </c>
      <c r="N57" s="283">
        <v>302.5</v>
      </c>
      <c r="O57" s="283">
        <v>72689400</v>
      </c>
      <c r="P57" s="284">
        <v>4.6438729900737212E-3</v>
      </c>
    </row>
    <row r="58" spans="1:16" ht="12.75" customHeight="1">
      <c r="A58" s="274">
        <v>48</v>
      </c>
      <c r="B58" s="288" t="s">
        <v>87</v>
      </c>
      <c r="C58" s="280" t="s">
        <v>95</v>
      </c>
      <c r="D58" s="281">
        <v>45225</v>
      </c>
      <c r="E58" s="280">
        <v>5094.7</v>
      </c>
      <c r="F58" s="280">
        <v>5114.916666666667</v>
      </c>
      <c r="G58" s="282">
        <v>5049.8333333333339</v>
      </c>
      <c r="H58" s="282">
        <v>5004.9666666666672</v>
      </c>
      <c r="I58" s="282">
        <v>4939.8833333333341</v>
      </c>
      <c r="J58" s="282">
        <v>5159.7833333333338</v>
      </c>
      <c r="K58" s="282">
        <v>5224.8666666666677</v>
      </c>
      <c r="L58" s="282">
        <v>5269.7333333333336</v>
      </c>
      <c r="M58" s="283">
        <v>5180</v>
      </c>
      <c r="N58" s="283">
        <v>5070.05</v>
      </c>
      <c r="O58" s="283">
        <v>1456950</v>
      </c>
      <c r="P58" s="284">
        <v>3.6827497865072591E-2</v>
      </c>
    </row>
    <row r="59" spans="1:16" ht="12.75" customHeight="1">
      <c r="A59" s="274">
        <v>49</v>
      </c>
      <c r="B59" s="288" t="s">
        <v>59</v>
      </c>
      <c r="C59" s="280" t="s">
        <v>96</v>
      </c>
      <c r="D59" s="281">
        <v>45225</v>
      </c>
      <c r="E59" s="280">
        <v>2051.1999999999998</v>
      </c>
      <c r="F59" s="280">
        <v>2059.2666666666664</v>
      </c>
      <c r="G59" s="282">
        <v>2038.5333333333328</v>
      </c>
      <c r="H59" s="282">
        <v>2025.8666666666663</v>
      </c>
      <c r="I59" s="282">
        <v>2005.1333333333328</v>
      </c>
      <c r="J59" s="282">
        <v>2071.9333333333329</v>
      </c>
      <c r="K59" s="282">
        <v>2092.6666666666665</v>
      </c>
      <c r="L59" s="282">
        <v>2105.333333333333</v>
      </c>
      <c r="M59" s="283">
        <v>2080</v>
      </c>
      <c r="N59" s="283">
        <v>2046.6</v>
      </c>
      <c r="O59" s="283">
        <v>3298050</v>
      </c>
      <c r="P59" s="284">
        <v>7.6997112608277194E-3</v>
      </c>
    </row>
    <row r="60" spans="1:16" ht="12.75" customHeight="1">
      <c r="A60" s="274">
        <v>50</v>
      </c>
      <c r="B60" s="288" t="s">
        <v>45</v>
      </c>
      <c r="C60" s="280" t="s">
        <v>97</v>
      </c>
      <c r="D60" s="281">
        <v>45225</v>
      </c>
      <c r="E60" s="280">
        <v>703.7</v>
      </c>
      <c r="F60" s="280">
        <v>702.6</v>
      </c>
      <c r="G60" s="282">
        <v>698.5</v>
      </c>
      <c r="H60" s="282">
        <v>693.3</v>
      </c>
      <c r="I60" s="282">
        <v>689.19999999999993</v>
      </c>
      <c r="J60" s="282">
        <v>707.80000000000007</v>
      </c>
      <c r="K60" s="282">
        <v>711.9000000000002</v>
      </c>
      <c r="L60" s="282">
        <v>717.10000000000014</v>
      </c>
      <c r="M60" s="283">
        <v>706.7</v>
      </c>
      <c r="N60" s="283">
        <v>697.4</v>
      </c>
      <c r="O60" s="283">
        <v>6437000</v>
      </c>
      <c r="P60" s="284">
        <v>2.8767780086303339E-2</v>
      </c>
    </row>
    <row r="61" spans="1:16" ht="12.75" customHeight="1">
      <c r="A61" s="274">
        <v>51</v>
      </c>
      <c r="B61" s="288" t="s">
        <v>45</v>
      </c>
      <c r="C61" s="287" t="s">
        <v>98</v>
      </c>
      <c r="D61" s="281">
        <v>45225</v>
      </c>
      <c r="E61" s="280">
        <v>1152.45</v>
      </c>
      <c r="F61" s="280">
        <v>1153.9666666666667</v>
      </c>
      <c r="G61" s="282">
        <v>1147.8833333333334</v>
      </c>
      <c r="H61" s="282">
        <v>1143.3166666666668</v>
      </c>
      <c r="I61" s="282">
        <v>1137.2333333333336</v>
      </c>
      <c r="J61" s="282">
        <v>1158.5333333333333</v>
      </c>
      <c r="K61" s="282">
        <v>1164.6166666666663</v>
      </c>
      <c r="L61" s="282">
        <v>1169.1833333333332</v>
      </c>
      <c r="M61" s="283">
        <v>1160.05</v>
      </c>
      <c r="N61" s="283">
        <v>1149.4000000000001</v>
      </c>
      <c r="O61" s="283">
        <v>1400000</v>
      </c>
      <c r="P61" s="284">
        <v>1.001001001001001E-3</v>
      </c>
    </row>
    <row r="62" spans="1:16" ht="12.75" customHeight="1">
      <c r="A62" s="274">
        <v>52</v>
      </c>
      <c r="B62" s="288" t="s">
        <v>41</v>
      </c>
      <c r="C62" s="285" t="s">
        <v>99</v>
      </c>
      <c r="D62" s="281">
        <v>45225</v>
      </c>
      <c r="E62" s="280">
        <v>302.75</v>
      </c>
      <c r="F62" s="280">
        <v>302.08333333333331</v>
      </c>
      <c r="G62" s="282">
        <v>300.81666666666661</v>
      </c>
      <c r="H62" s="282">
        <v>298.88333333333327</v>
      </c>
      <c r="I62" s="282">
        <v>297.61666666666656</v>
      </c>
      <c r="J62" s="282">
        <v>304.01666666666665</v>
      </c>
      <c r="K62" s="282">
        <v>305.28333333333342</v>
      </c>
      <c r="L62" s="282">
        <v>307.2166666666667</v>
      </c>
      <c r="M62" s="283">
        <v>303.35000000000002</v>
      </c>
      <c r="N62" s="283">
        <v>300.14999999999998</v>
      </c>
      <c r="O62" s="283">
        <v>12522600</v>
      </c>
      <c r="P62" s="284">
        <v>-5.8588168048013716E-3</v>
      </c>
    </row>
    <row r="63" spans="1:16" ht="12.75" customHeight="1">
      <c r="A63" s="274">
        <v>53</v>
      </c>
      <c r="B63" s="288" t="s">
        <v>63</v>
      </c>
      <c r="C63" s="280" t="s">
        <v>100</v>
      </c>
      <c r="D63" s="281">
        <v>45225</v>
      </c>
      <c r="E63" s="280">
        <v>140.05000000000001</v>
      </c>
      <c r="F63" s="280">
        <v>140.26666666666668</v>
      </c>
      <c r="G63" s="282">
        <v>138.63333333333335</v>
      </c>
      <c r="H63" s="282">
        <v>137.21666666666667</v>
      </c>
      <c r="I63" s="282">
        <v>135.58333333333334</v>
      </c>
      <c r="J63" s="282">
        <v>141.68333333333337</v>
      </c>
      <c r="K63" s="282">
        <v>143.31666666666669</v>
      </c>
      <c r="L63" s="282">
        <v>144.73333333333338</v>
      </c>
      <c r="M63" s="283">
        <v>141.9</v>
      </c>
      <c r="N63" s="283">
        <v>138.85</v>
      </c>
      <c r="O63" s="283">
        <v>45665000</v>
      </c>
      <c r="P63" s="284">
        <v>-9.97289972899729E-3</v>
      </c>
    </row>
    <row r="64" spans="1:16" ht="12.75" customHeight="1">
      <c r="A64" s="274">
        <v>54</v>
      </c>
      <c r="B64" s="288" t="s">
        <v>41</v>
      </c>
      <c r="C64" s="280" t="s">
        <v>101</v>
      </c>
      <c r="D64" s="281">
        <v>45225</v>
      </c>
      <c r="E64" s="280">
        <v>1733.2</v>
      </c>
      <c r="F64" s="280">
        <v>1739.6666666666667</v>
      </c>
      <c r="G64" s="282">
        <v>1718.5333333333335</v>
      </c>
      <c r="H64" s="282">
        <v>1703.8666666666668</v>
      </c>
      <c r="I64" s="282">
        <v>1682.7333333333336</v>
      </c>
      <c r="J64" s="282">
        <v>1754.3333333333335</v>
      </c>
      <c r="K64" s="282">
        <v>1775.4666666666667</v>
      </c>
      <c r="L64" s="282">
        <v>1790.1333333333334</v>
      </c>
      <c r="M64" s="283">
        <v>1760.8</v>
      </c>
      <c r="N64" s="283">
        <v>1725</v>
      </c>
      <c r="O64" s="283">
        <v>4822200</v>
      </c>
      <c r="P64" s="284">
        <v>1.9947637451689314E-3</v>
      </c>
    </row>
    <row r="65" spans="1:16" ht="12.75" customHeight="1">
      <c r="A65" s="274">
        <v>55</v>
      </c>
      <c r="B65" s="288" t="s">
        <v>59</v>
      </c>
      <c r="C65" s="280" t="s">
        <v>102</v>
      </c>
      <c r="D65" s="281">
        <v>45225</v>
      </c>
      <c r="E65" s="280">
        <v>542.04999999999995</v>
      </c>
      <c r="F65" s="280">
        <v>542.68333333333328</v>
      </c>
      <c r="G65" s="282">
        <v>539.16666666666652</v>
      </c>
      <c r="H65" s="282">
        <v>536.28333333333319</v>
      </c>
      <c r="I65" s="282">
        <v>532.76666666666642</v>
      </c>
      <c r="J65" s="282">
        <v>545.56666666666661</v>
      </c>
      <c r="K65" s="282">
        <v>549.08333333333326</v>
      </c>
      <c r="L65" s="282">
        <v>551.9666666666667</v>
      </c>
      <c r="M65" s="283">
        <v>546.20000000000005</v>
      </c>
      <c r="N65" s="283">
        <v>539.79999999999995</v>
      </c>
      <c r="O65" s="283">
        <v>17528750</v>
      </c>
      <c r="P65" s="284">
        <v>1.3222543352601156E-2</v>
      </c>
    </row>
    <row r="66" spans="1:16" ht="12.75" customHeight="1">
      <c r="A66" s="274">
        <v>56</v>
      </c>
      <c r="B66" s="288" t="s">
        <v>49</v>
      </c>
      <c r="C66" s="285" t="s">
        <v>103</v>
      </c>
      <c r="D66" s="281">
        <v>45225</v>
      </c>
      <c r="E66" s="280">
        <v>2307.8000000000002</v>
      </c>
      <c r="F66" s="280">
        <v>2304.6333333333332</v>
      </c>
      <c r="G66" s="282">
        <v>2285.5166666666664</v>
      </c>
      <c r="H66" s="282">
        <v>2263.2333333333331</v>
      </c>
      <c r="I66" s="282">
        <v>2244.1166666666663</v>
      </c>
      <c r="J66" s="282">
        <v>2326.9166666666665</v>
      </c>
      <c r="K66" s="282">
        <v>2346.0333333333333</v>
      </c>
      <c r="L66" s="282">
        <v>2368.3166666666666</v>
      </c>
      <c r="M66" s="283">
        <v>2323.75</v>
      </c>
      <c r="N66" s="283">
        <v>2282.35</v>
      </c>
      <c r="O66" s="283">
        <v>2012500</v>
      </c>
      <c r="P66" s="284">
        <v>6.2500000000000003E-3</v>
      </c>
    </row>
    <row r="67" spans="1:16" ht="12.75" customHeight="1">
      <c r="A67" s="274">
        <v>57</v>
      </c>
      <c r="B67" s="288" t="s">
        <v>39</v>
      </c>
      <c r="C67" s="280" t="s">
        <v>104</v>
      </c>
      <c r="D67" s="281">
        <v>45225</v>
      </c>
      <c r="E67" s="280">
        <v>2093.1</v>
      </c>
      <c r="F67" s="280">
        <v>2097.833333333333</v>
      </c>
      <c r="G67" s="282">
        <v>2077.7166666666662</v>
      </c>
      <c r="H67" s="282">
        <v>2062.333333333333</v>
      </c>
      <c r="I67" s="282">
        <v>2042.2166666666662</v>
      </c>
      <c r="J67" s="282">
        <v>2113.2166666666662</v>
      </c>
      <c r="K67" s="282">
        <v>2133.333333333333</v>
      </c>
      <c r="L67" s="282">
        <v>2148.7166666666662</v>
      </c>
      <c r="M67" s="283">
        <v>2117.9499999999998</v>
      </c>
      <c r="N67" s="283">
        <v>2082.4499999999998</v>
      </c>
      <c r="O67" s="283">
        <v>2802600</v>
      </c>
      <c r="P67" s="284">
        <v>-1.7097670442402222E-3</v>
      </c>
    </row>
    <row r="68" spans="1:16" ht="12.75" customHeight="1">
      <c r="A68" s="274">
        <v>58</v>
      </c>
      <c r="B68" s="288" t="s">
        <v>45</v>
      </c>
      <c r="C68" s="285" t="s">
        <v>105</v>
      </c>
      <c r="D68" s="281">
        <v>45225</v>
      </c>
      <c r="E68" s="280">
        <v>141.75</v>
      </c>
      <c r="F68" s="280">
        <v>144.16666666666666</v>
      </c>
      <c r="G68" s="282">
        <v>138.7833333333333</v>
      </c>
      <c r="H68" s="282">
        <v>135.81666666666663</v>
      </c>
      <c r="I68" s="282">
        <v>130.43333333333328</v>
      </c>
      <c r="J68" s="282">
        <v>147.13333333333333</v>
      </c>
      <c r="K68" s="282">
        <v>152.51666666666671</v>
      </c>
      <c r="L68" s="282">
        <v>155.48333333333335</v>
      </c>
      <c r="M68" s="283">
        <v>149.55000000000001</v>
      </c>
      <c r="N68" s="283">
        <v>141.19999999999999</v>
      </c>
      <c r="O68" s="283">
        <v>16038400</v>
      </c>
      <c r="P68" s="284">
        <v>0.33147373314737333</v>
      </c>
    </row>
    <row r="69" spans="1:16" ht="12.75" customHeight="1">
      <c r="A69" s="274">
        <v>59</v>
      </c>
      <c r="B69" s="288" t="s">
        <v>43</v>
      </c>
      <c r="C69" s="280" t="s">
        <v>106</v>
      </c>
      <c r="D69" s="281">
        <v>45225</v>
      </c>
      <c r="E69" s="280">
        <v>3761.3</v>
      </c>
      <c r="F69" s="280">
        <v>3763.6833333333329</v>
      </c>
      <c r="G69" s="282">
        <v>3732.6166666666659</v>
      </c>
      <c r="H69" s="282">
        <v>3703.9333333333329</v>
      </c>
      <c r="I69" s="282">
        <v>3672.8666666666659</v>
      </c>
      <c r="J69" s="282">
        <v>3792.3666666666659</v>
      </c>
      <c r="K69" s="282">
        <v>3823.4333333333325</v>
      </c>
      <c r="L69" s="282">
        <v>3852.1166666666659</v>
      </c>
      <c r="M69" s="283">
        <v>3794.75</v>
      </c>
      <c r="N69" s="283">
        <v>3735</v>
      </c>
      <c r="O69" s="283">
        <v>2334000</v>
      </c>
      <c r="P69" s="284">
        <v>1.3020833333333334E-2</v>
      </c>
    </row>
    <row r="70" spans="1:16" ht="12.75" customHeight="1">
      <c r="A70" s="274">
        <v>60</v>
      </c>
      <c r="B70" s="288" t="s">
        <v>45</v>
      </c>
      <c r="C70" s="287" t="s">
        <v>107</v>
      </c>
      <c r="D70" s="281">
        <v>45225</v>
      </c>
      <c r="E70" s="280">
        <v>5304.2</v>
      </c>
      <c r="F70" s="280">
        <v>5286.4833333333336</v>
      </c>
      <c r="G70" s="282">
        <v>5242.9666666666672</v>
      </c>
      <c r="H70" s="282">
        <v>5181.7333333333336</v>
      </c>
      <c r="I70" s="282">
        <v>5138.2166666666672</v>
      </c>
      <c r="J70" s="282">
        <v>5347.7166666666672</v>
      </c>
      <c r="K70" s="282">
        <v>5391.2333333333336</v>
      </c>
      <c r="L70" s="282">
        <v>5452.4666666666672</v>
      </c>
      <c r="M70" s="283">
        <v>5330</v>
      </c>
      <c r="N70" s="283">
        <v>5225.25</v>
      </c>
      <c r="O70" s="283">
        <v>1363000</v>
      </c>
      <c r="P70" s="284">
        <v>1.5194398927454193E-2</v>
      </c>
    </row>
    <row r="71" spans="1:16" ht="12.75" customHeight="1">
      <c r="A71" s="274">
        <v>61</v>
      </c>
      <c r="B71" s="288" t="s">
        <v>108</v>
      </c>
      <c r="C71" s="280" t="s">
        <v>109</v>
      </c>
      <c r="D71" s="281">
        <v>45225</v>
      </c>
      <c r="E71" s="280">
        <v>567.79999999999995</v>
      </c>
      <c r="F71" s="280">
        <v>567.25</v>
      </c>
      <c r="G71" s="282">
        <v>564.04999999999995</v>
      </c>
      <c r="H71" s="282">
        <v>560.29999999999995</v>
      </c>
      <c r="I71" s="282">
        <v>557.09999999999991</v>
      </c>
      <c r="J71" s="282">
        <v>571</v>
      </c>
      <c r="K71" s="282">
        <v>574.20000000000005</v>
      </c>
      <c r="L71" s="282">
        <v>577.95000000000005</v>
      </c>
      <c r="M71" s="283">
        <v>570.45000000000005</v>
      </c>
      <c r="N71" s="283">
        <v>563.5</v>
      </c>
      <c r="O71" s="283">
        <v>34620300</v>
      </c>
      <c r="P71" s="284">
        <v>-2.858776443682104E-4</v>
      </c>
    </row>
    <row r="72" spans="1:16" ht="12.75" customHeight="1">
      <c r="A72" s="274">
        <v>62</v>
      </c>
      <c r="B72" s="288" t="s">
        <v>43</v>
      </c>
      <c r="C72" s="280" t="s">
        <v>110</v>
      </c>
      <c r="D72" s="281">
        <v>45225</v>
      </c>
      <c r="E72" s="280">
        <v>5554.9</v>
      </c>
      <c r="F72" s="280">
        <v>5555.4666666666672</v>
      </c>
      <c r="G72" s="282">
        <v>5524.5333333333347</v>
      </c>
      <c r="H72" s="282">
        <v>5494.1666666666679</v>
      </c>
      <c r="I72" s="282">
        <v>5463.2333333333354</v>
      </c>
      <c r="J72" s="282">
        <v>5585.8333333333339</v>
      </c>
      <c r="K72" s="282">
        <v>5616.7666666666664</v>
      </c>
      <c r="L72" s="282">
        <v>5647.1333333333332</v>
      </c>
      <c r="M72" s="283">
        <v>5586.4</v>
      </c>
      <c r="N72" s="283">
        <v>5525.1</v>
      </c>
      <c r="O72" s="283">
        <v>2701125</v>
      </c>
      <c r="P72" s="284">
        <v>4.5558086560364463E-3</v>
      </c>
    </row>
    <row r="73" spans="1:16" ht="12.75" customHeight="1">
      <c r="A73" s="274">
        <v>63</v>
      </c>
      <c r="B73" s="288" t="s">
        <v>56</v>
      </c>
      <c r="C73" s="280" t="s">
        <v>111</v>
      </c>
      <c r="D73" s="281">
        <v>45225</v>
      </c>
      <c r="E73" s="280">
        <v>3509.2</v>
      </c>
      <c r="F73" s="280">
        <v>3513.8166666666671</v>
      </c>
      <c r="G73" s="282">
        <v>3487.3833333333341</v>
      </c>
      <c r="H73" s="282">
        <v>3465.5666666666671</v>
      </c>
      <c r="I73" s="282">
        <v>3439.1333333333341</v>
      </c>
      <c r="J73" s="282">
        <v>3535.6333333333341</v>
      </c>
      <c r="K73" s="282">
        <v>3562.0666666666675</v>
      </c>
      <c r="L73" s="282">
        <v>3583.8833333333341</v>
      </c>
      <c r="M73" s="283">
        <v>3540.25</v>
      </c>
      <c r="N73" s="283">
        <v>3492</v>
      </c>
      <c r="O73" s="283">
        <v>3212300</v>
      </c>
      <c r="P73" s="284">
        <v>1.0514726121662538E-2</v>
      </c>
    </row>
    <row r="74" spans="1:16" ht="12.75" customHeight="1">
      <c r="A74" s="274">
        <v>64</v>
      </c>
      <c r="B74" s="288" t="s">
        <v>56</v>
      </c>
      <c r="C74" s="280" t="s">
        <v>112</v>
      </c>
      <c r="D74" s="281">
        <v>45225</v>
      </c>
      <c r="E74" s="280">
        <v>3429.25</v>
      </c>
      <c r="F74" s="280">
        <v>3420.75</v>
      </c>
      <c r="G74" s="282">
        <v>3396.5</v>
      </c>
      <c r="H74" s="282">
        <v>3363.75</v>
      </c>
      <c r="I74" s="282">
        <v>3339.5</v>
      </c>
      <c r="J74" s="282">
        <v>3453.5</v>
      </c>
      <c r="K74" s="282">
        <v>3477.75</v>
      </c>
      <c r="L74" s="282">
        <v>3510.5</v>
      </c>
      <c r="M74" s="283">
        <v>3445</v>
      </c>
      <c r="N74" s="283">
        <v>3388</v>
      </c>
      <c r="O74" s="283">
        <v>2173875</v>
      </c>
      <c r="P74" s="284">
        <v>4.5496627430234096E-2</v>
      </c>
    </row>
    <row r="75" spans="1:16" ht="12.75" customHeight="1">
      <c r="A75" s="274">
        <v>65</v>
      </c>
      <c r="B75" s="288" t="s">
        <v>56</v>
      </c>
      <c r="C75" s="280" t="s">
        <v>113</v>
      </c>
      <c r="D75" s="281">
        <v>45225</v>
      </c>
      <c r="E75" s="280">
        <v>265.95</v>
      </c>
      <c r="F75" s="280">
        <v>265.8</v>
      </c>
      <c r="G75" s="282">
        <v>263.3</v>
      </c>
      <c r="H75" s="282">
        <v>260.64999999999998</v>
      </c>
      <c r="I75" s="282">
        <v>258.14999999999998</v>
      </c>
      <c r="J75" s="282">
        <v>268.45000000000005</v>
      </c>
      <c r="K75" s="282">
        <v>270.95000000000005</v>
      </c>
      <c r="L75" s="282">
        <v>273.60000000000008</v>
      </c>
      <c r="M75" s="283">
        <v>268.3</v>
      </c>
      <c r="N75" s="283">
        <v>263.14999999999998</v>
      </c>
      <c r="O75" s="283">
        <v>16862400</v>
      </c>
      <c r="P75" s="284">
        <v>4.0888888888888891E-2</v>
      </c>
    </row>
    <row r="76" spans="1:16" ht="12.75" customHeight="1">
      <c r="A76" s="274">
        <v>66</v>
      </c>
      <c r="B76" s="288" t="s">
        <v>63</v>
      </c>
      <c r="C76" s="280" t="s">
        <v>114</v>
      </c>
      <c r="D76" s="281">
        <v>45225</v>
      </c>
      <c r="E76" s="280">
        <v>150.05000000000001</v>
      </c>
      <c r="F76" s="280">
        <v>149.53333333333333</v>
      </c>
      <c r="G76" s="282">
        <v>147.61666666666667</v>
      </c>
      <c r="H76" s="282">
        <v>145.18333333333334</v>
      </c>
      <c r="I76" s="282">
        <v>143.26666666666668</v>
      </c>
      <c r="J76" s="282">
        <v>151.96666666666667</v>
      </c>
      <c r="K76" s="282">
        <v>153.88333333333335</v>
      </c>
      <c r="L76" s="282">
        <v>156.31666666666666</v>
      </c>
      <c r="M76" s="283">
        <v>151.44999999999999</v>
      </c>
      <c r="N76" s="283">
        <v>147.1</v>
      </c>
      <c r="O76" s="283">
        <v>117675000</v>
      </c>
      <c r="P76" s="284">
        <v>2.5445514356672912E-2</v>
      </c>
    </row>
    <row r="77" spans="1:16" ht="12.75" customHeight="1">
      <c r="A77" s="274">
        <v>67</v>
      </c>
      <c r="B77" s="288" t="s">
        <v>84</v>
      </c>
      <c r="C77" s="280" t="s">
        <v>115</v>
      </c>
      <c r="D77" s="281">
        <v>45225</v>
      </c>
      <c r="E77" s="280">
        <v>129.5</v>
      </c>
      <c r="F77" s="280">
        <v>127.95</v>
      </c>
      <c r="G77" s="282">
        <v>125.80000000000001</v>
      </c>
      <c r="H77" s="282">
        <v>122.10000000000001</v>
      </c>
      <c r="I77" s="282">
        <v>119.95000000000002</v>
      </c>
      <c r="J77" s="282">
        <v>131.65</v>
      </c>
      <c r="K77" s="282">
        <v>133.80000000000001</v>
      </c>
      <c r="L77" s="282">
        <v>137.5</v>
      </c>
      <c r="M77" s="283">
        <v>130.1</v>
      </c>
      <c r="N77" s="283">
        <v>124.25</v>
      </c>
      <c r="O77" s="283">
        <v>159145950</v>
      </c>
      <c r="P77" s="284">
        <v>4.663617763870502E-2</v>
      </c>
    </row>
    <row r="78" spans="1:16" ht="12.75" customHeight="1">
      <c r="A78" s="274">
        <v>68</v>
      </c>
      <c r="B78" s="288" t="s">
        <v>43</v>
      </c>
      <c r="C78" s="280" t="s">
        <v>116</v>
      </c>
      <c r="D78" s="281">
        <v>45225</v>
      </c>
      <c r="E78" s="280">
        <v>793.75</v>
      </c>
      <c r="F78" s="280">
        <v>791.7166666666667</v>
      </c>
      <c r="G78" s="282">
        <v>787.68333333333339</v>
      </c>
      <c r="H78" s="282">
        <v>781.61666666666667</v>
      </c>
      <c r="I78" s="282">
        <v>777.58333333333337</v>
      </c>
      <c r="J78" s="282">
        <v>797.78333333333342</v>
      </c>
      <c r="K78" s="282">
        <v>801.81666666666672</v>
      </c>
      <c r="L78" s="282">
        <v>807.88333333333344</v>
      </c>
      <c r="M78" s="283">
        <v>795.75</v>
      </c>
      <c r="N78" s="283">
        <v>785.65</v>
      </c>
      <c r="O78" s="283">
        <v>8756550</v>
      </c>
      <c r="P78" s="284">
        <v>-1.7409697364139276E-2</v>
      </c>
    </row>
    <row r="79" spans="1:16" ht="12.75" customHeight="1">
      <c r="A79" s="274">
        <v>69</v>
      </c>
      <c r="B79" s="288" t="s">
        <v>117</v>
      </c>
      <c r="C79" s="280" t="s">
        <v>118</v>
      </c>
      <c r="D79" s="281">
        <v>45225</v>
      </c>
      <c r="E79" s="280">
        <v>59.2</v>
      </c>
      <c r="F79" s="280">
        <v>59.433333333333337</v>
      </c>
      <c r="G79" s="282">
        <v>58.916666666666671</v>
      </c>
      <c r="H79" s="282">
        <v>58.633333333333333</v>
      </c>
      <c r="I79" s="282">
        <v>58.116666666666667</v>
      </c>
      <c r="J79" s="282">
        <v>59.716666666666676</v>
      </c>
      <c r="K79" s="282">
        <v>60.233333333333341</v>
      </c>
      <c r="L79" s="282">
        <v>60.51666666666668</v>
      </c>
      <c r="M79" s="283">
        <v>59.95</v>
      </c>
      <c r="N79" s="283">
        <v>59.15</v>
      </c>
      <c r="O79" s="283">
        <v>139207500</v>
      </c>
      <c r="P79" s="284">
        <v>1.2602291325695581E-2</v>
      </c>
    </row>
    <row r="80" spans="1:16" ht="12.75" customHeight="1">
      <c r="A80" s="274">
        <v>70</v>
      </c>
      <c r="B80" s="288" t="s">
        <v>45</v>
      </c>
      <c r="C80" s="286" t="s">
        <v>119</v>
      </c>
      <c r="D80" s="281">
        <v>45225</v>
      </c>
      <c r="E80" s="280">
        <v>632.35</v>
      </c>
      <c r="F80" s="280">
        <v>632.19999999999993</v>
      </c>
      <c r="G80" s="282">
        <v>627.79999999999984</v>
      </c>
      <c r="H80" s="282">
        <v>623.24999999999989</v>
      </c>
      <c r="I80" s="282">
        <v>618.8499999999998</v>
      </c>
      <c r="J80" s="282">
        <v>636.74999999999989</v>
      </c>
      <c r="K80" s="282">
        <v>641.15</v>
      </c>
      <c r="L80" s="282">
        <v>645.69999999999993</v>
      </c>
      <c r="M80" s="283">
        <v>636.6</v>
      </c>
      <c r="N80" s="283">
        <v>627.65</v>
      </c>
      <c r="O80" s="283">
        <v>9142900</v>
      </c>
      <c r="P80" s="284">
        <v>0</v>
      </c>
    </row>
    <row r="81" spans="1:16" ht="12.75" customHeight="1">
      <c r="A81" s="274">
        <v>71</v>
      </c>
      <c r="B81" s="288" t="s">
        <v>59</v>
      </c>
      <c r="C81" s="280" t="s">
        <v>120</v>
      </c>
      <c r="D81" s="281">
        <v>45225</v>
      </c>
      <c r="E81" s="280">
        <v>980.6</v>
      </c>
      <c r="F81" s="280">
        <v>981.65</v>
      </c>
      <c r="G81" s="282">
        <v>975.94999999999993</v>
      </c>
      <c r="H81" s="282">
        <v>971.3</v>
      </c>
      <c r="I81" s="282">
        <v>965.59999999999991</v>
      </c>
      <c r="J81" s="282">
        <v>986.3</v>
      </c>
      <c r="K81" s="282">
        <v>992</v>
      </c>
      <c r="L81" s="282">
        <v>996.65</v>
      </c>
      <c r="M81" s="283">
        <v>987.35</v>
      </c>
      <c r="N81" s="283">
        <v>977</v>
      </c>
      <c r="O81" s="283">
        <v>9767000</v>
      </c>
      <c r="P81" s="284">
        <v>1.7435897435897436E-3</v>
      </c>
    </row>
    <row r="82" spans="1:16" ht="12.75" customHeight="1">
      <c r="A82" s="274">
        <v>72</v>
      </c>
      <c r="B82" s="288" t="s">
        <v>108</v>
      </c>
      <c r="C82" s="280" t="s">
        <v>121</v>
      </c>
      <c r="D82" s="281">
        <v>45225</v>
      </c>
      <c r="E82" s="280">
        <v>1707.8</v>
      </c>
      <c r="F82" s="280">
        <v>1716.5999999999997</v>
      </c>
      <c r="G82" s="282">
        <v>1691.3499999999995</v>
      </c>
      <c r="H82" s="282">
        <v>1674.8999999999999</v>
      </c>
      <c r="I82" s="282">
        <v>1649.6499999999996</v>
      </c>
      <c r="J82" s="282">
        <v>1733.0499999999993</v>
      </c>
      <c r="K82" s="282">
        <v>1758.2999999999997</v>
      </c>
      <c r="L82" s="282">
        <v>1774.7499999999991</v>
      </c>
      <c r="M82" s="283">
        <v>1741.85</v>
      </c>
      <c r="N82" s="283">
        <v>1700.15</v>
      </c>
      <c r="O82" s="283">
        <v>3914000</v>
      </c>
      <c r="P82" s="284">
        <v>-3.7045693584200068E-2</v>
      </c>
    </row>
    <row r="83" spans="1:16" ht="12.75" customHeight="1">
      <c r="A83" s="274">
        <v>73</v>
      </c>
      <c r="B83" s="288" t="s">
        <v>43</v>
      </c>
      <c r="C83" s="280" t="s">
        <v>122</v>
      </c>
      <c r="D83" s="281">
        <v>45225</v>
      </c>
      <c r="E83" s="280">
        <v>357.45</v>
      </c>
      <c r="F83" s="280">
        <v>357.05</v>
      </c>
      <c r="G83" s="282">
        <v>355.1</v>
      </c>
      <c r="H83" s="282">
        <v>352.75</v>
      </c>
      <c r="I83" s="282">
        <v>350.8</v>
      </c>
      <c r="J83" s="282">
        <v>359.40000000000003</v>
      </c>
      <c r="K83" s="282">
        <v>361.34999999999997</v>
      </c>
      <c r="L83" s="282">
        <v>363.70000000000005</v>
      </c>
      <c r="M83" s="283">
        <v>359</v>
      </c>
      <c r="N83" s="283">
        <v>354.7</v>
      </c>
      <c r="O83" s="283">
        <v>10450000</v>
      </c>
      <c r="P83" s="284">
        <v>-4.5722994856163077E-3</v>
      </c>
    </row>
    <row r="84" spans="1:16" ht="12.75" customHeight="1">
      <c r="A84" s="274">
        <v>74</v>
      </c>
      <c r="B84" s="288" t="s">
        <v>49</v>
      </c>
      <c r="C84" s="280" t="s">
        <v>123</v>
      </c>
      <c r="D84" s="281">
        <v>45225</v>
      </c>
      <c r="E84" s="280">
        <v>2004.8</v>
      </c>
      <c r="F84" s="280">
        <v>1999.1666666666667</v>
      </c>
      <c r="G84" s="282">
        <v>1974.6333333333334</v>
      </c>
      <c r="H84" s="282">
        <v>1944.4666666666667</v>
      </c>
      <c r="I84" s="282">
        <v>1919.9333333333334</v>
      </c>
      <c r="J84" s="282">
        <v>2029.3333333333335</v>
      </c>
      <c r="K84" s="282">
        <v>2053.8666666666668</v>
      </c>
      <c r="L84" s="282">
        <v>2084.0333333333338</v>
      </c>
      <c r="M84" s="283">
        <v>2023.7</v>
      </c>
      <c r="N84" s="283">
        <v>1969</v>
      </c>
      <c r="O84" s="283">
        <v>11579550</v>
      </c>
      <c r="P84" s="284">
        <v>-3.5947324712302761E-2</v>
      </c>
    </row>
    <row r="85" spans="1:16" ht="12.75" customHeight="1">
      <c r="A85" s="274">
        <v>75</v>
      </c>
      <c r="B85" s="288" t="s">
        <v>84</v>
      </c>
      <c r="C85" s="280" t="s">
        <v>124</v>
      </c>
      <c r="D85" s="281">
        <v>45225</v>
      </c>
      <c r="E85" s="280">
        <v>428</v>
      </c>
      <c r="F85" s="280">
        <v>427.58333333333331</v>
      </c>
      <c r="G85" s="282">
        <v>424.11666666666662</v>
      </c>
      <c r="H85" s="282">
        <v>420.23333333333329</v>
      </c>
      <c r="I85" s="282">
        <v>416.76666666666659</v>
      </c>
      <c r="J85" s="282">
        <v>431.46666666666664</v>
      </c>
      <c r="K85" s="282">
        <v>434.93333333333334</v>
      </c>
      <c r="L85" s="282">
        <v>438.81666666666666</v>
      </c>
      <c r="M85" s="283">
        <v>431.05</v>
      </c>
      <c r="N85" s="283">
        <v>423.7</v>
      </c>
      <c r="O85" s="283">
        <v>12167500</v>
      </c>
      <c r="P85" s="284">
        <v>3.8156130762091369E-3</v>
      </c>
    </row>
    <row r="86" spans="1:16" ht="12.75" customHeight="1">
      <c r="A86" s="274">
        <v>76</v>
      </c>
      <c r="B86" s="288" t="s">
        <v>45</v>
      </c>
      <c r="C86" s="287" t="s">
        <v>125</v>
      </c>
      <c r="D86" s="281">
        <v>45225</v>
      </c>
      <c r="E86" s="280">
        <v>1973.25</v>
      </c>
      <c r="F86" s="280">
        <v>1973.6000000000001</v>
      </c>
      <c r="G86" s="282">
        <v>1965.7000000000003</v>
      </c>
      <c r="H86" s="282">
        <v>1958.15</v>
      </c>
      <c r="I86" s="282">
        <v>1950.2500000000002</v>
      </c>
      <c r="J86" s="282">
        <v>1981.1500000000003</v>
      </c>
      <c r="K86" s="282">
        <v>1989.0500000000004</v>
      </c>
      <c r="L86" s="282">
        <v>1996.6000000000004</v>
      </c>
      <c r="M86" s="283">
        <v>1981.5</v>
      </c>
      <c r="N86" s="283">
        <v>1966.05</v>
      </c>
      <c r="O86" s="283">
        <v>9085200</v>
      </c>
      <c r="P86" s="284">
        <v>6.246677299308878E-3</v>
      </c>
    </row>
    <row r="87" spans="1:16" ht="12.75" customHeight="1">
      <c r="A87" s="274">
        <v>77</v>
      </c>
      <c r="B87" s="288" t="s">
        <v>41</v>
      </c>
      <c r="C87" s="280" t="s">
        <v>126</v>
      </c>
      <c r="D87" s="281">
        <v>45225</v>
      </c>
      <c r="E87" s="280">
        <v>1394.35</v>
      </c>
      <c r="F87" s="280">
        <v>1394.5833333333333</v>
      </c>
      <c r="G87" s="282">
        <v>1390.1666666666665</v>
      </c>
      <c r="H87" s="282">
        <v>1385.9833333333333</v>
      </c>
      <c r="I87" s="282">
        <v>1381.5666666666666</v>
      </c>
      <c r="J87" s="282">
        <v>1398.7666666666664</v>
      </c>
      <c r="K87" s="282">
        <v>1403.1833333333329</v>
      </c>
      <c r="L87" s="282">
        <v>1407.3666666666663</v>
      </c>
      <c r="M87" s="283">
        <v>1399</v>
      </c>
      <c r="N87" s="283">
        <v>1390.4</v>
      </c>
      <c r="O87" s="283">
        <v>5912500</v>
      </c>
      <c r="P87" s="284">
        <v>8.6148072330262705E-3</v>
      </c>
    </row>
    <row r="88" spans="1:16" ht="12.75" customHeight="1">
      <c r="A88" s="274">
        <v>78</v>
      </c>
      <c r="B88" s="288" t="s">
        <v>87</v>
      </c>
      <c r="C88" s="280" t="s">
        <v>127</v>
      </c>
      <c r="D88" s="281">
        <v>45225</v>
      </c>
      <c r="E88" s="280">
        <v>1213.6500000000001</v>
      </c>
      <c r="F88" s="280">
        <v>1219.3833333333334</v>
      </c>
      <c r="G88" s="282">
        <v>1199.5666666666668</v>
      </c>
      <c r="H88" s="282">
        <v>1185.4833333333333</v>
      </c>
      <c r="I88" s="282">
        <v>1165.6666666666667</v>
      </c>
      <c r="J88" s="282">
        <v>1233.4666666666669</v>
      </c>
      <c r="K88" s="282">
        <v>1253.2833333333335</v>
      </c>
      <c r="L88" s="282">
        <v>1267.366666666667</v>
      </c>
      <c r="M88" s="283">
        <v>1239.2</v>
      </c>
      <c r="N88" s="283">
        <v>1205.3</v>
      </c>
      <c r="O88" s="283">
        <v>12494300</v>
      </c>
      <c r="P88" s="284">
        <v>7.472302504816955E-2</v>
      </c>
    </row>
    <row r="89" spans="1:16" ht="12.75" customHeight="1">
      <c r="A89" s="274">
        <v>79</v>
      </c>
      <c r="B89" s="288" t="s">
        <v>68</v>
      </c>
      <c r="C89" s="280" t="s">
        <v>128</v>
      </c>
      <c r="D89" s="281">
        <v>45225</v>
      </c>
      <c r="E89" s="280">
        <v>2762.05</v>
      </c>
      <c r="F89" s="280">
        <v>2758.9</v>
      </c>
      <c r="G89" s="282">
        <v>2732.8</v>
      </c>
      <c r="H89" s="282">
        <v>2703.55</v>
      </c>
      <c r="I89" s="282">
        <v>2677.4500000000003</v>
      </c>
      <c r="J89" s="282">
        <v>2788.15</v>
      </c>
      <c r="K89" s="282">
        <v>2814.2499999999995</v>
      </c>
      <c r="L89" s="282">
        <v>2843.5</v>
      </c>
      <c r="M89" s="283">
        <v>2785</v>
      </c>
      <c r="N89" s="283">
        <v>2729.65</v>
      </c>
      <c r="O89" s="283">
        <v>4850100</v>
      </c>
      <c r="P89" s="284">
        <v>5.1604078587416061E-3</v>
      </c>
    </row>
    <row r="90" spans="1:16" ht="12.75" customHeight="1">
      <c r="A90" s="274">
        <v>80</v>
      </c>
      <c r="B90" s="288" t="s">
        <v>63</v>
      </c>
      <c r="C90" s="280" t="s">
        <v>129</v>
      </c>
      <c r="D90" s="281">
        <v>45225</v>
      </c>
      <c r="E90" s="280">
        <v>1553.05</v>
      </c>
      <c r="F90" s="280">
        <v>1548.0833333333333</v>
      </c>
      <c r="G90" s="282">
        <v>1542.0166666666664</v>
      </c>
      <c r="H90" s="282">
        <v>1530.9833333333331</v>
      </c>
      <c r="I90" s="282">
        <v>1524.9166666666663</v>
      </c>
      <c r="J90" s="282">
        <v>1559.1166666666666</v>
      </c>
      <c r="K90" s="282">
        <v>1565.1833333333336</v>
      </c>
      <c r="L90" s="282">
        <v>1576.2166666666667</v>
      </c>
      <c r="M90" s="283">
        <v>1554.15</v>
      </c>
      <c r="N90" s="283">
        <v>1537.05</v>
      </c>
      <c r="O90" s="283">
        <v>154858550</v>
      </c>
      <c r="P90" s="284">
        <v>-1.1674804396128991E-2</v>
      </c>
    </row>
    <row r="91" spans="1:16" ht="12.75" customHeight="1">
      <c r="A91" s="274">
        <v>81</v>
      </c>
      <c r="B91" s="288" t="s">
        <v>68</v>
      </c>
      <c r="C91" s="280" t="s">
        <v>130</v>
      </c>
      <c r="D91" s="281">
        <v>45225</v>
      </c>
      <c r="E91" s="280">
        <v>627.6</v>
      </c>
      <c r="F91" s="280">
        <v>625.98333333333335</v>
      </c>
      <c r="G91" s="282">
        <v>623.11666666666667</v>
      </c>
      <c r="H91" s="282">
        <v>618.63333333333333</v>
      </c>
      <c r="I91" s="282">
        <v>615.76666666666665</v>
      </c>
      <c r="J91" s="282">
        <v>630.4666666666667</v>
      </c>
      <c r="K91" s="282">
        <v>633.33333333333348</v>
      </c>
      <c r="L91" s="282">
        <v>637.81666666666672</v>
      </c>
      <c r="M91" s="283">
        <v>628.85</v>
      </c>
      <c r="N91" s="283">
        <v>621.5</v>
      </c>
      <c r="O91" s="283">
        <v>17758400</v>
      </c>
      <c r="P91" s="284">
        <v>1.9449355897954029E-2</v>
      </c>
    </row>
    <row r="92" spans="1:16" ht="12.75" customHeight="1">
      <c r="A92" s="274">
        <v>82</v>
      </c>
      <c r="B92" s="288" t="s">
        <v>56</v>
      </c>
      <c r="C92" s="280" t="s">
        <v>131</v>
      </c>
      <c r="D92" s="281">
        <v>45225</v>
      </c>
      <c r="E92" s="280">
        <v>3090.05</v>
      </c>
      <c r="F92" s="280">
        <v>3098.35</v>
      </c>
      <c r="G92" s="282">
        <v>3062.7</v>
      </c>
      <c r="H92" s="282">
        <v>3035.35</v>
      </c>
      <c r="I92" s="282">
        <v>2999.7</v>
      </c>
      <c r="J92" s="282">
        <v>3125.7</v>
      </c>
      <c r="K92" s="282">
        <v>3161.3500000000004</v>
      </c>
      <c r="L92" s="282">
        <v>3188.7</v>
      </c>
      <c r="M92" s="283">
        <v>3134</v>
      </c>
      <c r="N92" s="283">
        <v>3071</v>
      </c>
      <c r="O92" s="283">
        <v>3902700</v>
      </c>
      <c r="P92" s="284">
        <v>4.9874909208296347E-2</v>
      </c>
    </row>
    <row r="93" spans="1:16" ht="12.75" customHeight="1">
      <c r="A93" s="274">
        <v>83</v>
      </c>
      <c r="B93" s="288" t="s">
        <v>132</v>
      </c>
      <c r="C93" s="280" t="s">
        <v>133</v>
      </c>
      <c r="D93" s="281">
        <v>45225</v>
      </c>
      <c r="E93" s="280">
        <v>486.55</v>
      </c>
      <c r="F93" s="280">
        <v>488.7</v>
      </c>
      <c r="G93" s="282">
        <v>482.4</v>
      </c>
      <c r="H93" s="282">
        <v>478.25</v>
      </c>
      <c r="I93" s="282">
        <v>471.95</v>
      </c>
      <c r="J93" s="282">
        <v>492.84999999999997</v>
      </c>
      <c r="K93" s="282">
        <v>499.15000000000003</v>
      </c>
      <c r="L93" s="282">
        <v>503.29999999999995</v>
      </c>
      <c r="M93" s="283">
        <v>495</v>
      </c>
      <c r="N93" s="283">
        <v>484.55</v>
      </c>
      <c r="O93" s="283">
        <v>25459000</v>
      </c>
      <c r="P93" s="284">
        <v>-9.5315904139433548E-3</v>
      </c>
    </row>
    <row r="94" spans="1:16" ht="12.75" customHeight="1">
      <c r="A94" s="274">
        <v>84</v>
      </c>
      <c r="B94" s="288" t="s">
        <v>132</v>
      </c>
      <c r="C94" s="286" t="s">
        <v>134</v>
      </c>
      <c r="D94" s="281">
        <v>45225</v>
      </c>
      <c r="E94" s="280">
        <v>157.80000000000001</v>
      </c>
      <c r="F94" s="280">
        <v>157.35</v>
      </c>
      <c r="G94" s="282">
        <v>156.35</v>
      </c>
      <c r="H94" s="282">
        <v>154.9</v>
      </c>
      <c r="I94" s="282">
        <v>153.9</v>
      </c>
      <c r="J94" s="282">
        <v>158.79999999999998</v>
      </c>
      <c r="K94" s="282">
        <v>159.79999999999998</v>
      </c>
      <c r="L94" s="282">
        <v>161.24999999999997</v>
      </c>
      <c r="M94" s="283">
        <v>158.35</v>
      </c>
      <c r="N94" s="283">
        <v>155.9</v>
      </c>
      <c r="O94" s="283">
        <v>36967500</v>
      </c>
      <c r="P94" s="284">
        <v>-3.8594073053066849E-2</v>
      </c>
    </row>
    <row r="95" spans="1:16" ht="12.75" customHeight="1">
      <c r="A95" s="274">
        <v>85</v>
      </c>
      <c r="B95" s="288" t="s">
        <v>84</v>
      </c>
      <c r="C95" s="280" t="s">
        <v>135</v>
      </c>
      <c r="D95" s="281">
        <v>45225</v>
      </c>
      <c r="E95" s="280">
        <v>259.5</v>
      </c>
      <c r="F95" s="280">
        <v>258.98333333333335</v>
      </c>
      <c r="G95" s="282">
        <v>255.06666666666672</v>
      </c>
      <c r="H95" s="282">
        <v>250.63333333333338</v>
      </c>
      <c r="I95" s="282">
        <v>246.71666666666675</v>
      </c>
      <c r="J95" s="282">
        <v>263.41666666666669</v>
      </c>
      <c r="K95" s="282">
        <v>267.33333333333331</v>
      </c>
      <c r="L95" s="282">
        <v>271.76666666666665</v>
      </c>
      <c r="M95" s="283">
        <v>262.89999999999998</v>
      </c>
      <c r="N95" s="283">
        <v>254.55</v>
      </c>
      <c r="O95" s="283">
        <v>48621600</v>
      </c>
      <c r="P95" s="284">
        <v>1.5572858731924359E-3</v>
      </c>
    </row>
    <row r="96" spans="1:16" ht="12.75" customHeight="1">
      <c r="A96" s="274">
        <v>86</v>
      </c>
      <c r="B96" s="288" t="s">
        <v>59</v>
      </c>
      <c r="C96" s="280" t="s">
        <v>136</v>
      </c>
      <c r="D96" s="281">
        <v>45225</v>
      </c>
      <c r="E96" s="280">
        <v>2565.0500000000002</v>
      </c>
      <c r="F96" s="280">
        <v>2564.0499999999997</v>
      </c>
      <c r="G96" s="282">
        <v>2550.0999999999995</v>
      </c>
      <c r="H96" s="282">
        <v>2535.1499999999996</v>
      </c>
      <c r="I96" s="282">
        <v>2521.1999999999994</v>
      </c>
      <c r="J96" s="282">
        <v>2578.9999999999995</v>
      </c>
      <c r="K96" s="282">
        <v>2592.9499999999994</v>
      </c>
      <c r="L96" s="282">
        <v>2607.8999999999996</v>
      </c>
      <c r="M96" s="283">
        <v>2578</v>
      </c>
      <c r="N96" s="283">
        <v>2549.1</v>
      </c>
      <c r="O96" s="283">
        <v>9644100</v>
      </c>
      <c r="P96" s="284">
        <v>5.5730706075533661E-2</v>
      </c>
    </row>
    <row r="97" spans="1:16" ht="12.75" customHeight="1">
      <c r="A97" s="274">
        <v>87</v>
      </c>
      <c r="B97" s="288" t="s">
        <v>68</v>
      </c>
      <c r="C97" s="280" t="s">
        <v>137</v>
      </c>
      <c r="D97" s="281">
        <v>45225</v>
      </c>
      <c r="E97" s="280">
        <v>175.8</v>
      </c>
      <c r="F97" s="280">
        <v>176</v>
      </c>
      <c r="G97" s="282">
        <v>174.5</v>
      </c>
      <c r="H97" s="282">
        <v>173.2</v>
      </c>
      <c r="I97" s="282">
        <v>171.7</v>
      </c>
      <c r="J97" s="282">
        <v>177.3</v>
      </c>
      <c r="K97" s="282">
        <v>178.8</v>
      </c>
      <c r="L97" s="282">
        <v>180.10000000000002</v>
      </c>
      <c r="M97" s="283">
        <v>177.5</v>
      </c>
      <c r="N97" s="283">
        <v>174.7</v>
      </c>
      <c r="O97" s="283">
        <v>57777900</v>
      </c>
      <c r="P97" s="284">
        <v>-5.4428935124220873E-3</v>
      </c>
    </row>
    <row r="98" spans="1:16" ht="12.75" customHeight="1">
      <c r="A98" s="274">
        <v>88</v>
      </c>
      <c r="B98" s="288" t="s">
        <v>63</v>
      </c>
      <c r="C98" s="280" t="s">
        <v>138</v>
      </c>
      <c r="D98" s="281">
        <v>45225</v>
      </c>
      <c r="E98" s="280">
        <v>956.45</v>
      </c>
      <c r="F98" s="280">
        <v>956.2166666666667</v>
      </c>
      <c r="G98" s="282">
        <v>951.63333333333344</v>
      </c>
      <c r="H98" s="282">
        <v>946.81666666666672</v>
      </c>
      <c r="I98" s="282">
        <v>942.23333333333346</v>
      </c>
      <c r="J98" s="282">
        <v>961.03333333333342</v>
      </c>
      <c r="K98" s="282">
        <v>965.61666666666667</v>
      </c>
      <c r="L98" s="282">
        <v>970.43333333333339</v>
      </c>
      <c r="M98" s="283">
        <v>960.8</v>
      </c>
      <c r="N98" s="283">
        <v>951.4</v>
      </c>
      <c r="O98" s="283">
        <v>92017100</v>
      </c>
      <c r="P98" s="284">
        <v>6.4928601508364913E-3</v>
      </c>
    </row>
    <row r="99" spans="1:16" ht="12.75" customHeight="1">
      <c r="A99" s="274">
        <v>89</v>
      </c>
      <c r="B99" s="288" t="s">
        <v>68</v>
      </c>
      <c r="C99" s="280" t="s">
        <v>139</v>
      </c>
      <c r="D99" s="281">
        <v>45225</v>
      </c>
      <c r="E99" s="280">
        <v>1325.6</v>
      </c>
      <c r="F99" s="280">
        <v>1323.6333333333334</v>
      </c>
      <c r="G99" s="282">
        <v>1316.3166666666668</v>
      </c>
      <c r="H99" s="282">
        <v>1307.0333333333333</v>
      </c>
      <c r="I99" s="282">
        <v>1299.7166666666667</v>
      </c>
      <c r="J99" s="282">
        <v>1332.916666666667</v>
      </c>
      <c r="K99" s="282">
        <v>1340.2333333333336</v>
      </c>
      <c r="L99" s="282">
        <v>1349.5166666666671</v>
      </c>
      <c r="M99" s="283">
        <v>1330.95</v>
      </c>
      <c r="N99" s="283">
        <v>1314.35</v>
      </c>
      <c r="O99" s="283">
        <v>2838000</v>
      </c>
      <c r="P99" s="284">
        <v>-3.1729785056294778E-2</v>
      </c>
    </row>
    <row r="100" spans="1:16" ht="12.75" customHeight="1">
      <c r="A100" s="274">
        <v>90</v>
      </c>
      <c r="B100" s="288" t="s">
        <v>68</v>
      </c>
      <c r="C100" s="280" t="s">
        <v>140</v>
      </c>
      <c r="D100" s="281">
        <v>45225</v>
      </c>
      <c r="E100" s="280">
        <v>527.25</v>
      </c>
      <c r="F100" s="280">
        <v>527.19999999999993</v>
      </c>
      <c r="G100" s="282">
        <v>521.54999999999984</v>
      </c>
      <c r="H100" s="282">
        <v>515.84999999999991</v>
      </c>
      <c r="I100" s="282">
        <v>510.19999999999982</v>
      </c>
      <c r="J100" s="282">
        <v>532.89999999999986</v>
      </c>
      <c r="K100" s="282">
        <v>538.54999999999995</v>
      </c>
      <c r="L100" s="282">
        <v>544.24999999999989</v>
      </c>
      <c r="M100" s="283">
        <v>532.85</v>
      </c>
      <c r="N100" s="283">
        <v>521.5</v>
      </c>
      <c r="O100" s="283">
        <v>10140000</v>
      </c>
      <c r="P100" s="284">
        <v>0.13384770211338476</v>
      </c>
    </row>
    <row r="101" spans="1:16" ht="12.75" customHeight="1">
      <c r="A101" s="274">
        <v>91</v>
      </c>
      <c r="B101" s="288" t="s">
        <v>79</v>
      </c>
      <c r="C101" s="280" t="s">
        <v>141</v>
      </c>
      <c r="D101" s="281">
        <v>45225</v>
      </c>
      <c r="E101" s="280">
        <v>11.9</v>
      </c>
      <c r="F101" s="280">
        <v>11.883333333333333</v>
      </c>
      <c r="G101" s="282">
        <v>11.616666666666665</v>
      </c>
      <c r="H101" s="282">
        <v>11.333333333333332</v>
      </c>
      <c r="I101" s="282">
        <v>11.066666666666665</v>
      </c>
      <c r="J101" s="282">
        <v>12.166666666666666</v>
      </c>
      <c r="K101" s="282">
        <v>12.433333333333332</v>
      </c>
      <c r="L101" s="282">
        <v>12.716666666666667</v>
      </c>
      <c r="M101" s="283">
        <v>12.15</v>
      </c>
      <c r="N101" s="283">
        <v>11.6</v>
      </c>
      <c r="O101" s="283">
        <v>1527440000</v>
      </c>
      <c r="P101" s="284">
        <v>-2.3475859247135841E-2</v>
      </c>
    </row>
    <row r="102" spans="1:16" ht="12.75" customHeight="1">
      <c r="A102" s="274">
        <v>92</v>
      </c>
      <c r="B102" s="288" t="s">
        <v>68</v>
      </c>
      <c r="C102" s="286" t="s">
        <v>142</v>
      </c>
      <c r="D102" s="281">
        <v>45225</v>
      </c>
      <c r="E102" s="280">
        <v>125.2</v>
      </c>
      <c r="F102" s="280">
        <v>125.61666666666667</v>
      </c>
      <c r="G102" s="282">
        <v>124.53333333333335</v>
      </c>
      <c r="H102" s="282">
        <v>123.86666666666667</v>
      </c>
      <c r="I102" s="282">
        <v>122.78333333333335</v>
      </c>
      <c r="J102" s="282">
        <v>126.28333333333335</v>
      </c>
      <c r="K102" s="282">
        <v>127.36666666666666</v>
      </c>
      <c r="L102" s="282">
        <v>128.03333333333336</v>
      </c>
      <c r="M102" s="283">
        <v>126.7</v>
      </c>
      <c r="N102" s="283">
        <v>124.95</v>
      </c>
      <c r="O102" s="283">
        <v>86520000</v>
      </c>
      <c r="P102" s="284">
        <v>2.0847810979847115E-3</v>
      </c>
    </row>
    <row r="103" spans="1:16" ht="12.75" customHeight="1">
      <c r="A103" s="274">
        <v>93</v>
      </c>
      <c r="B103" s="288" t="s">
        <v>63</v>
      </c>
      <c r="C103" s="280" t="s">
        <v>143</v>
      </c>
      <c r="D103" s="281">
        <v>45225</v>
      </c>
      <c r="E103" s="280">
        <v>91</v>
      </c>
      <c r="F103" s="280">
        <v>91.283333333333346</v>
      </c>
      <c r="G103" s="282">
        <v>90.566666666666691</v>
      </c>
      <c r="H103" s="282">
        <v>90.13333333333334</v>
      </c>
      <c r="I103" s="282">
        <v>89.416666666666686</v>
      </c>
      <c r="J103" s="282">
        <v>91.716666666666697</v>
      </c>
      <c r="K103" s="282">
        <v>92.433333333333366</v>
      </c>
      <c r="L103" s="282">
        <v>92.866666666666703</v>
      </c>
      <c r="M103" s="283">
        <v>92</v>
      </c>
      <c r="N103" s="283">
        <v>90.85</v>
      </c>
      <c r="O103" s="283">
        <v>316710000</v>
      </c>
      <c r="P103" s="284">
        <v>2.6446280991735537E-2</v>
      </c>
    </row>
    <row r="104" spans="1:16" ht="12.75" customHeight="1">
      <c r="A104" s="274">
        <v>94</v>
      </c>
      <c r="B104" s="288" t="s">
        <v>45</v>
      </c>
      <c r="C104" s="287" t="s">
        <v>144</v>
      </c>
      <c r="D104" s="281">
        <v>45225</v>
      </c>
      <c r="E104" s="280">
        <v>135.5</v>
      </c>
      <c r="F104" s="280">
        <v>134.68333333333331</v>
      </c>
      <c r="G104" s="282">
        <v>132.96666666666661</v>
      </c>
      <c r="H104" s="282">
        <v>130.43333333333331</v>
      </c>
      <c r="I104" s="282">
        <v>128.71666666666661</v>
      </c>
      <c r="J104" s="282">
        <v>137.21666666666661</v>
      </c>
      <c r="K104" s="282">
        <v>138.93333333333331</v>
      </c>
      <c r="L104" s="282">
        <v>141.46666666666661</v>
      </c>
      <c r="M104" s="283">
        <v>136.4</v>
      </c>
      <c r="N104" s="283">
        <v>132.15</v>
      </c>
      <c r="O104" s="283">
        <v>59388750</v>
      </c>
      <c r="P104" s="284">
        <v>1.0270477162541465E-2</v>
      </c>
    </row>
    <row r="105" spans="1:16" ht="12.75" customHeight="1">
      <c r="A105" s="274">
        <v>95</v>
      </c>
      <c r="B105" s="288" t="s">
        <v>84</v>
      </c>
      <c r="C105" s="280" t="s">
        <v>145</v>
      </c>
      <c r="D105" s="281">
        <v>45225</v>
      </c>
      <c r="E105" s="280">
        <v>480.3</v>
      </c>
      <c r="F105" s="280">
        <v>475.4666666666667</v>
      </c>
      <c r="G105" s="282">
        <v>468.83333333333337</v>
      </c>
      <c r="H105" s="282">
        <v>457.36666666666667</v>
      </c>
      <c r="I105" s="282">
        <v>450.73333333333335</v>
      </c>
      <c r="J105" s="282">
        <v>486.93333333333339</v>
      </c>
      <c r="K105" s="282">
        <v>493.56666666666672</v>
      </c>
      <c r="L105" s="282">
        <v>505.03333333333342</v>
      </c>
      <c r="M105" s="283">
        <v>482.1</v>
      </c>
      <c r="N105" s="283">
        <v>464</v>
      </c>
      <c r="O105" s="283">
        <v>11464750</v>
      </c>
      <c r="P105" s="284">
        <v>2.5836614173228346E-2</v>
      </c>
    </row>
    <row r="106" spans="1:16" ht="12.75" customHeight="1">
      <c r="A106" s="274">
        <v>96</v>
      </c>
      <c r="B106" s="288" t="s">
        <v>117</v>
      </c>
      <c r="C106" s="287" t="s">
        <v>146</v>
      </c>
      <c r="D106" s="281">
        <v>45225</v>
      </c>
      <c r="E106" s="280">
        <v>418.1</v>
      </c>
      <c r="F106" s="280">
        <v>417.66666666666669</v>
      </c>
      <c r="G106" s="282">
        <v>414.83333333333337</v>
      </c>
      <c r="H106" s="282">
        <v>411.56666666666666</v>
      </c>
      <c r="I106" s="282">
        <v>408.73333333333335</v>
      </c>
      <c r="J106" s="282">
        <v>420.93333333333339</v>
      </c>
      <c r="K106" s="282">
        <v>423.76666666666677</v>
      </c>
      <c r="L106" s="282">
        <v>427.03333333333342</v>
      </c>
      <c r="M106" s="283">
        <v>420.5</v>
      </c>
      <c r="N106" s="283">
        <v>414.4</v>
      </c>
      <c r="O106" s="283">
        <v>22500000</v>
      </c>
      <c r="P106" s="284">
        <v>4.6122373070485403E-2</v>
      </c>
    </row>
    <row r="107" spans="1:16" ht="12.75" customHeight="1">
      <c r="A107" s="274">
        <v>97</v>
      </c>
      <c r="B107" s="288" t="s">
        <v>49</v>
      </c>
      <c r="C107" s="285" t="s">
        <v>147</v>
      </c>
      <c r="D107" s="281">
        <v>45225</v>
      </c>
      <c r="E107" s="280">
        <v>229.65</v>
      </c>
      <c r="F107" s="280">
        <v>229.9</v>
      </c>
      <c r="G107" s="282">
        <v>228.10000000000002</v>
      </c>
      <c r="H107" s="282">
        <v>226.55</v>
      </c>
      <c r="I107" s="282">
        <v>224.75000000000003</v>
      </c>
      <c r="J107" s="282">
        <v>231.45000000000002</v>
      </c>
      <c r="K107" s="282">
        <v>233.25000000000003</v>
      </c>
      <c r="L107" s="282">
        <v>234.8</v>
      </c>
      <c r="M107" s="283">
        <v>231.7</v>
      </c>
      <c r="N107" s="283">
        <v>228.35</v>
      </c>
      <c r="O107" s="283">
        <v>25224200</v>
      </c>
      <c r="P107" s="284">
        <v>-3.3877596356769964E-2</v>
      </c>
    </row>
    <row r="108" spans="1:16" ht="12.75" customHeight="1">
      <c r="A108" s="274">
        <v>98</v>
      </c>
      <c r="B108" s="288" t="s">
        <v>45</v>
      </c>
      <c r="C108" s="287" t="s">
        <v>148</v>
      </c>
      <c r="D108" s="281">
        <v>45225</v>
      </c>
      <c r="E108" s="280">
        <v>2846</v>
      </c>
      <c r="F108" s="280">
        <v>2846</v>
      </c>
      <c r="G108" s="282">
        <v>2832</v>
      </c>
      <c r="H108" s="282">
        <v>2818</v>
      </c>
      <c r="I108" s="282">
        <v>2804</v>
      </c>
      <c r="J108" s="282">
        <v>2860</v>
      </c>
      <c r="K108" s="282">
        <v>2874</v>
      </c>
      <c r="L108" s="282">
        <v>2888</v>
      </c>
      <c r="M108" s="283">
        <v>2860</v>
      </c>
      <c r="N108" s="283">
        <v>2832</v>
      </c>
      <c r="O108" s="283">
        <v>737700</v>
      </c>
      <c r="P108" s="284">
        <v>-2.1488261042578592E-2</v>
      </c>
    </row>
    <row r="109" spans="1:16" ht="12.75" customHeight="1">
      <c r="A109" s="274">
        <v>99</v>
      </c>
      <c r="B109" s="288" t="s">
        <v>45</v>
      </c>
      <c r="C109" s="280" t="s">
        <v>149</v>
      </c>
      <c r="D109" s="281">
        <v>45225</v>
      </c>
      <c r="E109" s="280">
        <v>2593.85</v>
      </c>
      <c r="F109" s="280">
        <v>2586.6666666666665</v>
      </c>
      <c r="G109" s="282">
        <v>2551.7833333333328</v>
      </c>
      <c r="H109" s="282">
        <v>2509.7166666666662</v>
      </c>
      <c r="I109" s="282">
        <v>2474.8333333333326</v>
      </c>
      <c r="J109" s="282">
        <v>2628.7333333333331</v>
      </c>
      <c r="K109" s="282">
        <v>2663.6166666666672</v>
      </c>
      <c r="L109" s="282">
        <v>2705.6833333333334</v>
      </c>
      <c r="M109" s="283">
        <v>2621.55</v>
      </c>
      <c r="N109" s="283">
        <v>2544.6</v>
      </c>
      <c r="O109" s="283">
        <v>5136900</v>
      </c>
      <c r="P109" s="284">
        <v>6.8384600985836402E-2</v>
      </c>
    </row>
    <row r="110" spans="1:16" ht="12.75" customHeight="1">
      <c r="A110" s="274">
        <v>100</v>
      </c>
      <c r="B110" s="288" t="s">
        <v>63</v>
      </c>
      <c r="C110" s="280" t="s">
        <v>150</v>
      </c>
      <c r="D110" s="281">
        <v>45225</v>
      </c>
      <c r="E110" s="280">
        <v>1430.65</v>
      </c>
      <c r="F110" s="280">
        <v>1436.0166666666667</v>
      </c>
      <c r="G110" s="282">
        <v>1421.5833333333333</v>
      </c>
      <c r="H110" s="282">
        <v>1412.5166666666667</v>
      </c>
      <c r="I110" s="282">
        <v>1398.0833333333333</v>
      </c>
      <c r="J110" s="282">
        <v>1445.0833333333333</v>
      </c>
      <c r="K110" s="282">
        <v>1459.5166666666667</v>
      </c>
      <c r="L110" s="282">
        <v>1468.5833333333333</v>
      </c>
      <c r="M110" s="283">
        <v>1450.45</v>
      </c>
      <c r="N110" s="283">
        <v>1426.95</v>
      </c>
      <c r="O110" s="283">
        <v>24211500</v>
      </c>
      <c r="P110" s="284">
        <v>2.5389632390310012E-2</v>
      </c>
    </row>
    <row r="111" spans="1:16" ht="12.75" customHeight="1">
      <c r="A111" s="274">
        <v>101</v>
      </c>
      <c r="B111" s="288" t="s">
        <v>79</v>
      </c>
      <c r="C111" s="280" t="s">
        <v>151</v>
      </c>
      <c r="D111" s="281">
        <v>45225</v>
      </c>
      <c r="E111" s="280">
        <v>195.55</v>
      </c>
      <c r="F111" s="280">
        <v>195.29999999999998</v>
      </c>
      <c r="G111" s="282">
        <v>192.24999999999997</v>
      </c>
      <c r="H111" s="282">
        <v>188.95</v>
      </c>
      <c r="I111" s="282">
        <v>185.89999999999998</v>
      </c>
      <c r="J111" s="282">
        <v>198.59999999999997</v>
      </c>
      <c r="K111" s="282">
        <v>201.64999999999998</v>
      </c>
      <c r="L111" s="282">
        <v>204.94999999999996</v>
      </c>
      <c r="M111" s="283">
        <v>198.35</v>
      </c>
      <c r="N111" s="283">
        <v>192</v>
      </c>
      <c r="O111" s="283">
        <v>79427400</v>
      </c>
      <c r="P111" s="284">
        <v>-1.1341995006136528E-2</v>
      </c>
    </row>
    <row r="112" spans="1:16" ht="12.75" customHeight="1">
      <c r="A112" s="274">
        <v>102</v>
      </c>
      <c r="B112" s="288" t="s">
        <v>87</v>
      </c>
      <c r="C112" s="280" t="s">
        <v>152</v>
      </c>
      <c r="D112" s="281">
        <v>45225</v>
      </c>
      <c r="E112" s="280">
        <v>1461.6</v>
      </c>
      <c r="F112" s="280">
        <v>1468.4833333333333</v>
      </c>
      <c r="G112" s="282">
        <v>1433.2166666666667</v>
      </c>
      <c r="H112" s="282">
        <v>1404.8333333333333</v>
      </c>
      <c r="I112" s="282">
        <v>1369.5666666666666</v>
      </c>
      <c r="J112" s="282">
        <v>1496.8666666666668</v>
      </c>
      <c r="K112" s="282">
        <v>1532.1333333333337</v>
      </c>
      <c r="L112" s="282">
        <v>1560.5166666666669</v>
      </c>
      <c r="M112" s="283">
        <v>1503.75</v>
      </c>
      <c r="N112" s="283">
        <v>1440.1</v>
      </c>
      <c r="O112" s="283">
        <v>25207600</v>
      </c>
      <c r="P112" s="284">
        <v>0.14956220357533748</v>
      </c>
    </row>
    <row r="113" spans="1:16" ht="12.75" customHeight="1">
      <c r="A113" s="274">
        <v>103</v>
      </c>
      <c r="B113" s="288" t="s">
        <v>84</v>
      </c>
      <c r="C113" s="280" t="s">
        <v>154</v>
      </c>
      <c r="D113" s="281">
        <v>45225</v>
      </c>
      <c r="E113" s="280">
        <v>90.55</v>
      </c>
      <c r="F113" s="280">
        <v>90.45</v>
      </c>
      <c r="G113" s="282">
        <v>89.95</v>
      </c>
      <c r="H113" s="282">
        <v>89.35</v>
      </c>
      <c r="I113" s="282">
        <v>88.85</v>
      </c>
      <c r="J113" s="282">
        <v>91.050000000000011</v>
      </c>
      <c r="K113" s="282">
        <v>91.550000000000011</v>
      </c>
      <c r="L113" s="282">
        <v>92.15000000000002</v>
      </c>
      <c r="M113" s="283">
        <v>90.95</v>
      </c>
      <c r="N113" s="283">
        <v>89.85</v>
      </c>
      <c r="O113" s="283">
        <v>120110250</v>
      </c>
      <c r="P113" s="284">
        <v>-8.9213300892133007E-4</v>
      </c>
    </row>
    <row r="114" spans="1:16" ht="12.75" customHeight="1">
      <c r="A114" s="274">
        <v>104</v>
      </c>
      <c r="B114" s="288" t="s">
        <v>43</v>
      </c>
      <c r="C114" s="287" t="s">
        <v>155</v>
      </c>
      <c r="D114" s="281">
        <v>45225</v>
      </c>
      <c r="E114" s="280">
        <v>945.25</v>
      </c>
      <c r="F114" s="280">
        <v>943.51666666666677</v>
      </c>
      <c r="G114" s="282">
        <v>936.28333333333353</v>
      </c>
      <c r="H114" s="282">
        <v>927.31666666666672</v>
      </c>
      <c r="I114" s="282">
        <v>920.08333333333348</v>
      </c>
      <c r="J114" s="282">
        <v>952.48333333333358</v>
      </c>
      <c r="K114" s="282">
        <v>959.71666666666692</v>
      </c>
      <c r="L114" s="282">
        <v>968.68333333333362</v>
      </c>
      <c r="M114" s="283">
        <v>950.75</v>
      </c>
      <c r="N114" s="283">
        <v>934.55</v>
      </c>
      <c r="O114" s="283">
        <v>2111850</v>
      </c>
      <c r="P114" s="284">
        <v>3.1101237702316726E-2</v>
      </c>
    </row>
    <row r="115" spans="1:16" ht="12.75" customHeight="1">
      <c r="A115" s="274">
        <v>105</v>
      </c>
      <c r="B115" s="288" t="s">
        <v>45</v>
      </c>
      <c r="C115" s="280" t="s">
        <v>156</v>
      </c>
      <c r="D115" s="281">
        <v>45225</v>
      </c>
      <c r="E115" s="280">
        <v>703.45</v>
      </c>
      <c r="F115" s="280">
        <v>704.91666666666663</v>
      </c>
      <c r="G115" s="282">
        <v>699.38333333333321</v>
      </c>
      <c r="H115" s="282">
        <v>695.31666666666661</v>
      </c>
      <c r="I115" s="282">
        <v>689.78333333333319</v>
      </c>
      <c r="J115" s="282">
        <v>708.98333333333323</v>
      </c>
      <c r="K115" s="282">
        <v>714.51666666666677</v>
      </c>
      <c r="L115" s="282">
        <v>718.58333333333326</v>
      </c>
      <c r="M115" s="283">
        <v>710.45</v>
      </c>
      <c r="N115" s="283">
        <v>700.85</v>
      </c>
      <c r="O115" s="283">
        <v>13217750</v>
      </c>
      <c r="P115" s="284">
        <v>2.7479254523194122E-2</v>
      </c>
    </row>
    <row r="116" spans="1:16" ht="12.75" customHeight="1">
      <c r="A116" s="274">
        <v>106</v>
      </c>
      <c r="B116" s="288" t="s">
        <v>59</v>
      </c>
      <c r="C116" s="280" t="s">
        <v>157</v>
      </c>
      <c r="D116" s="281">
        <v>45225</v>
      </c>
      <c r="E116" s="280">
        <v>452.05</v>
      </c>
      <c r="F116" s="280">
        <v>450.61666666666662</v>
      </c>
      <c r="G116" s="282">
        <v>448.23333333333323</v>
      </c>
      <c r="H116" s="282">
        <v>444.41666666666663</v>
      </c>
      <c r="I116" s="282">
        <v>442.03333333333325</v>
      </c>
      <c r="J116" s="282">
        <v>454.43333333333322</v>
      </c>
      <c r="K116" s="282">
        <v>456.81666666666655</v>
      </c>
      <c r="L116" s="282">
        <v>460.63333333333321</v>
      </c>
      <c r="M116" s="283">
        <v>453</v>
      </c>
      <c r="N116" s="283">
        <v>446.8</v>
      </c>
      <c r="O116" s="283">
        <v>59318400</v>
      </c>
      <c r="P116" s="284">
        <v>-1.2150279776179057E-2</v>
      </c>
    </row>
    <row r="117" spans="1:16" ht="12.75" customHeight="1">
      <c r="A117" s="274">
        <v>107</v>
      </c>
      <c r="B117" s="288" t="s">
        <v>132</v>
      </c>
      <c r="C117" s="280" t="s">
        <v>158</v>
      </c>
      <c r="D117" s="281">
        <v>45225</v>
      </c>
      <c r="E117" s="280">
        <v>694.7</v>
      </c>
      <c r="F117" s="280">
        <v>695.7166666666667</v>
      </c>
      <c r="G117" s="282">
        <v>688.98333333333335</v>
      </c>
      <c r="H117" s="282">
        <v>683.26666666666665</v>
      </c>
      <c r="I117" s="282">
        <v>676.5333333333333</v>
      </c>
      <c r="J117" s="282">
        <v>701.43333333333339</v>
      </c>
      <c r="K117" s="282">
        <v>708.16666666666674</v>
      </c>
      <c r="L117" s="282">
        <v>713.88333333333344</v>
      </c>
      <c r="M117" s="283">
        <v>702.45</v>
      </c>
      <c r="N117" s="283">
        <v>690</v>
      </c>
      <c r="O117" s="283">
        <v>25780000</v>
      </c>
      <c r="P117" s="284">
        <v>1.3464373464373465E-2</v>
      </c>
    </row>
    <row r="118" spans="1:16" ht="12.75" customHeight="1">
      <c r="A118" s="274">
        <v>108</v>
      </c>
      <c r="B118" s="288" t="s">
        <v>49</v>
      </c>
      <c r="C118" s="285" t="s">
        <v>159</v>
      </c>
      <c r="D118" s="281">
        <v>45225</v>
      </c>
      <c r="E118" s="280">
        <v>3270.45</v>
      </c>
      <c r="F118" s="280">
        <v>3250.8833333333332</v>
      </c>
      <c r="G118" s="282">
        <v>3222.2166666666662</v>
      </c>
      <c r="H118" s="282">
        <v>3173.9833333333331</v>
      </c>
      <c r="I118" s="282">
        <v>3145.3166666666662</v>
      </c>
      <c r="J118" s="282">
        <v>3299.1166666666663</v>
      </c>
      <c r="K118" s="282">
        <v>3327.7833333333333</v>
      </c>
      <c r="L118" s="282">
        <v>3376.0166666666664</v>
      </c>
      <c r="M118" s="283">
        <v>3279.55</v>
      </c>
      <c r="N118" s="283">
        <v>3202.65</v>
      </c>
      <c r="O118" s="283">
        <v>795500</v>
      </c>
      <c r="P118" s="284">
        <v>3.1436655139893113E-4</v>
      </c>
    </row>
    <row r="119" spans="1:16" ht="12.75" customHeight="1">
      <c r="A119" s="274">
        <v>109</v>
      </c>
      <c r="B119" s="288" t="s">
        <v>132</v>
      </c>
      <c r="C119" s="280" t="s">
        <v>160</v>
      </c>
      <c r="D119" s="281">
        <v>45225</v>
      </c>
      <c r="E119" s="280">
        <v>786.85</v>
      </c>
      <c r="F119" s="280">
        <v>785.58333333333337</v>
      </c>
      <c r="G119" s="282">
        <v>780.01666666666677</v>
      </c>
      <c r="H119" s="282">
        <v>773.18333333333339</v>
      </c>
      <c r="I119" s="282">
        <v>767.61666666666679</v>
      </c>
      <c r="J119" s="282">
        <v>792.41666666666674</v>
      </c>
      <c r="K119" s="282">
        <v>797.98333333333335</v>
      </c>
      <c r="L119" s="282">
        <v>804.81666666666672</v>
      </c>
      <c r="M119" s="283">
        <v>791.15</v>
      </c>
      <c r="N119" s="283">
        <v>778.75</v>
      </c>
      <c r="O119" s="283">
        <v>18036000</v>
      </c>
      <c r="P119" s="284">
        <v>-1.9593454171864682E-2</v>
      </c>
    </row>
    <row r="120" spans="1:16" ht="12.75" customHeight="1">
      <c r="A120" s="274">
        <v>110</v>
      </c>
      <c r="B120" s="288" t="s">
        <v>45</v>
      </c>
      <c r="C120" s="280" t="s">
        <v>161</v>
      </c>
      <c r="D120" s="281">
        <v>45225</v>
      </c>
      <c r="E120" s="280">
        <v>543</v>
      </c>
      <c r="F120" s="280">
        <v>539.4</v>
      </c>
      <c r="G120" s="282">
        <v>532.54999999999995</v>
      </c>
      <c r="H120" s="282">
        <v>522.1</v>
      </c>
      <c r="I120" s="282">
        <v>515.25</v>
      </c>
      <c r="J120" s="282">
        <v>549.84999999999991</v>
      </c>
      <c r="K120" s="282">
        <v>556.70000000000005</v>
      </c>
      <c r="L120" s="282">
        <v>567.14999999999986</v>
      </c>
      <c r="M120" s="283">
        <v>546.25</v>
      </c>
      <c r="N120" s="283">
        <v>528.95000000000005</v>
      </c>
      <c r="O120" s="283">
        <v>22015000</v>
      </c>
      <c r="P120" s="284">
        <v>-4.7485127095727421E-2</v>
      </c>
    </row>
    <row r="121" spans="1:16" ht="12.75" customHeight="1">
      <c r="A121" s="274">
        <v>111</v>
      </c>
      <c r="B121" s="288" t="s">
        <v>63</v>
      </c>
      <c r="C121" s="280" t="s">
        <v>162</v>
      </c>
      <c r="D121" s="281">
        <v>45225</v>
      </c>
      <c r="E121" s="280">
        <v>1769.5</v>
      </c>
      <c r="F121" s="280">
        <v>1773.1499999999999</v>
      </c>
      <c r="G121" s="282">
        <v>1763.6999999999998</v>
      </c>
      <c r="H121" s="282">
        <v>1757.8999999999999</v>
      </c>
      <c r="I121" s="282">
        <v>1748.4499999999998</v>
      </c>
      <c r="J121" s="282">
        <v>1778.9499999999998</v>
      </c>
      <c r="K121" s="282">
        <v>1788.4</v>
      </c>
      <c r="L121" s="282">
        <v>1794.1999999999998</v>
      </c>
      <c r="M121" s="283">
        <v>1782.6</v>
      </c>
      <c r="N121" s="283">
        <v>1767.35</v>
      </c>
      <c r="O121" s="283">
        <v>31227600</v>
      </c>
      <c r="P121" s="284">
        <v>-8.1312175227737614E-3</v>
      </c>
    </row>
    <row r="122" spans="1:16" ht="12.75" customHeight="1">
      <c r="A122" s="274">
        <v>112</v>
      </c>
      <c r="B122" s="288" t="s">
        <v>68</v>
      </c>
      <c r="C122" s="280" t="s">
        <v>163</v>
      </c>
      <c r="D122" s="281">
        <v>45225</v>
      </c>
      <c r="E122" s="280">
        <v>134.65</v>
      </c>
      <c r="F122" s="280">
        <v>134.4</v>
      </c>
      <c r="G122" s="282">
        <v>133.45000000000002</v>
      </c>
      <c r="H122" s="282">
        <v>132.25</v>
      </c>
      <c r="I122" s="282">
        <v>131.30000000000001</v>
      </c>
      <c r="J122" s="282">
        <v>135.60000000000002</v>
      </c>
      <c r="K122" s="282">
        <v>136.55000000000001</v>
      </c>
      <c r="L122" s="282">
        <v>137.75000000000003</v>
      </c>
      <c r="M122" s="283">
        <v>135.35</v>
      </c>
      <c r="N122" s="283">
        <v>133.19999999999999</v>
      </c>
      <c r="O122" s="283">
        <v>71686492</v>
      </c>
      <c r="P122" s="284">
        <v>-1.7129572984216322E-2</v>
      </c>
    </row>
    <row r="123" spans="1:16" ht="12.75" customHeight="1">
      <c r="A123" s="274">
        <v>113</v>
      </c>
      <c r="B123" s="288" t="s">
        <v>45</v>
      </c>
      <c r="C123" s="280" t="s">
        <v>164</v>
      </c>
      <c r="D123" s="281">
        <v>45225</v>
      </c>
      <c r="E123" s="280">
        <v>2554.6</v>
      </c>
      <c r="F123" s="280">
        <v>2547.65</v>
      </c>
      <c r="G123" s="282">
        <v>2520.65</v>
      </c>
      <c r="H123" s="282">
        <v>2486.6999999999998</v>
      </c>
      <c r="I123" s="282">
        <v>2459.6999999999998</v>
      </c>
      <c r="J123" s="282">
        <v>2581.6000000000004</v>
      </c>
      <c r="K123" s="282">
        <v>2608.6000000000004</v>
      </c>
      <c r="L123" s="282">
        <v>2642.5500000000006</v>
      </c>
      <c r="M123" s="283">
        <v>2574.65</v>
      </c>
      <c r="N123" s="283">
        <v>2513.6999999999998</v>
      </c>
      <c r="O123" s="283">
        <v>1030500</v>
      </c>
      <c r="P123" s="284">
        <v>5.1745254133496635E-2</v>
      </c>
    </row>
    <row r="124" spans="1:16" ht="12.75" customHeight="1">
      <c r="A124" s="274">
        <v>114</v>
      </c>
      <c r="B124" s="288" t="s">
        <v>43</v>
      </c>
      <c r="C124" s="285" t="s">
        <v>165</v>
      </c>
      <c r="D124" s="281">
        <v>45225</v>
      </c>
      <c r="E124" s="280">
        <v>399.5</v>
      </c>
      <c r="F124" s="280">
        <v>397.8</v>
      </c>
      <c r="G124" s="282">
        <v>394.70000000000005</v>
      </c>
      <c r="H124" s="282">
        <v>389.90000000000003</v>
      </c>
      <c r="I124" s="282">
        <v>386.80000000000007</v>
      </c>
      <c r="J124" s="282">
        <v>402.6</v>
      </c>
      <c r="K124" s="282">
        <v>405.70000000000005</v>
      </c>
      <c r="L124" s="282">
        <v>410.5</v>
      </c>
      <c r="M124" s="283">
        <v>400.9</v>
      </c>
      <c r="N124" s="283">
        <v>393</v>
      </c>
      <c r="O124" s="283">
        <v>14982100</v>
      </c>
      <c r="P124" s="284">
        <v>6.8371923869559953E-2</v>
      </c>
    </row>
    <row r="125" spans="1:16" ht="12.75" customHeight="1">
      <c r="A125" s="274">
        <v>115</v>
      </c>
      <c r="B125" s="288" t="s">
        <v>68</v>
      </c>
      <c r="C125" s="280" t="s">
        <v>166</v>
      </c>
      <c r="D125" s="281">
        <v>45225</v>
      </c>
      <c r="E125" s="280">
        <v>472.7</v>
      </c>
      <c r="F125" s="280">
        <v>475.05</v>
      </c>
      <c r="G125" s="282">
        <v>469.65000000000003</v>
      </c>
      <c r="H125" s="282">
        <v>466.6</v>
      </c>
      <c r="I125" s="282">
        <v>461.20000000000005</v>
      </c>
      <c r="J125" s="282">
        <v>478.1</v>
      </c>
      <c r="K125" s="282">
        <v>483.5</v>
      </c>
      <c r="L125" s="282">
        <v>486.55</v>
      </c>
      <c r="M125" s="283">
        <v>480.45</v>
      </c>
      <c r="N125" s="283">
        <v>472</v>
      </c>
      <c r="O125" s="283">
        <v>23186000</v>
      </c>
      <c r="P125" s="284">
        <v>-8.0431248395653292E-3</v>
      </c>
    </row>
    <row r="126" spans="1:16" ht="12.75" customHeight="1">
      <c r="A126" s="274">
        <v>116</v>
      </c>
      <c r="B126" s="288" t="s">
        <v>41</v>
      </c>
      <c r="C126" s="280" t="s">
        <v>167</v>
      </c>
      <c r="D126" s="281">
        <v>45225</v>
      </c>
      <c r="E126" s="280">
        <v>3094.4</v>
      </c>
      <c r="F126" s="280">
        <v>3094.8333333333335</v>
      </c>
      <c r="G126" s="282">
        <v>3079.6166666666668</v>
      </c>
      <c r="H126" s="282">
        <v>3064.8333333333335</v>
      </c>
      <c r="I126" s="282">
        <v>3049.6166666666668</v>
      </c>
      <c r="J126" s="282">
        <v>3109.6166666666668</v>
      </c>
      <c r="K126" s="282">
        <v>3124.833333333333</v>
      </c>
      <c r="L126" s="282">
        <v>3139.6166666666668</v>
      </c>
      <c r="M126" s="283">
        <v>3110.05</v>
      </c>
      <c r="N126" s="283">
        <v>3080.05</v>
      </c>
      <c r="O126" s="283">
        <v>8812800</v>
      </c>
      <c r="P126" s="284">
        <v>2.3982152816508645E-2</v>
      </c>
    </row>
    <row r="127" spans="1:16" ht="12.75" customHeight="1">
      <c r="A127" s="274">
        <v>117</v>
      </c>
      <c r="B127" s="288" t="s">
        <v>87</v>
      </c>
      <c r="C127" s="280" t="s">
        <v>168</v>
      </c>
      <c r="D127" s="281">
        <v>45225</v>
      </c>
      <c r="E127" s="280">
        <v>5176.6000000000004</v>
      </c>
      <c r="F127" s="280">
        <v>5198.833333333333</v>
      </c>
      <c r="G127" s="282">
        <v>5137.7666666666664</v>
      </c>
      <c r="H127" s="282">
        <v>5098.9333333333334</v>
      </c>
      <c r="I127" s="282">
        <v>5037.8666666666668</v>
      </c>
      <c r="J127" s="282">
        <v>5237.6666666666661</v>
      </c>
      <c r="K127" s="282">
        <v>5298.7333333333336</v>
      </c>
      <c r="L127" s="282">
        <v>5337.5666666666657</v>
      </c>
      <c r="M127" s="283">
        <v>5259.9</v>
      </c>
      <c r="N127" s="283">
        <v>5160</v>
      </c>
      <c r="O127" s="283">
        <v>1807500</v>
      </c>
      <c r="P127" s="284">
        <v>3.406848021968592E-2</v>
      </c>
    </row>
    <row r="128" spans="1:16" ht="12.75" customHeight="1">
      <c r="A128" s="274">
        <v>118</v>
      </c>
      <c r="B128" s="288" t="s">
        <v>87</v>
      </c>
      <c r="C128" s="280" t="s">
        <v>169</v>
      </c>
      <c r="D128" s="281">
        <v>45225</v>
      </c>
      <c r="E128" s="280">
        <v>4721.5</v>
      </c>
      <c r="F128" s="280">
        <v>4734.2666666666664</v>
      </c>
      <c r="G128" s="282">
        <v>4672.5333333333328</v>
      </c>
      <c r="H128" s="282">
        <v>4623.5666666666666</v>
      </c>
      <c r="I128" s="282">
        <v>4561.833333333333</v>
      </c>
      <c r="J128" s="282">
        <v>4783.2333333333327</v>
      </c>
      <c r="K128" s="282">
        <v>4844.9666666666662</v>
      </c>
      <c r="L128" s="282">
        <v>4893.9333333333325</v>
      </c>
      <c r="M128" s="283">
        <v>4796</v>
      </c>
      <c r="N128" s="283">
        <v>4685.3</v>
      </c>
      <c r="O128" s="283">
        <v>694800</v>
      </c>
      <c r="P128" s="284">
        <v>6.466441924609255E-2</v>
      </c>
    </row>
    <row r="129" spans="1:16" ht="12.75" customHeight="1">
      <c r="A129" s="274">
        <v>119</v>
      </c>
      <c r="B129" s="288" t="s">
        <v>43</v>
      </c>
      <c r="C129" s="280" t="s">
        <v>170</v>
      </c>
      <c r="D129" s="281">
        <v>45225</v>
      </c>
      <c r="E129" s="280">
        <v>1177.7</v>
      </c>
      <c r="F129" s="280">
        <v>1179.0666666666666</v>
      </c>
      <c r="G129" s="282">
        <v>1160.6333333333332</v>
      </c>
      <c r="H129" s="282">
        <v>1143.5666666666666</v>
      </c>
      <c r="I129" s="282">
        <v>1125.1333333333332</v>
      </c>
      <c r="J129" s="282">
        <v>1196.1333333333332</v>
      </c>
      <c r="K129" s="282">
        <v>1214.5666666666666</v>
      </c>
      <c r="L129" s="282">
        <v>1231.6333333333332</v>
      </c>
      <c r="M129" s="283">
        <v>1197.5</v>
      </c>
      <c r="N129" s="283">
        <v>1162</v>
      </c>
      <c r="O129" s="283">
        <v>5654200</v>
      </c>
      <c r="P129" s="284">
        <v>1.1403375399118138E-2</v>
      </c>
    </row>
    <row r="130" spans="1:16" ht="12.75" customHeight="1">
      <c r="A130" s="274">
        <v>120</v>
      </c>
      <c r="B130" s="288" t="s">
        <v>56</v>
      </c>
      <c r="C130" s="280" t="s">
        <v>171</v>
      </c>
      <c r="D130" s="281">
        <v>45225</v>
      </c>
      <c r="E130" s="280">
        <v>1570.85</v>
      </c>
      <c r="F130" s="280">
        <v>1567.6999999999998</v>
      </c>
      <c r="G130" s="282">
        <v>1561.8499999999997</v>
      </c>
      <c r="H130" s="282">
        <v>1552.85</v>
      </c>
      <c r="I130" s="282">
        <v>1546.9999999999998</v>
      </c>
      <c r="J130" s="282">
        <v>1576.6999999999996</v>
      </c>
      <c r="K130" s="282">
        <v>1582.55</v>
      </c>
      <c r="L130" s="282">
        <v>1591.5499999999995</v>
      </c>
      <c r="M130" s="283">
        <v>1573.55</v>
      </c>
      <c r="N130" s="283">
        <v>1558.7</v>
      </c>
      <c r="O130" s="283">
        <v>15102500</v>
      </c>
      <c r="P130" s="284">
        <v>-1.2856881405563689E-2</v>
      </c>
    </row>
    <row r="131" spans="1:16" ht="12.75" customHeight="1">
      <c r="A131" s="274">
        <v>121</v>
      </c>
      <c r="B131" s="288" t="s">
        <v>68</v>
      </c>
      <c r="C131" s="280" t="s">
        <v>172</v>
      </c>
      <c r="D131" s="281">
        <v>45225</v>
      </c>
      <c r="E131" s="280">
        <v>287.35000000000002</v>
      </c>
      <c r="F131" s="280">
        <v>288.56666666666666</v>
      </c>
      <c r="G131" s="282">
        <v>285.68333333333334</v>
      </c>
      <c r="H131" s="282">
        <v>284.01666666666665</v>
      </c>
      <c r="I131" s="282">
        <v>281.13333333333333</v>
      </c>
      <c r="J131" s="282">
        <v>290.23333333333335</v>
      </c>
      <c r="K131" s="282">
        <v>293.11666666666667</v>
      </c>
      <c r="L131" s="282">
        <v>294.78333333333336</v>
      </c>
      <c r="M131" s="283">
        <v>291.45</v>
      </c>
      <c r="N131" s="283">
        <v>286.89999999999998</v>
      </c>
      <c r="O131" s="283">
        <v>44256000</v>
      </c>
      <c r="P131" s="284">
        <v>3.0071687924774229E-2</v>
      </c>
    </row>
    <row r="132" spans="1:16" ht="12.75" customHeight="1">
      <c r="A132" s="274">
        <v>122</v>
      </c>
      <c r="B132" s="288" t="s">
        <v>68</v>
      </c>
      <c r="C132" s="280" t="s">
        <v>173</v>
      </c>
      <c r="D132" s="281">
        <v>45225</v>
      </c>
      <c r="E132" s="280">
        <v>146.69999999999999</v>
      </c>
      <c r="F132" s="280">
        <v>146.6</v>
      </c>
      <c r="G132" s="282">
        <v>145.1</v>
      </c>
      <c r="H132" s="282">
        <v>143.5</v>
      </c>
      <c r="I132" s="282">
        <v>142</v>
      </c>
      <c r="J132" s="282">
        <v>148.19999999999999</v>
      </c>
      <c r="K132" s="282">
        <v>149.69999999999999</v>
      </c>
      <c r="L132" s="282">
        <v>151.29999999999998</v>
      </c>
      <c r="M132" s="283">
        <v>148.1</v>
      </c>
      <c r="N132" s="283">
        <v>145</v>
      </c>
      <c r="O132" s="283">
        <v>69090000</v>
      </c>
      <c r="P132" s="284">
        <v>-1.3450993831391363E-2</v>
      </c>
    </row>
    <row r="133" spans="1:16" ht="12.75" customHeight="1">
      <c r="A133" s="274">
        <v>123</v>
      </c>
      <c r="B133" s="288" t="s">
        <v>59</v>
      </c>
      <c r="C133" s="280" t="s">
        <v>174</v>
      </c>
      <c r="D133" s="281">
        <v>45225</v>
      </c>
      <c r="E133" s="280">
        <v>540.70000000000005</v>
      </c>
      <c r="F133" s="280">
        <v>539.44999999999993</v>
      </c>
      <c r="G133" s="282">
        <v>537.24999999999989</v>
      </c>
      <c r="H133" s="282">
        <v>533.79999999999995</v>
      </c>
      <c r="I133" s="282">
        <v>531.59999999999991</v>
      </c>
      <c r="J133" s="282">
        <v>542.89999999999986</v>
      </c>
      <c r="K133" s="282">
        <v>545.09999999999991</v>
      </c>
      <c r="L133" s="282">
        <v>548.54999999999984</v>
      </c>
      <c r="M133" s="283">
        <v>541.65</v>
      </c>
      <c r="N133" s="283">
        <v>536</v>
      </c>
      <c r="O133" s="283">
        <v>13351200</v>
      </c>
      <c r="P133" s="284">
        <v>-4.6519949901592415E-3</v>
      </c>
    </row>
    <row r="134" spans="1:16" ht="12.75" customHeight="1">
      <c r="A134" s="274">
        <v>124</v>
      </c>
      <c r="B134" s="288" t="s">
        <v>56</v>
      </c>
      <c r="C134" s="280" t="s">
        <v>175</v>
      </c>
      <c r="D134" s="281">
        <v>45225</v>
      </c>
      <c r="E134" s="280">
        <v>10624.9</v>
      </c>
      <c r="F134" s="280">
        <v>10582.183333333332</v>
      </c>
      <c r="G134" s="282">
        <v>10497.716666666665</v>
      </c>
      <c r="H134" s="282">
        <v>10370.533333333333</v>
      </c>
      <c r="I134" s="282">
        <v>10286.066666666666</v>
      </c>
      <c r="J134" s="282">
        <v>10709.366666666665</v>
      </c>
      <c r="K134" s="282">
        <v>10793.833333333332</v>
      </c>
      <c r="L134" s="282">
        <v>10921.016666666665</v>
      </c>
      <c r="M134" s="283">
        <v>10666.65</v>
      </c>
      <c r="N134" s="283">
        <v>10455</v>
      </c>
      <c r="O134" s="283">
        <v>2907200</v>
      </c>
      <c r="P134" s="284">
        <v>0.13633520950594122</v>
      </c>
    </row>
    <row r="135" spans="1:16" ht="12.75" customHeight="1">
      <c r="A135" s="274">
        <v>125</v>
      </c>
      <c r="B135" s="288" t="s">
        <v>59</v>
      </c>
      <c r="C135" s="280" t="s">
        <v>176</v>
      </c>
      <c r="D135" s="281">
        <v>45225</v>
      </c>
      <c r="E135" s="280">
        <v>1056.0999999999999</v>
      </c>
      <c r="F135" s="280">
        <v>1055.45</v>
      </c>
      <c r="G135" s="282">
        <v>1047.25</v>
      </c>
      <c r="H135" s="282">
        <v>1038.3999999999999</v>
      </c>
      <c r="I135" s="282">
        <v>1030.1999999999998</v>
      </c>
      <c r="J135" s="282">
        <v>1064.3000000000002</v>
      </c>
      <c r="K135" s="282">
        <v>1072.5000000000005</v>
      </c>
      <c r="L135" s="282">
        <v>1081.3500000000004</v>
      </c>
      <c r="M135" s="283">
        <v>1063.6500000000001</v>
      </c>
      <c r="N135" s="283">
        <v>1046.5999999999999</v>
      </c>
      <c r="O135" s="283">
        <v>9730000</v>
      </c>
      <c r="P135" s="284">
        <v>1.3267240122466831E-2</v>
      </c>
    </row>
    <row r="136" spans="1:16" ht="12.75" customHeight="1">
      <c r="A136" s="274">
        <v>126</v>
      </c>
      <c r="B136" s="288" t="s">
        <v>45</v>
      </c>
      <c r="C136" s="287" t="s">
        <v>177</v>
      </c>
      <c r="D136" s="281">
        <v>45225</v>
      </c>
      <c r="E136" s="280">
        <v>2098.1</v>
      </c>
      <c r="F136" s="280">
        <v>2114.0833333333335</v>
      </c>
      <c r="G136" s="282">
        <v>2071.5666666666671</v>
      </c>
      <c r="H136" s="282">
        <v>2045.0333333333338</v>
      </c>
      <c r="I136" s="282">
        <v>2002.5166666666673</v>
      </c>
      <c r="J136" s="282">
        <v>2140.6166666666668</v>
      </c>
      <c r="K136" s="282">
        <v>2183.1333333333332</v>
      </c>
      <c r="L136" s="282">
        <v>2209.6666666666665</v>
      </c>
      <c r="M136" s="283">
        <v>2156.6</v>
      </c>
      <c r="N136" s="283">
        <v>2087.5500000000002</v>
      </c>
      <c r="O136" s="283">
        <v>2360800</v>
      </c>
      <c r="P136" s="284">
        <v>-5.8091286307053944E-2</v>
      </c>
    </row>
    <row r="137" spans="1:16" ht="12.75" customHeight="1">
      <c r="A137" s="274">
        <v>127</v>
      </c>
      <c r="B137" s="288" t="s">
        <v>43</v>
      </c>
      <c r="C137" s="287" t="s">
        <v>178</v>
      </c>
      <c r="D137" s="281">
        <v>45225</v>
      </c>
      <c r="E137" s="280">
        <v>1509.05</v>
      </c>
      <c r="F137" s="280">
        <v>1495.5333333333335</v>
      </c>
      <c r="G137" s="282">
        <v>1477.0166666666671</v>
      </c>
      <c r="H137" s="282">
        <v>1444.9833333333336</v>
      </c>
      <c r="I137" s="282">
        <v>1426.4666666666672</v>
      </c>
      <c r="J137" s="282">
        <v>1527.5666666666671</v>
      </c>
      <c r="K137" s="282">
        <v>1546.0833333333335</v>
      </c>
      <c r="L137" s="282">
        <v>1578.116666666667</v>
      </c>
      <c r="M137" s="283">
        <v>1514.05</v>
      </c>
      <c r="N137" s="283">
        <v>1463.5</v>
      </c>
      <c r="O137" s="283">
        <v>1600400</v>
      </c>
      <c r="P137" s="284">
        <v>-6.9101907864122847E-2</v>
      </c>
    </row>
    <row r="138" spans="1:16" ht="12.75" customHeight="1">
      <c r="A138" s="274">
        <v>128</v>
      </c>
      <c r="B138" s="288" t="s">
        <v>68</v>
      </c>
      <c r="C138" s="280" t="s">
        <v>179</v>
      </c>
      <c r="D138" s="281">
        <v>45225</v>
      </c>
      <c r="E138" s="280">
        <v>923.8</v>
      </c>
      <c r="F138" s="280">
        <v>919.43333333333339</v>
      </c>
      <c r="G138" s="282">
        <v>911.86666666666679</v>
      </c>
      <c r="H138" s="282">
        <v>899.93333333333339</v>
      </c>
      <c r="I138" s="282">
        <v>892.36666666666679</v>
      </c>
      <c r="J138" s="282">
        <v>931.36666666666679</v>
      </c>
      <c r="K138" s="282">
        <v>938.93333333333339</v>
      </c>
      <c r="L138" s="282">
        <v>950.86666666666679</v>
      </c>
      <c r="M138" s="283">
        <v>927</v>
      </c>
      <c r="N138" s="283">
        <v>907.5</v>
      </c>
      <c r="O138" s="283">
        <v>8247200</v>
      </c>
      <c r="P138" s="284">
        <v>-4.0040972157556566E-2</v>
      </c>
    </row>
    <row r="139" spans="1:16" ht="12.75" customHeight="1">
      <c r="A139" s="274">
        <v>129</v>
      </c>
      <c r="B139" s="288" t="s">
        <v>84</v>
      </c>
      <c r="C139" s="280" t="s">
        <v>180</v>
      </c>
      <c r="D139" s="281">
        <v>45225</v>
      </c>
      <c r="E139" s="280">
        <v>1127.9000000000001</v>
      </c>
      <c r="F139" s="280">
        <v>1124.1166666666668</v>
      </c>
      <c r="G139" s="282">
        <v>1115.5333333333335</v>
      </c>
      <c r="H139" s="282">
        <v>1103.1666666666667</v>
      </c>
      <c r="I139" s="282">
        <v>1094.5833333333335</v>
      </c>
      <c r="J139" s="282">
        <v>1136.4833333333336</v>
      </c>
      <c r="K139" s="282">
        <v>1145.0666666666666</v>
      </c>
      <c r="L139" s="282">
        <v>1157.4333333333336</v>
      </c>
      <c r="M139" s="283">
        <v>1132.7</v>
      </c>
      <c r="N139" s="283">
        <v>1111.75</v>
      </c>
      <c r="O139" s="283">
        <v>2574400</v>
      </c>
      <c r="P139" s="284">
        <v>3.3397559409120106E-2</v>
      </c>
    </row>
    <row r="140" spans="1:16" ht="12.75" customHeight="1">
      <c r="A140" s="274">
        <v>130</v>
      </c>
      <c r="B140" s="288" t="s">
        <v>56</v>
      </c>
      <c r="C140" s="285" t="s">
        <v>181</v>
      </c>
      <c r="D140" s="281">
        <v>45225</v>
      </c>
      <c r="E140" s="280">
        <v>95.9</v>
      </c>
      <c r="F140" s="280">
        <v>95.716666666666654</v>
      </c>
      <c r="G140" s="282">
        <v>95.283333333333303</v>
      </c>
      <c r="H140" s="282">
        <v>94.666666666666643</v>
      </c>
      <c r="I140" s="282">
        <v>94.233333333333292</v>
      </c>
      <c r="J140" s="282">
        <v>96.333333333333314</v>
      </c>
      <c r="K140" s="282">
        <v>96.76666666666668</v>
      </c>
      <c r="L140" s="282">
        <v>97.383333333333326</v>
      </c>
      <c r="M140" s="283">
        <v>96.15</v>
      </c>
      <c r="N140" s="283">
        <v>95.1</v>
      </c>
      <c r="O140" s="283">
        <v>79896300</v>
      </c>
      <c r="P140" s="284">
        <v>-6.2698693041328152E-3</v>
      </c>
    </row>
    <row r="141" spans="1:16" ht="12.75" customHeight="1">
      <c r="A141" s="274">
        <v>131</v>
      </c>
      <c r="B141" s="288" t="s">
        <v>87</v>
      </c>
      <c r="C141" s="280" t="s">
        <v>182</v>
      </c>
      <c r="D141" s="281">
        <v>45225</v>
      </c>
      <c r="E141" s="280">
        <v>2459.0500000000002</v>
      </c>
      <c r="F141" s="280">
        <v>2473.8000000000002</v>
      </c>
      <c r="G141" s="282">
        <v>2434.4500000000003</v>
      </c>
      <c r="H141" s="282">
        <v>2409.85</v>
      </c>
      <c r="I141" s="282">
        <v>2370.5</v>
      </c>
      <c r="J141" s="282">
        <v>2498.4000000000005</v>
      </c>
      <c r="K141" s="282">
        <v>2537.7500000000009</v>
      </c>
      <c r="L141" s="282">
        <v>2562.3500000000008</v>
      </c>
      <c r="M141" s="283">
        <v>2513.15</v>
      </c>
      <c r="N141" s="283">
        <v>2449.1999999999998</v>
      </c>
      <c r="O141" s="283">
        <v>2606725</v>
      </c>
      <c r="P141" s="284">
        <v>-1.5271140660710576E-2</v>
      </c>
    </row>
    <row r="142" spans="1:16" ht="12.75" customHeight="1">
      <c r="A142" s="274">
        <v>132</v>
      </c>
      <c r="B142" s="288" t="s">
        <v>56</v>
      </c>
      <c r="C142" s="280" t="s">
        <v>183</v>
      </c>
      <c r="D142" s="281">
        <v>45225</v>
      </c>
      <c r="E142" s="280">
        <v>109146.5</v>
      </c>
      <c r="F142" s="280">
        <v>108855.76666666666</v>
      </c>
      <c r="G142" s="282">
        <v>108438.98333333332</v>
      </c>
      <c r="H142" s="282">
        <v>107731.46666666666</v>
      </c>
      <c r="I142" s="282">
        <v>107314.68333333332</v>
      </c>
      <c r="J142" s="282">
        <v>109563.28333333333</v>
      </c>
      <c r="K142" s="282">
        <v>109980.06666666665</v>
      </c>
      <c r="L142" s="282">
        <v>110687.58333333333</v>
      </c>
      <c r="M142" s="283">
        <v>109272.55</v>
      </c>
      <c r="N142" s="283">
        <v>108148.25</v>
      </c>
      <c r="O142" s="283">
        <v>41400</v>
      </c>
      <c r="P142" s="284">
        <v>-4.0894876112581189E-3</v>
      </c>
    </row>
    <row r="143" spans="1:16" ht="12.75" customHeight="1">
      <c r="A143" s="274">
        <v>133</v>
      </c>
      <c r="B143" s="288" t="s">
        <v>68</v>
      </c>
      <c r="C143" s="280" t="s">
        <v>184</v>
      </c>
      <c r="D143" s="281">
        <v>45225</v>
      </c>
      <c r="E143" s="280">
        <v>1238.5</v>
      </c>
      <c r="F143" s="280">
        <v>1240.3333333333333</v>
      </c>
      <c r="G143" s="282">
        <v>1233.1666666666665</v>
      </c>
      <c r="H143" s="282">
        <v>1227.8333333333333</v>
      </c>
      <c r="I143" s="282">
        <v>1220.6666666666665</v>
      </c>
      <c r="J143" s="282">
        <v>1245.6666666666665</v>
      </c>
      <c r="K143" s="282">
        <v>1252.833333333333</v>
      </c>
      <c r="L143" s="282">
        <v>1258.1666666666665</v>
      </c>
      <c r="M143" s="283">
        <v>1247.5</v>
      </c>
      <c r="N143" s="283">
        <v>1235</v>
      </c>
      <c r="O143" s="283">
        <v>6892600</v>
      </c>
      <c r="P143" s="284">
        <v>-1.1905700544035324E-2</v>
      </c>
    </row>
    <row r="144" spans="1:16" ht="12.75" customHeight="1">
      <c r="A144" s="274">
        <v>134</v>
      </c>
      <c r="B144" s="288" t="s">
        <v>132</v>
      </c>
      <c r="C144" s="280" t="s">
        <v>185</v>
      </c>
      <c r="D144" s="281">
        <v>45225</v>
      </c>
      <c r="E144" s="280">
        <v>100.2</v>
      </c>
      <c r="F144" s="280">
        <v>99.399999999999991</v>
      </c>
      <c r="G144" s="282">
        <v>97.499999999999986</v>
      </c>
      <c r="H144" s="282">
        <v>94.8</v>
      </c>
      <c r="I144" s="282">
        <v>92.899999999999991</v>
      </c>
      <c r="J144" s="282">
        <v>102.09999999999998</v>
      </c>
      <c r="K144" s="282">
        <v>103.99999999999999</v>
      </c>
      <c r="L144" s="282">
        <v>106.69999999999997</v>
      </c>
      <c r="M144" s="283">
        <v>101.3</v>
      </c>
      <c r="N144" s="283">
        <v>96.7</v>
      </c>
      <c r="O144" s="283">
        <v>68370000</v>
      </c>
      <c r="P144" s="284">
        <v>0.10216418812719139</v>
      </c>
    </row>
    <row r="145" spans="1:16" ht="12.75" customHeight="1">
      <c r="A145" s="274">
        <v>135</v>
      </c>
      <c r="B145" s="288" t="s">
        <v>45</v>
      </c>
      <c r="C145" s="280" t="s">
        <v>186</v>
      </c>
      <c r="D145" s="281">
        <v>45225</v>
      </c>
      <c r="E145" s="280">
        <v>4254.2</v>
      </c>
      <c r="F145" s="280">
        <v>4267.5666666666666</v>
      </c>
      <c r="G145" s="282">
        <v>4234.083333333333</v>
      </c>
      <c r="H145" s="282">
        <v>4213.9666666666662</v>
      </c>
      <c r="I145" s="282">
        <v>4180.4833333333327</v>
      </c>
      <c r="J145" s="282">
        <v>4287.6833333333334</v>
      </c>
      <c r="K145" s="282">
        <v>4321.166666666667</v>
      </c>
      <c r="L145" s="282">
        <v>4341.2833333333338</v>
      </c>
      <c r="M145" s="283">
        <v>4301.05</v>
      </c>
      <c r="N145" s="283">
        <v>4247.45</v>
      </c>
      <c r="O145" s="283">
        <v>1550550</v>
      </c>
      <c r="P145" s="284">
        <v>8.979990239141044E-3</v>
      </c>
    </row>
    <row r="146" spans="1:16" ht="12.75" customHeight="1">
      <c r="A146" s="274">
        <v>136</v>
      </c>
      <c r="B146" s="288" t="s">
        <v>39</v>
      </c>
      <c r="C146" s="280" t="s">
        <v>187</v>
      </c>
      <c r="D146" s="281">
        <v>45225</v>
      </c>
      <c r="E146" s="280">
        <v>3725.1</v>
      </c>
      <c r="F146" s="280">
        <v>3722.0333333333333</v>
      </c>
      <c r="G146" s="282">
        <v>3705.0666666666666</v>
      </c>
      <c r="H146" s="282">
        <v>3685.0333333333333</v>
      </c>
      <c r="I146" s="282">
        <v>3668.0666666666666</v>
      </c>
      <c r="J146" s="282">
        <v>3742.0666666666666</v>
      </c>
      <c r="K146" s="282">
        <v>3759.0333333333328</v>
      </c>
      <c r="L146" s="282">
        <v>3779.0666666666666</v>
      </c>
      <c r="M146" s="283">
        <v>3739</v>
      </c>
      <c r="N146" s="283">
        <v>3702</v>
      </c>
      <c r="O146" s="283">
        <v>1238250</v>
      </c>
      <c r="P146" s="284">
        <v>-9.00360144057623E-3</v>
      </c>
    </row>
    <row r="147" spans="1:16" ht="12.75" customHeight="1">
      <c r="A147" s="274">
        <v>137</v>
      </c>
      <c r="B147" s="288" t="s">
        <v>59</v>
      </c>
      <c r="C147" s="280" t="s">
        <v>188</v>
      </c>
      <c r="D147" s="281">
        <v>45225</v>
      </c>
      <c r="E147" s="280">
        <v>23176.9</v>
      </c>
      <c r="F147" s="280">
        <v>23165.916666666668</v>
      </c>
      <c r="G147" s="282">
        <v>23058.983333333337</v>
      </c>
      <c r="H147" s="282">
        <v>22941.066666666669</v>
      </c>
      <c r="I147" s="282">
        <v>22834.133333333339</v>
      </c>
      <c r="J147" s="282">
        <v>23283.833333333336</v>
      </c>
      <c r="K147" s="282">
        <v>23390.766666666663</v>
      </c>
      <c r="L147" s="282">
        <v>23508.683333333334</v>
      </c>
      <c r="M147" s="283">
        <v>23272.85</v>
      </c>
      <c r="N147" s="283">
        <v>23048</v>
      </c>
      <c r="O147" s="283">
        <v>317640</v>
      </c>
      <c r="P147" s="284">
        <v>1.638295149110457E-2</v>
      </c>
    </row>
    <row r="148" spans="1:16" ht="12.75" customHeight="1">
      <c r="A148" s="274">
        <v>138</v>
      </c>
      <c r="B148" s="288" t="s">
        <v>132</v>
      </c>
      <c r="C148" s="280" t="s">
        <v>189</v>
      </c>
      <c r="D148" s="281">
        <v>45225</v>
      </c>
      <c r="E148" s="280">
        <v>159.25</v>
      </c>
      <c r="F148" s="280">
        <v>157.04999999999998</v>
      </c>
      <c r="G148" s="282">
        <v>153.44999999999996</v>
      </c>
      <c r="H148" s="282">
        <v>147.64999999999998</v>
      </c>
      <c r="I148" s="282">
        <v>144.04999999999995</v>
      </c>
      <c r="J148" s="282">
        <v>162.84999999999997</v>
      </c>
      <c r="K148" s="282">
        <v>166.45</v>
      </c>
      <c r="L148" s="282">
        <v>172.24999999999997</v>
      </c>
      <c r="M148" s="283">
        <v>160.65</v>
      </c>
      <c r="N148" s="283">
        <v>151.25</v>
      </c>
      <c r="O148" s="283">
        <v>112878000</v>
      </c>
      <c r="P148" s="284">
        <v>-4.4200579180003051E-2</v>
      </c>
    </row>
    <row r="149" spans="1:16" ht="12.75" customHeight="1">
      <c r="A149" s="274">
        <v>139</v>
      </c>
      <c r="B149" s="288" t="s">
        <v>190</v>
      </c>
      <c r="C149" s="280" t="s">
        <v>191</v>
      </c>
      <c r="D149" s="281">
        <v>45225</v>
      </c>
      <c r="E149" s="280">
        <v>242.1</v>
      </c>
      <c r="F149" s="280">
        <v>241.4666666666667</v>
      </c>
      <c r="G149" s="282">
        <v>239.68333333333339</v>
      </c>
      <c r="H149" s="282">
        <v>237.26666666666671</v>
      </c>
      <c r="I149" s="282">
        <v>235.48333333333341</v>
      </c>
      <c r="J149" s="282">
        <v>243.88333333333338</v>
      </c>
      <c r="K149" s="282">
        <v>245.66666666666669</v>
      </c>
      <c r="L149" s="282">
        <v>248.08333333333337</v>
      </c>
      <c r="M149" s="283">
        <v>243.25</v>
      </c>
      <c r="N149" s="283">
        <v>239.05</v>
      </c>
      <c r="O149" s="283">
        <v>81426000</v>
      </c>
      <c r="P149" s="284">
        <v>-1.4487491376493229E-2</v>
      </c>
    </row>
    <row r="150" spans="1:16" ht="12.75" customHeight="1">
      <c r="A150" s="274">
        <v>140</v>
      </c>
      <c r="B150" s="288" t="s">
        <v>108</v>
      </c>
      <c r="C150" s="285" t="s">
        <v>192</v>
      </c>
      <c r="D150" s="281">
        <v>45225</v>
      </c>
      <c r="E150" s="280">
        <v>1149.2</v>
      </c>
      <c r="F150" s="280">
        <v>1149.75</v>
      </c>
      <c r="G150" s="282">
        <v>1140.75</v>
      </c>
      <c r="H150" s="282">
        <v>1132.3</v>
      </c>
      <c r="I150" s="282">
        <v>1123.3</v>
      </c>
      <c r="J150" s="282">
        <v>1158.2</v>
      </c>
      <c r="K150" s="282">
        <v>1167.2</v>
      </c>
      <c r="L150" s="282">
        <v>1175.6500000000001</v>
      </c>
      <c r="M150" s="283">
        <v>1158.75</v>
      </c>
      <c r="N150" s="283">
        <v>1141.3</v>
      </c>
      <c r="O150" s="283">
        <v>8130500</v>
      </c>
      <c r="P150" s="284">
        <v>7.1100320818520768E-3</v>
      </c>
    </row>
    <row r="151" spans="1:16" ht="12.75" customHeight="1">
      <c r="A151" s="274">
        <v>141</v>
      </c>
      <c r="B151" s="288" t="s">
        <v>87</v>
      </c>
      <c r="C151" s="287" t="s">
        <v>193</v>
      </c>
      <c r="D151" s="281">
        <v>45225</v>
      </c>
      <c r="E151" s="280">
        <v>4103.7</v>
      </c>
      <c r="F151" s="280">
        <v>4124.3499999999995</v>
      </c>
      <c r="G151" s="282">
        <v>4064.3499999999985</v>
      </c>
      <c r="H151" s="282">
        <v>4024.9999999999991</v>
      </c>
      <c r="I151" s="282">
        <v>3964.9999999999982</v>
      </c>
      <c r="J151" s="282">
        <v>4163.6999999999989</v>
      </c>
      <c r="K151" s="282">
        <v>4223.7000000000007</v>
      </c>
      <c r="L151" s="282">
        <v>4263.0499999999993</v>
      </c>
      <c r="M151" s="283">
        <v>4184.3500000000004</v>
      </c>
      <c r="N151" s="283">
        <v>4085</v>
      </c>
      <c r="O151" s="283">
        <v>341200</v>
      </c>
      <c r="P151" s="284">
        <v>-2.1227768215720023E-2</v>
      </c>
    </row>
    <row r="152" spans="1:16" ht="12.75" customHeight="1">
      <c r="A152" s="274">
        <v>142</v>
      </c>
      <c r="B152" s="288" t="s">
        <v>84</v>
      </c>
      <c r="C152" s="280" t="s">
        <v>194</v>
      </c>
      <c r="D152" s="281">
        <v>45225</v>
      </c>
      <c r="E152" s="280">
        <v>184.9</v>
      </c>
      <c r="F152" s="280">
        <v>184.51666666666665</v>
      </c>
      <c r="G152" s="282">
        <v>183.8833333333333</v>
      </c>
      <c r="H152" s="282">
        <v>182.86666666666665</v>
      </c>
      <c r="I152" s="282">
        <v>182.23333333333329</v>
      </c>
      <c r="J152" s="282">
        <v>185.5333333333333</v>
      </c>
      <c r="K152" s="282">
        <v>186.16666666666663</v>
      </c>
      <c r="L152" s="282">
        <v>187.18333333333331</v>
      </c>
      <c r="M152" s="283">
        <v>185.15</v>
      </c>
      <c r="N152" s="283">
        <v>183.5</v>
      </c>
      <c r="O152" s="283">
        <v>42115150</v>
      </c>
      <c r="P152" s="284">
        <v>-1.3693627898484571E-3</v>
      </c>
    </row>
    <row r="153" spans="1:16" ht="12.75" customHeight="1">
      <c r="A153" s="274">
        <v>143</v>
      </c>
      <c r="B153" s="288" t="s">
        <v>47</v>
      </c>
      <c r="C153" s="280" t="s">
        <v>195</v>
      </c>
      <c r="D153" s="281">
        <v>45225</v>
      </c>
      <c r="E153" s="280">
        <v>39658.75</v>
      </c>
      <c r="F153" s="280">
        <v>39682.049999999996</v>
      </c>
      <c r="G153" s="282">
        <v>39448.19999999999</v>
      </c>
      <c r="H153" s="282">
        <v>39237.649999999994</v>
      </c>
      <c r="I153" s="282">
        <v>39003.799999999988</v>
      </c>
      <c r="J153" s="282">
        <v>39892.599999999991</v>
      </c>
      <c r="K153" s="282">
        <v>40126.449999999997</v>
      </c>
      <c r="L153" s="282">
        <v>40336.999999999993</v>
      </c>
      <c r="M153" s="283">
        <v>39915.9</v>
      </c>
      <c r="N153" s="283">
        <v>39471.5</v>
      </c>
      <c r="O153" s="283">
        <v>169455</v>
      </c>
      <c r="P153" s="284">
        <v>3.3750777156052935E-3</v>
      </c>
    </row>
    <row r="154" spans="1:16" ht="12.75" customHeight="1">
      <c r="A154" s="274">
        <v>144</v>
      </c>
      <c r="B154" s="288" t="s">
        <v>43</v>
      </c>
      <c r="C154" s="280" t="s">
        <v>196</v>
      </c>
      <c r="D154" s="281">
        <v>45225</v>
      </c>
      <c r="E154" s="280">
        <v>1062.0999999999999</v>
      </c>
      <c r="F154" s="280">
        <v>1066.2833333333333</v>
      </c>
      <c r="G154" s="282">
        <v>1054.0666666666666</v>
      </c>
      <c r="H154" s="282">
        <v>1046.0333333333333</v>
      </c>
      <c r="I154" s="282">
        <v>1033.8166666666666</v>
      </c>
      <c r="J154" s="282">
        <v>1074.3166666666666</v>
      </c>
      <c r="K154" s="282">
        <v>1086.5333333333333</v>
      </c>
      <c r="L154" s="282">
        <v>1094.5666666666666</v>
      </c>
      <c r="M154" s="283">
        <v>1078.5</v>
      </c>
      <c r="N154" s="283">
        <v>1058.25</v>
      </c>
      <c r="O154" s="283">
        <v>10073250</v>
      </c>
      <c r="P154" s="284">
        <v>5.0035180986631227E-2</v>
      </c>
    </row>
    <row r="155" spans="1:16" ht="12.75" customHeight="1">
      <c r="A155" s="274">
        <v>145</v>
      </c>
      <c r="B155" s="288" t="s">
        <v>87</v>
      </c>
      <c r="C155" s="285" t="s">
        <v>197</v>
      </c>
      <c r="D155" s="281">
        <v>45225</v>
      </c>
      <c r="E155" s="280">
        <v>5784.4</v>
      </c>
      <c r="F155" s="280">
        <v>5795.4000000000005</v>
      </c>
      <c r="G155" s="282">
        <v>5727.0000000000009</v>
      </c>
      <c r="H155" s="282">
        <v>5669.6</v>
      </c>
      <c r="I155" s="282">
        <v>5601.2000000000007</v>
      </c>
      <c r="J155" s="282">
        <v>5852.8000000000011</v>
      </c>
      <c r="K155" s="282">
        <v>5921.2000000000007</v>
      </c>
      <c r="L155" s="282">
        <v>5978.6000000000013</v>
      </c>
      <c r="M155" s="283">
        <v>5863.8</v>
      </c>
      <c r="N155" s="283">
        <v>5738</v>
      </c>
      <c r="O155" s="283">
        <v>1329125</v>
      </c>
      <c r="P155" s="284">
        <v>-2.877237851662404E-2</v>
      </c>
    </row>
    <row r="156" spans="1:16" ht="12.75" customHeight="1">
      <c r="A156" s="274">
        <v>146</v>
      </c>
      <c r="B156" s="288" t="s">
        <v>84</v>
      </c>
      <c r="C156" s="280" t="s">
        <v>198</v>
      </c>
      <c r="D156" s="281">
        <v>45225</v>
      </c>
      <c r="E156" s="280">
        <v>229.15</v>
      </c>
      <c r="F156" s="280">
        <v>228.33333333333334</v>
      </c>
      <c r="G156" s="282">
        <v>226.06666666666669</v>
      </c>
      <c r="H156" s="282">
        <v>222.98333333333335</v>
      </c>
      <c r="I156" s="282">
        <v>220.7166666666667</v>
      </c>
      <c r="J156" s="282">
        <v>231.41666666666669</v>
      </c>
      <c r="K156" s="282">
        <v>233.68333333333334</v>
      </c>
      <c r="L156" s="282">
        <v>236.76666666666668</v>
      </c>
      <c r="M156" s="283">
        <v>230.6</v>
      </c>
      <c r="N156" s="283">
        <v>225.25</v>
      </c>
      <c r="O156" s="283">
        <v>25203000</v>
      </c>
      <c r="P156" s="284">
        <v>2.8022515907978465E-2</v>
      </c>
    </row>
    <row r="157" spans="1:16" ht="12.75" customHeight="1">
      <c r="A157" s="274">
        <v>147</v>
      </c>
      <c r="B157" s="288" t="s">
        <v>68</v>
      </c>
      <c r="C157" s="280" t="s">
        <v>199</v>
      </c>
      <c r="D157" s="281">
        <v>45225</v>
      </c>
      <c r="E157" s="280">
        <v>249.6</v>
      </c>
      <c r="F157" s="280">
        <v>251</v>
      </c>
      <c r="G157" s="282">
        <v>247.8</v>
      </c>
      <c r="H157" s="282">
        <v>246</v>
      </c>
      <c r="I157" s="282">
        <v>242.8</v>
      </c>
      <c r="J157" s="282">
        <v>252.8</v>
      </c>
      <c r="K157" s="282">
        <v>256</v>
      </c>
      <c r="L157" s="282">
        <v>257.8</v>
      </c>
      <c r="M157" s="283">
        <v>254.2</v>
      </c>
      <c r="N157" s="283">
        <v>249.2</v>
      </c>
      <c r="O157" s="283">
        <v>72966250</v>
      </c>
      <c r="P157" s="284">
        <v>3.0087527352297593E-2</v>
      </c>
    </row>
    <row r="158" spans="1:16" ht="12.75" customHeight="1">
      <c r="A158" s="274">
        <v>148</v>
      </c>
      <c r="B158" s="288" t="s">
        <v>59</v>
      </c>
      <c r="C158" s="280" t="s">
        <v>200</v>
      </c>
      <c r="D158" s="281">
        <v>45225</v>
      </c>
      <c r="E158" s="280">
        <v>2487.4499999999998</v>
      </c>
      <c r="F158" s="280">
        <v>2486.9166666666665</v>
      </c>
      <c r="G158" s="282">
        <v>2476.583333333333</v>
      </c>
      <c r="H158" s="282">
        <v>2465.7166666666667</v>
      </c>
      <c r="I158" s="282">
        <v>2455.3833333333332</v>
      </c>
      <c r="J158" s="282">
        <v>2497.7833333333328</v>
      </c>
      <c r="K158" s="282">
        <v>2508.1166666666659</v>
      </c>
      <c r="L158" s="282">
        <v>2518.9833333333327</v>
      </c>
      <c r="M158" s="283">
        <v>2497.25</v>
      </c>
      <c r="N158" s="283">
        <v>2476.0500000000002</v>
      </c>
      <c r="O158" s="283">
        <v>2108750</v>
      </c>
      <c r="P158" s="284">
        <v>2.2576045627376424E-3</v>
      </c>
    </row>
    <row r="159" spans="1:16" ht="12.75" customHeight="1">
      <c r="A159" s="274">
        <v>149</v>
      </c>
      <c r="B159" s="288" t="s">
        <v>39</v>
      </c>
      <c r="C159" s="280" t="s">
        <v>201</v>
      </c>
      <c r="D159" s="281">
        <v>45225</v>
      </c>
      <c r="E159" s="280">
        <v>3501.6</v>
      </c>
      <c r="F159" s="280">
        <v>3500.6</v>
      </c>
      <c r="G159" s="282">
        <v>3481.8999999999996</v>
      </c>
      <c r="H159" s="282">
        <v>3462.2</v>
      </c>
      <c r="I159" s="282">
        <v>3443.4999999999995</v>
      </c>
      <c r="J159" s="282">
        <v>3520.2999999999997</v>
      </c>
      <c r="K159" s="282">
        <v>3538.9999999999995</v>
      </c>
      <c r="L159" s="282">
        <v>3558.7</v>
      </c>
      <c r="M159" s="283">
        <v>3519.3</v>
      </c>
      <c r="N159" s="283">
        <v>3480.9</v>
      </c>
      <c r="O159" s="283">
        <v>2638250</v>
      </c>
      <c r="P159" s="284">
        <v>5.6888214658196645E-4</v>
      </c>
    </row>
    <row r="160" spans="1:16" ht="12.75" customHeight="1">
      <c r="A160" s="274">
        <v>150</v>
      </c>
      <c r="B160" s="288" t="s">
        <v>63</v>
      </c>
      <c r="C160" s="280" t="s">
        <v>202</v>
      </c>
      <c r="D160" s="281">
        <v>45225</v>
      </c>
      <c r="E160" s="280">
        <v>75.900000000000006</v>
      </c>
      <c r="F160" s="280">
        <v>76.233333333333334</v>
      </c>
      <c r="G160" s="282">
        <v>75.016666666666666</v>
      </c>
      <c r="H160" s="282">
        <v>74.133333333333326</v>
      </c>
      <c r="I160" s="282">
        <v>72.916666666666657</v>
      </c>
      <c r="J160" s="282">
        <v>77.116666666666674</v>
      </c>
      <c r="K160" s="282">
        <v>78.333333333333343</v>
      </c>
      <c r="L160" s="282">
        <v>79.216666666666683</v>
      </c>
      <c r="M160" s="283">
        <v>77.45</v>
      </c>
      <c r="N160" s="283">
        <v>75.349999999999994</v>
      </c>
      <c r="O160" s="283">
        <v>261424000</v>
      </c>
      <c r="P160" s="284">
        <v>-5.7201971642426826E-3</v>
      </c>
    </row>
    <row r="161" spans="1:16" ht="12.75" customHeight="1">
      <c r="A161" s="274">
        <v>151</v>
      </c>
      <c r="B161" s="288" t="s">
        <v>45</v>
      </c>
      <c r="C161" s="287" t="s">
        <v>203</v>
      </c>
      <c r="D161" s="281">
        <v>45225</v>
      </c>
      <c r="E161" s="280">
        <v>5265.75</v>
      </c>
      <c r="F161" s="280">
        <v>5267.0333333333338</v>
      </c>
      <c r="G161" s="282">
        <v>5236.0666666666675</v>
      </c>
      <c r="H161" s="282">
        <v>5206.3833333333341</v>
      </c>
      <c r="I161" s="282">
        <v>5175.4166666666679</v>
      </c>
      <c r="J161" s="282">
        <v>5296.7166666666672</v>
      </c>
      <c r="K161" s="282">
        <v>5327.6833333333325</v>
      </c>
      <c r="L161" s="282">
        <v>5357.3666666666668</v>
      </c>
      <c r="M161" s="283">
        <v>5298</v>
      </c>
      <c r="N161" s="283">
        <v>5237.3500000000004</v>
      </c>
      <c r="O161" s="283">
        <v>2836500</v>
      </c>
      <c r="P161" s="284">
        <v>2.8947654804657743E-2</v>
      </c>
    </row>
    <row r="162" spans="1:16" ht="12.75" customHeight="1">
      <c r="A162" s="274">
        <v>152</v>
      </c>
      <c r="B162" s="288" t="s">
        <v>190</v>
      </c>
      <c r="C162" s="280" t="s">
        <v>204</v>
      </c>
      <c r="D162" s="281">
        <v>45225</v>
      </c>
      <c r="E162" s="280">
        <v>201.4</v>
      </c>
      <c r="F162" s="280">
        <v>200.86666666666667</v>
      </c>
      <c r="G162" s="282">
        <v>199.13333333333335</v>
      </c>
      <c r="H162" s="282">
        <v>196.86666666666667</v>
      </c>
      <c r="I162" s="282">
        <v>195.13333333333335</v>
      </c>
      <c r="J162" s="282">
        <v>203.13333333333335</v>
      </c>
      <c r="K162" s="282">
        <v>204.8666666666667</v>
      </c>
      <c r="L162" s="282">
        <v>207.13333333333335</v>
      </c>
      <c r="M162" s="283">
        <v>202.6</v>
      </c>
      <c r="N162" s="283">
        <v>198.6</v>
      </c>
      <c r="O162" s="283">
        <v>67719600</v>
      </c>
      <c r="P162" s="284">
        <v>4.786724816508882E-4</v>
      </c>
    </row>
    <row r="163" spans="1:16" ht="12.75" customHeight="1">
      <c r="A163" s="274">
        <v>153</v>
      </c>
      <c r="B163" s="288" t="s">
        <v>205</v>
      </c>
      <c r="C163" s="280" t="s">
        <v>206</v>
      </c>
      <c r="D163" s="281">
        <v>45225</v>
      </c>
      <c r="E163" s="280">
        <v>1770.2</v>
      </c>
      <c r="F163" s="280">
        <v>1751.2666666666664</v>
      </c>
      <c r="G163" s="282">
        <v>1728.5333333333328</v>
      </c>
      <c r="H163" s="282">
        <v>1686.8666666666663</v>
      </c>
      <c r="I163" s="282">
        <v>1664.1333333333328</v>
      </c>
      <c r="J163" s="282">
        <v>1792.9333333333329</v>
      </c>
      <c r="K163" s="282">
        <v>1815.6666666666665</v>
      </c>
      <c r="L163" s="282">
        <v>1857.333333333333</v>
      </c>
      <c r="M163" s="283">
        <v>1774</v>
      </c>
      <c r="N163" s="283">
        <v>1709.6</v>
      </c>
      <c r="O163" s="283">
        <v>5807483</v>
      </c>
      <c r="P163" s="284">
        <v>2.802593659942363E-2</v>
      </c>
    </row>
    <row r="164" spans="1:16" ht="12.75" customHeight="1">
      <c r="A164" s="274">
        <v>154</v>
      </c>
      <c r="B164" s="288" t="s">
        <v>49</v>
      </c>
      <c r="C164" s="280" t="s">
        <v>208</v>
      </c>
      <c r="D164" s="281">
        <v>45225</v>
      </c>
      <c r="E164" s="280">
        <v>997.9</v>
      </c>
      <c r="F164" s="280">
        <v>993.36666666666667</v>
      </c>
      <c r="G164" s="282">
        <v>985.58333333333337</v>
      </c>
      <c r="H164" s="282">
        <v>973.26666666666665</v>
      </c>
      <c r="I164" s="282">
        <v>965.48333333333335</v>
      </c>
      <c r="J164" s="282">
        <v>1005.6833333333334</v>
      </c>
      <c r="K164" s="282">
        <v>1013.4666666666667</v>
      </c>
      <c r="L164" s="282">
        <v>1025.7833333333333</v>
      </c>
      <c r="M164" s="283">
        <v>1001.15</v>
      </c>
      <c r="N164" s="283">
        <v>981.05</v>
      </c>
      <c r="O164" s="283">
        <v>3914250</v>
      </c>
      <c r="P164" s="284">
        <v>2.4699599465954607E-2</v>
      </c>
    </row>
    <row r="165" spans="1:16" ht="12.75" customHeight="1">
      <c r="A165" s="274">
        <v>155</v>
      </c>
      <c r="B165" s="288" t="s">
        <v>63</v>
      </c>
      <c r="C165" s="280" t="s">
        <v>209</v>
      </c>
      <c r="D165" s="281">
        <v>45225</v>
      </c>
      <c r="E165" s="280">
        <v>247.65</v>
      </c>
      <c r="F165" s="280">
        <v>247.9</v>
      </c>
      <c r="G165" s="282">
        <v>246.25</v>
      </c>
      <c r="H165" s="282">
        <v>244.85</v>
      </c>
      <c r="I165" s="282">
        <v>243.2</v>
      </c>
      <c r="J165" s="282">
        <v>249.3</v>
      </c>
      <c r="K165" s="282">
        <v>250.95000000000005</v>
      </c>
      <c r="L165" s="282">
        <v>252.35000000000002</v>
      </c>
      <c r="M165" s="283">
        <v>249.55</v>
      </c>
      <c r="N165" s="283">
        <v>246.5</v>
      </c>
      <c r="O165" s="283">
        <v>59380000</v>
      </c>
      <c r="P165" s="284">
        <v>-8.1015618474901858E-3</v>
      </c>
    </row>
    <row r="166" spans="1:16" ht="12.75" customHeight="1">
      <c r="A166" s="274">
        <v>156</v>
      </c>
      <c r="B166" s="288" t="s">
        <v>190</v>
      </c>
      <c r="C166" s="280" t="s">
        <v>210</v>
      </c>
      <c r="D166" s="281">
        <v>45225</v>
      </c>
      <c r="E166" s="280">
        <v>291.10000000000002</v>
      </c>
      <c r="F166" s="280">
        <v>292.78333333333336</v>
      </c>
      <c r="G166" s="282">
        <v>288.56666666666672</v>
      </c>
      <c r="H166" s="282">
        <v>286.03333333333336</v>
      </c>
      <c r="I166" s="282">
        <v>281.81666666666672</v>
      </c>
      <c r="J166" s="282">
        <v>295.31666666666672</v>
      </c>
      <c r="K166" s="282">
        <v>299.5333333333333</v>
      </c>
      <c r="L166" s="282">
        <v>302.06666666666672</v>
      </c>
      <c r="M166" s="283">
        <v>297</v>
      </c>
      <c r="N166" s="283">
        <v>290.25</v>
      </c>
      <c r="O166" s="283">
        <v>62760000</v>
      </c>
      <c r="P166" s="284">
        <v>2.3616910229645093E-2</v>
      </c>
    </row>
    <row r="167" spans="1:16" ht="12.75" customHeight="1">
      <c r="A167" s="274">
        <v>157</v>
      </c>
      <c r="B167" s="288" t="s">
        <v>84</v>
      </c>
      <c r="C167" s="280" t="s">
        <v>211</v>
      </c>
      <c r="D167" s="281">
        <v>45225</v>
      </c>
      <c r="E167" s="280">
        <v>2354.6</v>
      </c>
      <c r="F167" s="280">
        <v>2353.8333333333335</v>
      </c>
      <c r="G167" s="282">
        <v>2345.666666666667</v>
      </c>
      <c r="H167" s="282">
        <v>2336.7333333333336</v>
      </c>
      <c r="I167" s="282">
        <v>2328.5666666666671</v>
      </c>
      <c r="J167" s="282">
        <v>2362.7666666666669</v>
      </c>
      <c r="K167" s="282">
        <v>2370.9333333333338</v>
      </c>
      <c r="L167" s="282">
        <v>2379.8666666666668</v>
      </c>
      <c r="M167" s="283">
        <v>2362</v>
      </c>
      <c r="N167" s="283">
        <v>2344.9</v>
      </c>
      <c r="O167" s="283">
        <v>54787000</v>
      </c>
      <c r="P167" s="284">
        <v>-6.2982628765241204E-3</v>
      </c>
    </row>
    <row r="168" spans="1:16" ht="12.75" customHeight="1">
      <c r="A168" s="274">
        <v>158</v>
      </c>
      <c r="B168" s="288" t="s">
        <v>132</v>
      </c>
      <c r="C168" s="280" t="s">
        <v>212</v>
      </c>
      <c r="D168" s="281">
        <v>45225</v>
      </c>
      <c r="E168" s="280">
        <v>89.5</v>
      </c>
      <c r="F168" s="280">
        <v>89.783333333333346</v>
      </c>
      <c r="G168" s="282">
        <v>88.866666666666688</v>
      </c>
      <c r="H168" s="282">
        <v>88.233333333333348</v>
      </c>
      <c r="I168" s="282">
        <v>87.316666666666691</v>
      </c>
      <c r="J168" s="282">
        <v>90.416666666666686</v>
      </c>
      <c r="K168" s="282">
        <v>91.333333333333343</v>
      </c>
      <c r="L168" s="282">
        <v>91.966666666666683</v>
      </c>
      <c r="M168" s="283">
        <v>90.7</v>
      </c>
      <c r="N168" s="283">
        <v>89.15</v>
      </c>
      <c r="O168" s="283">
        <v>141176000</v>
      </c>
      <c r="P168" s="284">
        <v>2.5153944463808527E-2</v>
      </c>
    </row>
    <row r="169" spans="1:16" ht="12.75" customHeight="1">
      <c r="A169" s="274">
        <v>159</v>
      </c>
      <c r="B169" s="288" t="s">
        <v>63</v>
      </c>
      <c r="C169" s="285" t="s">
        <v>213</v>
      </c>
      <c r="D169" s="281">
        <v>45225</v>
      </c>
      <c r="E169" s="280">
        <v>802.05</v>
      </c>
      <c r="F169" s="280">
        <v>803.13333333333333</v>
      </c>
      <c r="G169" s="282">
        <v>798.91666666666663</v>
      </c>
      <c r="H169" s="282">
        <v>795.7833333333333</v>
      </c>
      <c r="I169" s="282">
        <v>791.56666666666661</v>
      </c>
      <c r="J169" s="282">
        <v>806.26666666666665</v>
      </c>
      <c r="K169" s="282">
        <v>810.48333333333335</v>
      </c>
      <c r="L169" s="282">
        <v>813.61666666666667</v>
      </c>
      <c r="M169" s="283">
        <v>807.35</v>
      </c>
      <c r="N169" s="283">
        <v>800</v>
      </c>
      <c r="O169" s="283">
        <v>9857600</v>
      </c>
      <c r="P169" s="284">
        <v>-1.1392811296534019E-2</v>
      </c>
    </row>
    <row r="170" spans="1:16" ht="12.75" customHeight="1">
      <c r="A170" s="274">
        <v>160</v>
      </c>
      <c r="B170" s="288" t="s">
        <v>68</v>
      </c>
      <c r="C170" s="280" t="s">
        <v>214</v>
      </c>
      <c r="D170" s="281">
        <v>45225</v>
      </c>
      <c r="E170" s="280">
        <v>1317.85</v>
      </c>
      <c r="F170" s="280">
        <v>1314.2166666666665</v>
      </c>
      <c r="G170" s="282">
        <v>1308.4333333333329</v>
      </c>
      <c r="H170" s="282">
        <v>1299.0166666666664</v>
      </c>
      <c r="I170" s="282">
        <v>1293.2333333333329</v>
      </c>
      <c r="J170" s="282">
        <v>1323.633333333333</v>
      </c>
      <c r="K170" s="282">
        <v>1329.4166666666663</v>
      </c>
      <c r="L170" s="282">
        <v>1338.833333333333</v>
      </c>
      <c r="M170" s="283">
        <v>1320</v>
      </c>
      <c r="N170" s="283">
        <v>1304.8</v>
      </c>
      <c r="O170" s="283">
        <v>6671250</v>
      </c>
      <c r="P170" s="284">
        <v>-2.6272577996715927E-2</v>
      </c>
    </row>
    <row r="171" spans="1:16" ht="12.75" customHeight="1">
      <c r="A171" s="274">
        <v>161</v>
      </c>
      <c r="B171" s="288" t="s">
        <v>63</v>
      </c>
      <c r="C171" s="280" t="s">
        <v>215</v>
      </c>
      <c r="D171" s="281">
        <v>45225</v>
      </c>
      <c r="E171" s="280">
        <v>588.20000000000005</v>
      </c>
      <c r="F171" s="280">
        <v>589.98333333333335</v>
      </c>
      <c r="G171" s="282">
        <v>585.76666666666665</v>
      </c>
      <c r="H171" s="282">
        <v>583.33333333333326</v>
      </c>
      <c r="I171" s="282">
        <v>579.11666666666656</v>
      </c>
      <c r="J171" s="282">
        <v>592.41666666666674</v>
      </c>
      <c r="K171" s="282">
        <v>596.63333333333344</v>
      </c>
      <c r="L171" s="282">
        <v>599.06666666666683</v>
      </c>
      <c r="M171" s="283">
        <v>594.20000000000005</v>
      </c>
      <c r="N171" s="283">
        <v>587.54999999999995</v>
      </c>
      <c r="O171" s="283">
        <v>94485000</v>
      </c>
      <c r="P171" s="284">
        <v>5.5444781421222833E-2</v>
      </c>
    </row>
    <row r="172" spans="1:16" ht="12.75" customHeight="1">
      <c r="A172" s="274">
        <v>162</v>
      </c>
      <c r="B172" s="288" t="s">
        <v>49</v>
      </c>
      <c r="C172" s="280" t="s">
        <v>216</v>
      </c>
      <c r="D172" s="281">
        <v>45225</v>
      </c>
      <c r="E172" s="280">
        <v>26742.3</v>
      </c>
      <c r="F172" s="280">
        <v>26706.3</v>
      </c>
      <c r="G172" s="282">
        <v>26536</v>
      </c>
      <c r="H172" s="282">
        <v>26329.7</v>
      </c>
      <c r="I172" s="282">
        <v>26159.4</v>
      </c>
      <c r="J172" s="282">
        <v>26912.6</v>
      </c>
      <c r="K172" s="282">
        <v>27082.899999999994</v>
      </c>
      <c r="L172" s="282">
        <v>27289.199999999997</v>
      </c>
      <c r="M172" s="283">
        <v>26876.6</v>
      </c>
      <c r="N172" s="283">
        <v>26500</v>
      </c>
      <c r="O172" s="283">
        <v>195475</v>
      </c>
      <c r="P172" s="284">
        <v>1.9692227438706311E-2</v>
      </c>
    </row>
    <row r="173" spans="1:16" ht="12.75" customHeight="1">
      <c r="A173" s="274">
        <v>163</v>
      </c>
      <c r="B173" s="288" t="s">
        <v>41</v>
      </c>
      <c r="C173" s="280" t="s">
        <v>217</v>
      </c>
      <c r="D173" s="281">
        <v>45225</v>
      </c>
      <c r="E173" s="280">
        <v>3609.7</v>
      </c>
      <c r="F173" s="280">
        <v>3599.65</v>
      </c>
      <c r="G173" s="282">
        <v>3582.8</v>
      </c>
      <c r="H173" s="282">
        <v>3555.9</v>
      </c>
      <c r="I173" s="282">
        <v>3539.05</v>
      </c>
      <c r="J173" s="282">
        <v>3626.55</v>
      </c>
      <c r="K173" s="282">
        <v>3643.3999999999996</v>
      </c>
      <c r="L173" s="282">
        <v>3670.3</v>
      </c>
      <c r="M173" s="283">
        <v>3616.5</v>
      </c>
      <c r="N173" s="283">
        <v>3572.75</v>
      </c>
      <c r="O173" s="283">
        <v>2349050</v>
      </c>
      <c r="P173" s="284">
        <v>8.0245456691054994E-3</v>
      </c>
    </row>
    <row r="174" spans="1:16" ht="12.75" customHeight="1">
      <c r="A174" s="274">
        <v>164</v>
      </c>
      <c r="B174" s="288" t="s">
        <v>47</v>
      </c>
      <c r="C174" s="280" t="s">
        <v>218</v>
      </c>
      <c r="D174" s="281">
        <v>45225</v>
      </c>
      <c r="E174" s="280">
        <v>2269.5500000000002</v>
      </c>
      <c r="F174" s="280">
        <v>2268.0666666666671</v>
      </c>
      <c r="G174" s="282">
        <v>2261.1333333333341</v>
      </c>
      <c r="H174" s="282">
        <v>2252.7166666666672</v>
      </c>
      <c r="I174" s="282">
        <v>2245.7833333333342</v>
      </c>
      <c r="J174" s="282">
        <v>2276.483333333334</v>
      </c>
      <c r="K174" s="282">
        <v>2283.4166666666674</v>
      </c>
      <c r="L174" s="282">
        <v>2291.8333333333339</v>
      </c>
      <c r="M174" s="283">
        <v>2275</v>
      </c>
      <c r="N174" s="283">
        <v>2259.65</v>
      </c>
      <c r="O174" s="283">
        <v>4311000</v>
      </c>
      <c r="P174" s="284">
        <v>1.4293276866066702E-2</v>
      </c>
    </row>
    <row r="175" spans="1:16" ht="12.75" customHeight="1">
      <c r="A175" s="274">
        <v>165</v>
      </c>
      <c r="B175" s="288" t="s">
        <v>68</v>
      </c>
      <c r="C175" s="280" t="s">
        <v>219</v>
      </c>
      <c r="D175" s="281">
        <v>45225</v>
      </c>
      <c r="E175" s="280">
        <v>1885</v>
      </c>
      <c r="F175" s="280">
        <v>1891.8166666666666</v>
      </c>
      <c r="G175" s="282">
        <v>1876.2333333333331</v>
      </c>
      <c r="H175" s="282">
        <v>1867.4666666666665</v>
      </c>
      <c r="I175" s="282">
        <v>1851.883333333333</v>
      </c>
      <c r="J175" s="282">
        <v>1900.5833333333333</v>
      </c>
      <c r="K175" s="282">
        <v>1916.1666666666667</v>
      </c>
      <c r="L175" s="282">
        <v>1924.9333333333334</v>
      </c>
      <c r="M175" s="283">
        <v>1907.4</v>
      </c>
      <c r="N175" s="283">
        <v>1883.05</v>
      </c>
      <c r="O175" s="283">
        <v>8227200</v>
      </c>
      <c r="P175" s="284">
        <v>-2.1830883423082522E-3</v>
      </c>
    </row>
    <row r="176" spans="1:16" ht="12.75" customHeight="1">
      <c r="A176" s="274">
        <v>166</v>
      </c>
      <c r="B176" s="288" t="s">
        <v>43</v>
      </c>
      <c r="C176" s="280" t="s">
        <v>220</v>
      </c>
      <c r="D176" s="281">
        <v>45225</v>
      </c>
      <c r="E176" s="280">
        <v>1131.55</v>
      </c>
      <c r="F176" s="280">
        <v>1129.3166666666666</v>
      </c>
      <c r="G176" s="282">
        <v>1125.0333333333333</v>
      </c>
      <c r="H176" s="282">
        <v>1118.5166666666667</v>
      </c>
      <c r="I176" s="282">
        <v>1114.2333333333333</v>
      </c>
      <c r="J176" s="282">
        <v>1135.8333333333333</v>
      </c>
      <c r="K176" s="282">
        <v>1140.1166666666666</v>
      </c>
      <c r="L176" s="282">
        <v>1146.6333333333332</v>
      </c>
      <c r="M176" s="283">
        <v>1133.5999999999999</v>
      </c>
      <c r="N176" s="283">
        <v>1122.8</v>
      </c>
      <c r="O176" s="283">
        <v>22208200</v>
      </c>
      <c r="P176" s="284">
        <v>-2.2329150548793912E-3</v>
      </c>
    </row>
    <row r="177" spans="1:16" ht="12.75" customHeight="1">
      <c r="A177" s="274">
        <v>167</v>
      </c>
      <c r="B177" s="288" t="s">
        <v>205</v>
      </c>
      <c r="C177" s="280" t="s">
        <v>221</v>
      </c>
      <c r="D177" s="281">
        <v>45225</v>
      </c>
      <c r="E177" s="280">
        <v>640.75</v>
      </c>
      <c r="F177" s="280">
        <v>636.88333333333333</v>
      </c>
      <c r="G177" s="282">
        <v>630.81666666666661</v>
      </c>
      <c r="H177" s="282">
        <v>620.88333333333333</v>
      </c>
      <c r="I177" s="282">
        <v>614.81666666666661</v>
      </c>
      <c r="J177" s="282">
        <v>646.81666666666661</v>
      </c>
      <c r="K177" s="282">
        <v>652.88333333333344</v>
      </c>
      <c r="L177" s="282">
        <v>662.81666666666661</v>
      </c>
      <c r="M177" s="283">
        <v>642.95000000000005</v>
      </c>
      <c r="N177" s="283">
        <v>626.95000000000005</v>
      </c>
      <c r="O177" s="283">
        <v>10132500</v>
      </c>
      <c r="P177" s="284">
        <v>0.11047180667433831</v>
      </c>
    </row>
    <row r="178" spans="1:16" ht="12.75" customHeight="1">
      <c r="A178" s="274">
        <v>168</v>
      </c>
      <c r="B178" s="288" t="s">
        <v>43</v>
      </c>
      <c r="C178" s="287" t="s">
        <v>222</v>
      </c>
      <c r="D178" s="281">
        <v>45225</v>
      </c>
      <c r="E178" s="280">
        <v>799.6</v>
      </c>
      <c r="F178" s="280">
        <v>796.16666666666663</v>
      </c>
      <c r="G178" s="282">
        <v>791.43333333333328</v>
      </c>
      <c r="H178" s="282">
        <v>783.26666666666665</v>
      </c>
      <c r="I178" s="282">
        <v>778.5333333333333</v>
      </c>
      <c r="J178" s="282">
        <v>804.33333333333326</v>
      </c>
      <c r="K178" s="282">
        <v>809.06666666666661</v>
      </c>
      <c r="L178" s="282">
        <v>817.23333333333323</v>
      </c>
      <c r="M178" s="283">
        <v>800.9</v>
      </c>
      <c r="N178" s="283">
        <v>788</v>
      </c>
      <c r="O178" s="283">
        <v>3588000</v>
      </c>
      <c r="P178" s="284">
        <v>-2.3939064200217627E-2</v>
      </c>
    </row>
    <row r="179" spans="1:16" ht="12.75" customHeight="1">
      <c r="A179" s="274">
        <v>169</v>
      </c>
      <c r="B179" s="288" t="s">
        <v>39</v>
      </c>
      <c r="C179" s="280" t="s">
        <v>223</v>
      </c>
      <c r="D179" s="281">
        <v>45225</v>
      </c>
      <c r="E179" s="280">
        <v>1038.2</v>
      </c>
      <c r="F179" s="280">
        <v>1037.0666666666668</v>
      </c>
      <c r="G179" s="282">
        <v>1031.2833333333338</v>
      </c>
      <c r="H179" s="282">
        <v>1024.366666666667</v>
      </c>
      <c r="I179" s="282">
        <v>1018.5833333333339</v>
      </c>
      <c r="J179" s="282">
        <v>1043.9833333333336</v>
      </c>
      <c r="K179" s="282">
        <v>1049.7666666666669</v>
      </c>
      <c r="L179" s="282">
        <v>1056.6833333333334</v>
      </c>
      <c r="M179" s="283">
        <v>1042.8499999999999</v>
      </c>
      <c r="N179" s="283">
        <v>1030.1500000000001</v>
      </c>
      <c r="O179" s="283">
        <v>8775250</v>
      </c>
      <c r="P179" s="284">
        <v>1.9488817891373803E-2</v>
      </c>
    </row>
    <row r="180" spans="1:16" ht="12.75" customHeight="1">
      <c r="A180" s="274">
        <v>170</v>
      </c>
      <c r="B180" s="288" t="s">
        <v>79</v>
      </c>
      <c r="C180" s="286" t="s">
        <v>224</v>
      </c>
      <c r="D180" s="281">
        <v>45225</v>
      </c>
      <c r="E180" s="280">
        <v>1824.2</v>
      </c>
      <c r="F180" s="280">
        <v>1829.9166666666667</v>
      </c>
      <c r="G180" s="282">
        <v>1812.0333333333335</v>
      </c>
      <c r="H180" s="282">
        <v>1799.8666666666668</v>
      </c>
      <c r="I180" s="282">
        <v>1781.9833333333336</v>
      </c>
      <c r="J180" s="282">
        <v>1842.0833333333335</v>
      </c>
      <c r="K180" s="282">
        <v>1859.9666666666667</v>
      </c>
      <c r="L180" s="282">
        <v>1872.1333333333334</v>
      </c>
      <c r="M180" s="283">
        <v>1847.8</v>
      </c>
      <c r="N180" s="283">
        <v>1817.75</v>
      </c>
      <c r="O180" s="283">
        <v>6723500</v>
      </c>
      <c r="P180" s="284">
        <v>1.9639065817409766E-2</v>
      </c>
    </row>
    <row r="181" spans="1:16" ht="12.75" customHeight="1">
      <c r="A181" s="274">
        <v>171</v>
      </c>
      <c r="B181" s="288" t="s">
        <v>59</v>
      </c>
      <c r="C181" s="280" t="s">
        <v>225</v>
      </c>
      <c r="D181" s="281">
        <v>45225</v>
      </c>
      <c r="E181" s="280">
        <v>895.35</v>
      </c>
      <c r="F181" s="280">
        <v>892.81666666666672</v>
      </c>
      <c r="G181" s="282">
        <v>888.93333333333339</v>
      </c>
      <c r="H181" s="282">
        <v>882.51666666666665</v>
      </c>
      <c r="I181" s="282">
        <v>878.63333333333333</v>
      </c>
      <c r="J181" s="282">
        <v>899.23333333333346</v>
      </c>
      <c r="K181" s="282">
        <v>903.1166666666669</v>
      </c>
      <c r="L181" s="282">
        <v>909.53333333333353</v>
      </c>
      <c r="M181" s="283">
        <v>896.7</v>
      </c>
      <c r="N181" s="283">
        <v>886.4</v>
      </c>
      <c r="O181" s="283">
        <v>9629100</v>
      </c>
      <c r="P181" s="284">
        <v>-1.0451350351461339E-2</v>
      </c>
    </row>
    <row r="182" spans="1:16" ht="12.75" customHeight="1">
      <c r="A182" s="274">
        <v>172</v>
      </c>
      <c r="B182" s="288" t="s">
        <v>56</v>
      </c>
      <c r="C182" s="280" t="s">
        <v>226</v>
      </c>
      <c r="D182" s="281">
        <v>45225</v>
      </c>
      <c r="E182" s="280">
        <v>639.70000000000005</v>
      </c>
      <c r="F182" s="280">
        <v>639.83333333333337</v>
      </c>
      <c r="G182" s="282">
        <v>637.4666666666667</v>
      </c>
      <c r="H182" s="282">
        <v>635.23333333333335</v>
      </c>
      <c r="I182" s="282">
        <v>632.86666666666667</v>
      </c>
      <c r="J182" s="282">
        <v>642.06666666666672</v>
      </c>
      <c r="K182" s="282">
        <v>644.43333333333328</v>
      </c>
      <c r="L182" s="282">
        <v>646.66666666666674</v>
      </c>
      <c r="M182" s="283">
        <v>642.20000000000005</v>
      </c>
      <c r="N182" s="283">
        <v>637.6</v>
      </c>
      <c r="O182" s="283">
        <v>68469825</v>
      </c>
      <c r="P182" s="284">
        <v>1.941273815080409E-2</v>
      </c>
    </row>
    <row r="183" spans="1:16" ht="12.75" customHeight="1">
      <c r="A183" s="274">
        <v>173</v>
      </c>
      <c r="B183" s="288" t="s">
        <v>190</v>
      </c>
      <c r="C183" s="280" t="s">
        <v>227</v>
      </c>
      <c r="D183" s="281">
        <v>45225</v>
      </c>
      <c r="E183" s="280">
        <v>256.3</v>
      </c>
      <c r="F183" s="280">
        <v>256.76666666666665</v>
      </c>
      <c r="G183" s="282">
        <v>255.33333333333331</v>
      </c>
      <c r="H183" s="282">
        <v>254.36666666666667</v>
      </c>
      <c r="I183" s="282">
        <v>252.93333333333334</v>
      </c>
      <c r="J183" s="282">
        <v>257.73333333333329</v>
      </c>
      <c r="K183" s="282">
        <v>259.16666666666669</v>
      </c>
      <c r="L183" s="282">
        <v>260.13333333333327</v>
      </c>
      <c r="M183" s="283">
        <v>258.2</v>
      </c>
      <c r="N183" s="283">
        <v>255.8</v>
      </c>
      <c r="O183" s="283">
        <v>93494250</v>
      </c>
      <c r="P183" s="284">
        <v>-2.2331076213802045E-3</v>
      </c>
    </row>
    <row r="184" spans="1:16" ht="12.75" customHeight="1">
      <c r="A184" s="274">
        <v>174</v>
      </c>
      <c r="B184" s="288" t="s">
        <v>132</v>
      </c>
      <c r="C184" s="280" t="s">
        <v>228</v>
      </c>
      <c r="D184" s="281">
        <v>45225</v>
      </c>
      <c r="E184" s="280">
        <v>126.3</v>
      </c>
      <c r="F184" s="280">
        <v>126.38333333333333</v>
      </c>
      <c r="G184" s="282">
        <v>125.41666666666666</v>
      </c>
      <c r="H184" s="282">
        <v>124.53333333333333</v>
      </c>
      <c r="I184" s="282">
        <v>123.56666666666666</v>
      </c>
      <c r="J184" s="282">
        <v>127.26666666666665</v>
      </c>
      <c r="K184" s="282">
        <v>128.23333333333332</v>
      </c>
      <c r="L184" s="282">
        <v>129.11666666666665</v>
      </c>
      <c r="M184" s="283">
        <v>127.35</v>
      </c>
      <c r="N184" s="283">
        <v>125.5</v>
      </c>
      <c r="O184" s="283">
        <v>214681500</v>
      </c>
      <c r="P184" s="284">
        <v>1.5558735527513985E-2</v>
      </c>
    </row>
    <row r="185" spans="1:16" ht="12.75" customHeight="1">
      <c r="A185" s="274">
        <v>175</v>
      </c>
      <c r="B185" s="288" t="s">
        <v>87</v>
      </c>
      <c r="C185" s="280" t="s">
        <v>229</v>
      </c>
      <c r="D185" s="281">
        <v>45225</v>
      </c>
      <c r="E185" s="280">
        <v>3540.25</v>
      </c>
      <c r="F185" s="280">
        <v>3554.35</v>
      </c>
      <c r="G185" s="282">
        <v>3519.7</v>
      </c>
      <c r="H185" s="282">
        <v>3499.15</v>
      </c>
      <c r="I185" s="282">
        <v>3464.5</v>
      </c>
      <c r="J185" s="282">
        <v>3574.8999999999996</v>
      </c>
      <c r="K185" s="282">
        <v>3609.55</v>
      </c>
      <c r="L185" s="282">
        <v>3630.0999999999995</v>
      </c>
      <c r="M185" s="283">
        <v>3589</v>
      </c>
      <c r="N185" s="283">
        <v>3533.8</v>
      </c>
      <c r="O185" s="283">
        <v>12664400</v>
      </c>
      <c r="P185" s="284">
        <v>0.15371616235691737</v>
      </c>
    </row>
    <row r="186" spans="1:16" ht="12.75" customHeight="1">
      <c r="A186" s="274">
        <v>176</v>
      </c>
      <c r="B186" s="288" t="s">
        <v>87</v>
      </c>
      <c r="C186" s="280" t="s">
        <v>230</v>
      </c>
      <c r="D186" s="281">
        <v>45225</v>
      </c>
      <c r="E186" s="280">
        <v>1201.25</v>
      </c>
      <c r="F186" s="280">
        <v>1209.0333333333333</v>
      </c>
      <c r="G186" s="282">
        <v>1186.3166666666666</v>
      </c>
      <c r="H186" s="282">
        <v>1171.3833333333332</v>
      </c>
      <c r="I186" s="282">
        <v>1148.6666666666665</v>
      </c>
      <c r="J186" s="282">
        <v>1223.9666666666667</v>
      </c>
      <c r="K186" s="282">
        <v>1246.6833333333334</v>
      </c>
      <c r="L186" s="282">
        <v>1261.6166666666668</v>
      </c>
      <c r="M186" s="283">
        <v>1231.75</v>
      </c>
      <c r="N186" s="283">
        <v>1194.0999999999999</v>
      </c>
      <c r="O186" s="283">
        <v>13667400</v>
      </c>
      <c r="P186" s="284">
        <v>7.4025177990475741E-2</v>
      </c>
    </row>
    <row r="187" spans="1:16" ht="12.75" customHeight="1">
      <c r="A187" s="274">
        <v>177</v>
      </c>
      <c r="B187" s="288" t="s">
        <v>59</v>
      </c>
      <c r="C187" s="280" t="s">
        <v>231</v>
      </c>
      <c r="D187" s="281">
        <v>45225</v>
      </c>
      <c r="E187" s="280">
        <v>3289.8</v>
      </c>
      <c r="F187" s="280">
        <v>3284.7666666666669</v>
      </c>
      <c r="G187" s="282">
        <v>3274.6333333333337</v>
      </c>
      <c r="H187" s="282">
        <v>3259.4666666666667</v>
      </c>
      <c r="I187" s="282">
        <v>3249.3333333333335</v>
      </c>
      <c r="J187" s="282">
        <v>3299.9333333333338</v>
      </c>
      <c r="K187" s="282">
        <v>3310.0666666666671</v>
      </c>
      <c r="L187" s="282">
        <v>3325.233333333334</v>
      </c>
      <c r="M187" s="283">
        <v>3294.9</v>
      </c>
      <c r="N187" s="283">
        <v>3269.6</v>
      </c>
      <c r="O187" s="283">
        <v>5472375</v>
      </c>
      <c r="P187" s="284">
        <v>-1.9023931164291477E-2</v>
      </c>
    </row>
    <row r="188" spans="1:16" ht="12.75" customHeight="1">
      <c r="A188" s="274">
        <v>178</v>
      </c>
      <c r="B188" s="288" t="s">
        <v>43</v>
      </c>
      <c r="C188" s="280" t="s">
        <v>232</v>
      </c>
      <c r="D188" s="281">
        <v>45225</v>
      </c>
      <c r="E188" s="280">
        <v>1884.8</v>
      </c>
      <c r="F188" s="280">
        <v>1887.1500000000003</v>
      </c>
      <c r="G188" s="282">
        <v>1874.3000000000006</v>
      </c>
      <c r="H188" s="282">
        <v>1863.8000000000004</v>
      </c>
      <c r="I188" s="282">
        <v>1850.9500000000007</v>
      </c>
      <c r="J188" s="282">
        <v>1897.6500000000005</v>
      </c>
      <c r="K188" s="282">
        <v>1910.5000000000005</v>
      </c>
      <c r="L188" s="282">
        <v>1921.0000000000005</v>
      </c>
      <c r="M188" s="283">
        <v>1900</v>
      </c>
      <c r="N188" s="283">
        <v>1876.65</v>
      </c>
      <c r="O188" s="283">
        <v>1720000</v>
      </c>
      <c r="P188" s="284">
        <v>-2.7699265121537593E-2</v>
      </c>
    </row>
    <row r="189" spans="1:16" ht="12.75" customHeight="1">
      <c r="A189" s="274">
        <v>179</v>
      </c>
      <c r="B189" s="288" t="s">
        <v>45</v>
      </c>
      <c r="C189" s="280" t="s">
        <v>233</v>
      </c>
      <c r="D189" s="281">
        <v>45225</v>
      </c>
      <c r="E189" s="280">
        <v>2086.9</v>
      </c>
      <c r="F189" s="280">
        <v>2093.25</v>
      </c>
      <c r="G189" s="282">
        <v>2072.1</v>
      </c>
      <c r="H189" s="282">
        <v>2057.2999999999997</v>
      </c>
      <c r="I189" s="282">
        <v>2036.1499999999996</v>
      </c>
      <c r="J189" s="282">
        <v>2108.0500000000002</v>
      </c>
      <c r="K189" s="282">
        <v>2129.1999999999998</v>
      </c>
      <c r="L189" s="282">
        <v>2144.0000000000005</v>
      </c>
      <c r="M189" s="283">
        <v>2114.4</v>
      </c>
      <c r="N189" s="283">
        <v>2078.4499999999998</v>
      </c>
      <c r="O189" s="283">
        <v>3423600</v>
      </c>
      <c r="P189" s="284">
        <v>-3.1446540880503146E-3</v>
      </c>
    </row>
    <row r="190" spans="1:16" ht="12.75" customHeight="1">
      <c r="A190" s="274">
        <v>180</v>
      </c>
      <c r="B190" s="288" t="s">
        <v>56</v>
      </c>
      <c r="C190" s="280" t="s">
        <v>234</v>
      </c>
      <c r="D190" s="281">
        <v>45225</v>
      </c>
      <c r="E190" s="280">
        <v>1596.85</v>
      </c>
      <c r="F190" s="280">
        <v>1584.0333333333335</v>
      </c>
      <c r="G190" s="282">
        <v>1569.2166666666672</v>
      </c>
      <c r="H190" s="282">
        <v>1541.5833333333337</v>
      </c>
      <c r="I190" s="282">
        <v>1526.7666666666673</v>
      </c>
      <c r="J190" s="282">
        <v>1611.666666666667</v>
      </c>
      <c r="K190" s="282">
        <v>1626.4833333333331</v>
      </c>
      <c r="L190" s="282">
        <v>1654.1166666666668</v>
      </c>
      <c r="M190" s="283">
        <v>1598.85</v>
      </c>
      <c r="N190" s="283">
        <v>1556.4</v>
      </c>
      <c r="O190" s="283">
        <v>7730800</v>
      </c>
      <c r="P190" s="284">
        <v>5.7246793030825194E-2</v>
      </c>
    </row>
    <row r="191" spans="1:16" ht="12.75" customHeight="1">
      <c r="A191" s="274">
        <v>181</v>
      </c>
      <c r="B191" s="288" t="s">
        <v>59</v>
      </c>
      <c r="C191" s="280" t="s">
        <v>235</v>
      </c>
      <c r="D191" s="281">
        <v>45225</v>
      </c>
      <c r="E191" s="280">
        <v>1606.8</v>
      </c>
      <c r="F191" s="280">
        <v>1602.0999999999997</v>
      </c>
      <c r="G191" s="282">
        <v>1590.2999999999993</v>
      </c>
      <c r="H191" s="282">
        <v>1573.7999999999995</v>
      </c>
      <c r="I191" s="282">
        <v>1561.9999999999991</v>
      </c>
      <c r="J191" s="282">
        <v>1618.5999999999995</v>
      </c>
      <c r="K191" s="282">
        <v>1630.4</v>
      </c>
      <c r="L191" s="282">
        <v>1646.8999999999996</v>
      </c>
      <c r="M191" s="283">
        <v>1613.9</v>
      </c>
      <c r="N191" s="283">
        <v>1585.6</v>
      </c>
      <c r="O191" s="283">
        <v>2868800</v>
      </c>
      <c r="P191" s="284">
        <v>3.6565977742448331E-2</v>
      </c>
    </row>
    <row r="192" spans="1:16" ht="12.75" customHeight="1">
      <c r="A192" s="274">
        <v>182</v>
      </c>
      <c r="B192" s="288" t="s">
        <v>49</v>
      </c>
      <c r="C192" s="280" t="s">
        <v>236</v>
      </c>
      <c r="D192" s="281">
        <v>45225</v>
      </c>
      <c r="E192" s="280">
        <v>8368.4500000000007</v>
      </c>
      <c r="F192" s="280">
        <v>8354.0166666666664</v>
      </c>
      <c r="G192" s="282">
        <v>8325.2333333333336</v>
      </c>
      <c r="H192" s="282">
        <v>8282.0166666666664</v>
      </c>
      <c r="I192" s="282">
        <v>8253.2333333333336</v>
      </c>
      <c r="J192" s="282">
        <v>8397.2333333333336</v>
      </c>
      <c r="K192" s="282">
        <v>8426.0166666666664</v>
      </c>
      <c r="L192" s="282">
        <v>8469.2333333333336</v>
      </c>
      <c r="M192" s="283">
        <v>8382.7999999999993</v>
      </c>
      <c r="N192" s="283">
        <v>8310.7999999999993</v>
      </c>
      <c r="O192" s="283">
        <v>1457500</v>
      </c>
      <c r="P192" s="284">
        <v>-2.2533699953054792E-2</v>
      </c>
    </row>
    <row r="193" spans="1:16" ht="12.75" customHeight="1">
      <c r="A193" s="274">
        <v>183</v>
      </c>
      <c r="B193" s="288" t="s">
        <v>39</v>
      </c>
      <c r="C193" s="280" t="s">
        <v>237</v>
      </c>
      <c r="D193" s="281">
        <v>45225</v>
      </c>
      <c r="E193" s="280">
        <v>622.9</v>
      </c>
      <c r="F193" s="280">
        <v>624.7166666666667</v>
      </c>
      <c r="G193" s="282">
        <v>619.53333333333342</v>
      </c>
      <c r="H193" s="282">
        <v>616.16666666666674</v>
      </c>
      <c r="I193" s="282">
        <v>610.98333333333346</v>
      </c>
      <c r="J193" s="282">
        <v>628.08333333333337</v>
      </c>
      <c r="K193" s="282">
        <v>633.26666666666677</v>
      </c>
      <c r="L193" s="282">
        <v>636.63333333333333</v>
      </c>
      <c r="M193" s="283">
        <v>629.9</v>
      </c>
      <c r="N193" s="283">
        <v>621.35</v>
      </c>
      <c r="O193" s="283">
        <v>31232500</v>
      </c>
      <c r="P193" s="284">
        <v>2.2383931231116219E-2</v>
      </c>
    </row>
    <row r="194" spans="1:16" ht="12.75" customHeight="1">
      <c r="A194" s="274">
        <v>184</v>
      </c>
      <c r="B194" s="288" t="s">
        <v>132</v>
      </c>
      <c r="C194" s="280" t="s">
        <v>238</v>
      </c>
      <c r="D194" s="281">
        <v>45225</v>
      </c>
      <c r="E194" s="280">
        <v>227.25</v>
      </c>
      <c r="F194" s="280">
        <v>227.30000000000004</v>
      </c>
      <c r="G194" s="282">
        <v>226.00000000000009</v>
      </c>
      <c r="H194" s="282">
        <v>224.75000000000006</v>
      </c>
      <c r="I194" s="282">
        <v>223.4500000000001</v>
      </c>
      <c r="J194" s="282">
        <v>228.55000000000007</v>
      </c>
      <c r="K194" s="282">
        <v>229.85000000000002</v>
      </c>
      <c r="L194" s="282">
        <v>231.10000000000005</v>
      </c>
      <c r="M194" s="283">
        <v>228.6</v>
      </c>
      <c r="N194" s="283">
        <v>226.05</v>
      </c>
      <c r="O194" s="283">
        <v>77200000</v>
      </c>
      <c r="P194" s="284">
        <v>2.4225860376257066E-2</v>
      </c>
    </row>
    <row r="195" spans="1:16" ht="12.75" customHeight="1">
      <c r="A195" s="274">
        <v>185</v>
      </c>
      <c r="B195" s="288" t="s">
        <v>41</v>
      </c>
      <c r="C195" s="280" t="s">
        <v>239</v>
      </c>
      <c r="D195" s="281">
        <v>45225</v>
      </c>
      <c r="E195" s="280">
        <v>859.5</v>
      </c>
      <c r="F195" s="280">
        <v>862.38333333333333</v>
      </c>
      <c r="G195" s="282">
        <v>855.26666666666665</v>
      </c>
      <c r="H195" s="282">
        <v>851.0333333333333</v>
      </c>
      <c r="I195" s="282">
        <v>843.91666666666663</v>
      </c>
      <c r="J195" s="282">
        <v>866.61666666666667</v>
      </c>
      <c r="K195" s="282">
        <v>873.73333333333323</v>
      </c>
      <c r="L195" s="282">
        <v>877.9666666666667</v>
      </c>
      <c r="M195" s="283">
        <v>869.5</v>
      </c>
      <c r="N195" s="283">
        <v>858.15</v>
      </c>
      <c r="O195" s="283">
        <v>8035800</v>
      </c>
      <c r="P195" s="284">
        <v>4.6982489055659785E-2</v>
      </c>
    </row>
    <row r="196" spans="1:16" ht="12.75" customHeight="1">
      <c r="A196" s="274">
        <v>186</v>
      </c>
      <c r="B196" s="288" t="s">
        <v>87</v>
      </c>
      <c r="C196" s="280" t="s">
        <v>240</v>
      </c>
      <c r="D196" s="281">
        <v>45225</v>
      </c>
      <c r="E196" s="280">
        <v>418.75</v>
      </c>
      <c r="F196" s="280">
        <v>419.63333333333338</v>
      </c>
      <c r="G196" s="282">
        <v>415.76666666666677</v>
      </c>
      <c r="H196" s="282">
        <v>412.78333333333336</v>
      </c>
      <c r="I196" s="282">
        <v>408.91666666666674</v>
      </c>
      <c r="J196" s="282">
        <v>422.61666666666679</v>
      </c>
      <c r="K196" s="282">
        <v>426.48333333333346</v>
      </c>
      <c r="L196" s="282">
        <v>429.46666666666681</v>
      </c>
      <c r="M196" s="283">
        <v>423.5</v>
      </c>
      <c r="N196" s="283">
        <v>416.65</v>
      </c>
      <c r="O196" s="283">
        <v>47619000</v>
      </c>
      <c r="P196" s="284">
        <v>1.3731000127730235E-2</v>
      </c>
    </row>
    <row r="197" spans="1:16" ht="12.75" customHeight="1">
      <c r="A197" s="274">
        <v>187</v>
      </c>
      <c r="B197" s="288" t="s">
        <v>205</v>
      </c>
      <c r="C197" s="280" t="s">
        <v>241</v>
      </c>
      <c r="D197" s="281">
        <v>45225</v>
      </c>
      <c r="E197" s="280">
        <v>263.35000000000002</v>
      </c>
      <c r="F197" s="280">
        <v>263.51666666666665</v>
      </c>
      <c r="G197" s="282">
        <v>259.5333333333333</v>
      </c>
      <c r="H197" s="282">
        <v>255.71666666666664</v>
      </c>
      <c r="I197" s="282">
        <v>251.73333333333329</v>
      </c>
      <c r="J197" s="282">
        <v>267.33333333333331</v>
      </c>
      <c r="K197" s="282">
        <v>271.31666666666666</v>
      </c>
      <c r="L197" s="282">
        <v>275.13333333333333</v>
      </c>
      <c r="M197" s="283">
        <v>267.5</v>
      </c>
      <c r="N197" s="283">
        <v>259.7</v>
      </c>
      <c r="O197" s="283">
        <v>86898000</v>
      </c>
      <c r="P197" s="284">
        <v>6.0084048206161221E-3</v>
      </c>
    </row>
    <row r="198" spans="1:16" ht="12.75" customHeight="1">
      <c r="A198" s="274">
        <v>188</v>
      </c>
      <c r="B198" s="288" t="s">
        <v>43</v>
      </c>
      <c r="C198" s="280" t="s">
        <v>242</v>
      </c>
      <c r="D198" s="281">
        <v>45225</v>
      </c>
      <c r="E198" s="280">
        <v>596.6</v>
      </c>
      <c r="F198" s="280">
        <v>598.81666666666661</v>
      </c>
      <c r="G198" s="282">
        <v>592.13333333333321</v>
      </c>
      <c r="H198" s="282">
        <v>587.66666666666663</v>
      </c>
      <c r="I198" s="282">
        <v>580.98333333333323</v>
      </c>
      <c r="J198" s="282">
        <v>603.28333333333319</v>
      </c>
      <c r="K198" s="282">
        <v>609.96666666666658</v>
      </c>
      <c r="L198" s="282">
        <v>614.43333333333317</v>
      </c>
      <c r="M198" s="283">
        <v>605.5</v>
      </c>
      <c r="N198" s="283">
        <v>594.35</v>
      </c>
      <c r="O198" s="283">
        <v>8064000</v>
      </c>
      <c r="P198" s="284">
        <v>0.10127826941986234</v>
      </c>
    </row>
    <row r="199" spans="1:16" ht="12.75" customHeight="1">
      <c r="A199" s="275">
        <v>189</v>
      </c>
      <c r="B199" s="276"/>
      <c r="C199" s="268"/>
      <c r="D199" s="269"/>
      <c r="E199" s="270"/>
      <c r="F199" s="270"/>
      <c r="G199" s="271"/>
      <c r="H199" s="271"/>
      <c r="I199" s="271"/>
      <c r="J199" s="271"/>
      <c r="K199" s="271"/>
      <c r="L199" s="271"/>
      <c r="M199" s="268"/>
      <c r="N199" s="268"/>
      <c r="O199" s="272"/>
      <c r="P199" s="273"/>
    </row>
    <row r="200" spans="1:16" ht="12.75" customHeight="1">
      <c r="A200" s="33">
        <v>190</v>
      </c>
      <c r="B200" s="27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6" t="s">
        <v>16</v>
      </c>
      <c r="B8" s="358"/>
      <c r="C8" s="361" t="s">
        <v>20</v>
      </c>
      <c r="D8" s="361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6"/>
      <c r="L8" s="48"/>
      <c r="M8" s="48"/>
      <c r="N8" s="1"/>
      <c r="O8" s="1"/>
    </row>
    <row r="9" spans="1:15" ht="36" customHeight="1">
      <c r="A9" s="357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19794</v>
      </c>
      <c r="D10" s="34">
        <v>19803.316666666669</v>
      </c>
      <c r="E10" s="34">
        <v>19763.333333333339</v>
      </c>
      <c r="F10" s="34">
        <v>19732.666666666672</v>
      </c>
      <c r="G10" s="34">
        <v>19692.683333333342</v>
      </c>
      <c r="H10" s="34">
        <v>19833.983333333337</v>
      </c>
      <c r="I10" s="34">
        <v>19873.966666666667</v>
      </c>
      <c r="J10" s="34">
        <v>19904.633333333335</v>
      </c>
      <c r="K10" s="34">
        <v>19843.3</v>
      </c>
      <c r="L10" s="34">
        <v>19772.650000000001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44599.199999999997</v>
      </c>
      <c r="D11" s="34">
        <v>44607.433333333327</v>
      </c>
      <c r="E11" s="34">
        <v>44521.816666666651</v>
      </c>
      <c r="F11" s="34">
        <v>44444.433333333327</v>
      </c>
      <c r="G11" s="34">
        <v>44358.816666666651</v>
      </c>
      <c r="H11" s="34">
        <v>44684.816666666651</v>
      </c>
      <c r="I11" s="34">
        <v>44770.433333333334</v>
      </c>
      <c r="J11" s="34">
        <v>44847.816666666651</v>
      </c>
      <c r="K11" s="34">
        <v>44693.05</v>
      </c>
      <c r="L11" s="34">
        <v>44530.05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3905.1</v>
      </c>
      <c r="D12" s="36">
        <v>3895.65</v>
      </c>
      <c r="E12" s="36">
        <v>3874.55</v>
      </c>
      <c r="F12" s="36">
        <v>3844</v>
      </c>
      <c r="G12" s="36">
        <v>3822.9</v>
      </c>
      <c r="H12" s="36">
        <v>3926.2000000000003</v>
      </c>
      <c r="I12" s="36">
        <v>3947.2999999999997</v>
      </c>
      <c r="J12" s="36">
        <v>3977.8500000000004</v>
      </c>
      <c r="K12" s="36">
        <v>3916.75</v>
      </c>
      <c r="L12" s="36">
        <v>3865.1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6303.5</v>
      </c>
      <c r="D13" s="36">
        <v>6299.9666666666672</v>
      </c>
      <c r="E13" s="36">
        <v>6285.9333333333343</v>
      </c>
      <c r="F13" s="36">
        <v>6268.3666666666668</v>
      </c>
      <c r="G13" s="36">
        <v>6254.3333333333339</v>
      </c>
      <c r="H13" s="36">
        <v>6317.5333333333347</v>
      </c>
      <c r="I13" s="36">
        <v>6331.5666666666675</v>
      </c>
      <c r="J13" s="36">
        <v>6349.133333333335</v>
      </c>
      <c r="K13" s="36">
        <v>6314</v>
      </c>
      <c r="L13" s="36">
        <v>6282.4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32003.599999999999</v>
      </c>
      <c r="D14" s="36">
        <v>32155.7</v>
      </c>
      <c r="E14" s="36">
        <v>31754.9</v>
      </c>
      <c r="F14" s="36">
        <v>31506.2</v>
      </c>
      <c r="G14" s="36">
        <v>31105.4</v>
      </c>
      <c r="H14" s="36">
        <v>32404.400000000001</v>
      </c>
      <c r="I14" s="36">
        <v>32805.199999999997</v>
      </c>
      <c r="J14" s="36">
        <v>33053.9</v>
      </c>
      <c r="K14" s="36">
        <v>32556.5</v>
      </c>
      <c r="L14" s="36">
        <v>31907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6002.55</v>
      </c>
      <c r="D15" s="36">
        <v>5989.3666666666659</v>
      </c>
      <c r="E15" s="36">
        <v>5960.9833333333318</v>
      </c>
      <c r="F15" s="36">
        <v>5919.4166666666661</v>
      </c>
      <c r="G15" s="36">
        <v>5891.0333333333319</v>
      </c>
      <c r="H15" s="36">
        <v>6030.9333333333316</v>
      </c>
      <c r="I15" s="36">
        <v>6059.3166666666648</v>
      </c>
      <c r="J15" s="36">
        <v>6100.8833333333314</v>
      </c>
      <c r="K15" s="36">
        <v>6017.75</v>
      </c>
      <c r="L15" s="36">
        <v>5947.8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11646.3</v>
      </c>
      <c r="D16" s="36">
        <v>11652.583333333334</v>
      </c>
      <c r="E16" s="36">
        <v>11617.566666666668</v>
      </c>
      <c r="F16" s="36">
        <v>11588.833333333334</v>
      </c>
      <c r="G16" s="36">
        <v>11553.816666666668</v>
      </c>
      <c r="H16" s="36">
        <v>11681.316666666668</v>
      </c>
      <c r="I16" s="36">
        <v>11716.333333333334</v>
      </c>
      <c r="J16" s="36">
        <v>11745.066666666668</v>
      </c>
      <c r="K16" s="36">
        <v>11687.6</v>
      </c>
      <c r="L16" s="36">
        <v>11623.85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4216.05</v>
      </c>
      <c r="D17" s="36">
        <v>4214.3666666666668</v>
      </c>
      <c r="E17" s="36">
        <v>4191.7833333333338</v>
      </c>
      <c r="F17" s="36">
        <v>4167.5166666666673</v>
      </c>
      <c r="G17" s="36">
        <v>4144.9333333333343</v>
      </c>
      <c r="H17" s="36">
        <v>4238.6333333333332</v>
      </c>
      <c r="I17" s="36">
        <v>4261.2166666666653</v>
      </c>
      <c r="J17" s="36">
        <v>4285.4833333333327</v>
      </c>
      <c r="K17" s="31">
        <v>4236.95</v>
      </c>
      <c r="L17" s="31">
        <v>4190.1000000000004</v>
      </c>
      <c r="M17" s="31">
        <v>2.4682900000000001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22306.799999999999</v>
      </c>
      <c r="D18" s="36">
        <v>22384.916666666668</v>
      </c>
      <c r="E18" s="36">
        <v>22191.883333333335</v>
      </c>
      <c r="F18" s="36">
        <v>22076.966666666667</v>
      </c>
      <c r="G18" s="36">
        <v>21883.933333333334</v>
      </c>
      <c r="H18" s="36">
        <v>22499.833333333336</v>
      </c>
      <c r="I18" s="36">
        <v>22692.866666666669</v>
      </c>
      <c r="J18" s="36">
        <v>22807.783333333336</v>
      </c>
      <c r="K18" s="31">
        <v>22577.95</v>
      </c>
      <c r="L18" s="31">
        <v>22270</v>
      </c>
      <c r="M18" s="31">
        <v>7.6469999999999996E-2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180.95</v>
      </c>
      <c r="D19" s="36">
        <v>180.93333333333331</v>
      </c>
      <c r="E19" s="36">
        <v>178.66666666666663</v>
      </c>
      <c r="F19" s="36">
        <v>176.38333333333333</v>
      </c>
      <c r="G19" s="36">
        <v>174.11666666666665</v>
      </c>
      <c r="H19" s="36">
        <v>183.21666666666661</v>
      </c>
      <c r="I19" s="36">
        <v>185.48333333333332</v>
      </c>
      <c r="J19" s="36">
        <v>187.76666666666659</v>
      </c>
      <c r="K19" s="31">
        <v>183.2</v>
      </c>
      <c r="L19" s="31">
        <v>178.65</v>
      </c>
      <c r="M19" s="31">
        <v>31.093900000000001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223.25</v>
      </c>
      <c r="D20" s="36">
        <v>222.71666666666667</v>
      </c>
      <c r="E20" s="36">
        <v>221.73333333333335</v>
      </c>
      <c r="F20" s="36">
        <v>220.21666666666667</v>
      </c>
      <c r="G20" s="36">
        <v>219.23333333333335</v>
      </c>
      <c r="H20" s="36">
        <v>224.23333333333335</v>
      </c>
      <c r="I20" s="36">
        <v>225.21666666666664</v>
      </c>
      <c r="J20" s="36">
        <v>226.73333333333335</v>
      </c>
      <c r="K20" s="31">
        <v>223.7</v>
      </c>
      <c r="L20" s="31">
        <v>221.2</v>
      </c>
      <c r="M20" s="31">
        <v>6.8106400000000002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2029.55</v>
      </c>
      <c r="D21" s="36">
        <v>2035.0833333333333</v>
      </c>
      <c r="E21" s="36">
        <v>2016.2666666666664</v>
      </c>
      <c r="F21" s="36">
        <v>2002.9833333333331</v>
      </c>
      <c r="G21" s="36">
        <v>1984.1666666666663</v>
      </c>
      <c r="H21" s="36">
        <v>2048.3666666666668</v>
      </c>
      <c r="I21" s="36">
        <v>2067.1833333333334</v>
      </c>
      <c r="J21" s="36">
        <v>2080.4666666666667</v>
      </c>
      <c r="K21" s="31">
        <v>2053.9</v>
      </c>
      <c r="L21" s="31">
        <v>2021.8</v>
      </c>
      <c r="M21" s="31">
        <v>1.90229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2506.35</v>
      </c>
      <c r="D22" s="36">
        <v>2506.25</v>
      </c>
      <c r="E22" s="36">
        <v>2490.75</v>
      </c>
      <c r="F22" s="36">
        <v>2475.15</v>
      </c>
      <c r="G22" s="36">
        <v>2459.65</v>
      </c>
      <c r="H22" s="36">
        <v>2521.85</v>
      </c>
      <c r="I22" s="36">
        <v>2537.35</v>
      </c>
      <c r="J22" s="36">
        <v>2552.9499999999998</v>
      </c>
      <c r="K22" s="31">
        <v>2521.75</v>
      </c>
      <c r="L22" s="31">
        <v>2490.65</v>
      </c>
      <c r="M22" s="31">
        <v>18.048179999999999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948.65</v>
      </c>
      <c r="D23" s="36">
        <v>954.58333333333337</v>
      </c>
      <c r="E23" s="36">
        <v>939.2166666666667</v>
      </c>
      <c r="F23" s="36">
        <v>929.7833333333333</v>
      </c>
      <c r="G23" s="36">
        <v>914.41666666666663</v>
      </c>
      <c r="H23" s="36">
        <v>964.01666666666677</v>
      </c>
      <c r="I23" s="36">
        <v>979.38333333333333</v>
      </c>
      <c r="J23" s="36">
        <v>988.81666666666683</v>
      </c>
      <c r="K23" s="31">
        <v>969.95</v>
      </c>
      <c r="L23" s="31">
        <v>945.15</v>
      </c>
      <c r="M23" s="31">
        <v>3.5363199999999999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814.95</v>
      </c>
      <c r="D24" s="36">
        <v>816.91666666666663</v>
      </c>
      <c r="E24" s="36">
        <v>810.58333333333326</v>
      </c>
      <c r="F24" s="36">
        <v>806.21666666666658</v>
      </c>
      <c r="G24" s="36">
        <v>799.88333333333321</v>
      </c>
      <c r="H24" s="36">
        <v>821.2833333333333</v>
      </c>
      <c r="I24" s="36">
        <v>827.61666666666656</v>
      </c>
      <c r="J24" s="36">
        <v>831.98333333333335</v>
      </c>
      <c r="K24" s="31">
        <v>823.25</v>
      </c>
      <c r="L24" s="31">
        <v>812.55</v>
      </c>
      <c r="M24" s="31">
        <v>25.636060000000001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347.25</v>
      </c>
      <c r="D25" s="36">
        <v>349.06666666666666</v>
      </c>
      <c r="E25" s="36">
        <v>344.2833333333333</v>
      </c>
      <c r="F25" s="36">
        <v>341.31666666666666</v>
      </c>
      <c r="G25" s="36">
        <v>336.5333333333333</v>
      </c>
      <c r="H25" s="36">
        <v>352.0333333333333</v>
      </c>
      <c r="I25" s="36">
        <v>356.81666666666672</v>
      </c>
      <c r="J25" s="36">
        <v>359.7833333333333</v>
      </c>
      <c r="K25" s="31">
        <v>353.85</v>
      </c>
      <c r="L25" s="31">
        <v>346.1</v>
      </c>
      <c r="M25" s="31">
        <v>20.626480000000001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3594.95</v>
      </c>
      <c r="D26" s="36">
        <v>3581.9</v>
      </c>
      <c r="E26" s="36">
        <v>3559.8</v>
      </c>
      <c r="F26" s="36">
        <v>3524.65</v>
      </c>
      <c r="G26" s="36">
        <v>3502.55</v>
      </c>
      <c r="H26" s="36">
        <v>3617.05</v>
      </c>
      <c r="I26" s="36">
        <v>3639.1499999999996</v>
      </c>
      <c r="J26" s="36">
        <v>3674.3</v>
      </c>
      <c r="K26" s="31">
        <v>3604</v>
      </c>
      <c r="L26" s="31">
        <v>3546.75</v>
      </c>
      <c r="M26" s="31">
        <v>1.54901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445.6</v>
      </c>
      <c r="D27" s="36">
        <v>446.66666666666669</v>
      </c>
      <c r="E27" s="36">
        <v>442.98333333333335</v>
      </c>
      <c r="F27" s="36">
        <v>440.36666666666667</v>
      </c>
      <c r="G27" s="36">
        <v>436.68333333333334</v>
      </c>
      <c r="H27" s="36">
        <v>449.28333333333336</v>
      </c>
      <c r="I27" s="36">
        <v>452.96666666666664</v>
      </c>
      <c r="J27" s="36">
        <v>455.58333333333337</v>
      </c>
      <c r="K27" s="31">
        <v>450.35</v>
      </c>
      <c r="L27" s="31">
        <v>444.05</v>
      </c>
      <c r="M27" s="31">
        <v>17.002980000000001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4993.8500000000004</v>
      </c>
      <c r="D28" s="36">
        <v>4993.166666666667</v>
      </c>
      <c r="E28" s="36">
        <v>4872.3833333333341</v>
      </c>
      <c r="F28" s="36">
        <v>4750.916666666667</v>
      </c>
      <c r="G28" s="36">
        <v>4630.1333333333341</v>
      </c>
      <c r="H28" s="36">
        <v>5114.6333333333341</v>
      </c>
      <c r="I28" s="36">
        <v>5235.416666666667</v>
      </c>
      <c r="J28" s="36">
        <v>5356.8833333333341</v>
      </c>
      <c r="K28" s="31">
        <v>5113.95</v>
      </c>
      <c r="L28" s="31">
        <v>4871.7</v>
      </c>
      <c r="M28" s="31">
        <v>10.295949999999999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379.3</v>
      </c>
      <c r="D29" s="36">
        <v>380.2166666666667</v>
      </c>
      <c r="E29" s="36">
        <v>376.58333333333337</v>
      </c>
      <c r="F29" s="36">
        <v>373.86666666666667</v>
      </c>
      <c r="G29" s="36">
        <v>370.23333333333335</v>
      </c>
      <c r="H29" s="36">
        <v>382.93333333333339</v>
      </c>
      <c r="I29" s="36">
        <v>386.56666666666672</v>
      </c>
      <c r="J29" s="36">
        <v>389.28333333333342</v>
      </c>
      <c r="K29" s="31">
        <v>383.85</v>
      </c>
      <c r="L29" s="31">
        <v>377.5</v>
      </c>
      <c r="M29" s="31">
        <v>23.87602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174.5</v>
      </c>
      <c r="D30" s="36">
        <v>175.11666666666667</v>
      </c>
      <c r="E30" s="36">
        <v>173.18333333333334</v>
      </c>
      <c r="F30" s="36">
        <v>171.86666666666667</v>
      </c>
      <c r="G30" s="36">
        <v>169.93333333333334</v>
      </c>
      <c r="H30" s="36">
        <v>176.43333333333334</v>
      </c>
      <c r="I30" s="36">
        <v>178.36666666666667</v>
      </c>
      <c r="J30" s="36">
        <v>179.68333333333334</v>
      </c>
      <c r="K30" s="31">
        <v>177.05</v>
      </c>
      <c r="L30" s="31">
        <v>173.8</v>
      </c>
      <c r="M30" s="31">
        <v>72.583879999999994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3159.1</v>
      </c>
      <c r="D31" s="36">
        <v>3165.8833333333337</v>
      </c>
      <c r="E31" s="36">
        <v>3143.2666666666673</v>
      </c>
      <c r="F31" s="36">
        <v>3127.4333333333338</v>
      </c>
      <c r="G31" s="36">
        <v>3104.8166666666675</v>
      </c>
      <c r="H31" s="36">
        <v>3181.7166666666672</v>
      </c>
      <c r="I31" s="36">
        <v>3204.333333333333</v>
      </c>
      <c r="J31" s="36">
        <v>3220.166666666667</v>
      </c>
      <c r="K31" s="31">
        <v>3188.5</v>
      </c>
      <c r="L31" s="31">
        <v>3150.05</v>
      </c>
      <c r="M31" s="31">
        <v>9.9253099999999996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1927.5</v>
      </c>
      <c r="D32" s="36">
        <v>1934.7666666666667</v>
      </c>
      <c r="E32" s="36">
        <v>1916.1333333333332</v>
      </c>
      <c r="F32" s="36">
        <v>1904.7666666666667</v>
      </c>
      <c r="G32" s="36">
        <v>1886.1333333333332</v>
      </c>
      <c r="H32" s="36">
        <v>1946.1333333333332</v>
      </c>
      <c r="I32" s="36">
        <v>1964.7666666666669</v>
      </c>
      <c r="J32" s="36">
        <v>1976.1333333333332</v>
      </c>
      <c r="K32" s="31">
        <v>1953.4</v>
      </c>
      <c r="L32" s="31">
        <v>1923.4</v>
      </c>
      <c r="M32" s="31">
        <v>3.7520500000000001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609.45000000000005</v>
      </c>
      <c r="D33" s="36">
        <v>611.26666666666677</v>
      </c>
      <c r="E33" s="36">
        <v>606.18333333333351</v>
      </c>
      <c r="F33" s="36">
        <v>602.91666666666674</v>
      </c>
      <c r="G33" s="36">
        <v>597.83333333333348</v>
      </c>
      <c r="H33" s="36">
        <v>614.53333333333353</v>
      </c>
      <c r="I33" s="36">
        <v>619.61666666666679</v>
      </c>
      <c r="J33" s="36">
        <v>622.88333333333355</v>
      </c>
      <c r="K33" s="31">
        <v>616.35</v>
      </c>
      <c r="L33" s="31">
        <v>608</v>
      </c>
      <c r="M33" s="31">
        <v>2.5229599999999999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716.3</v>
      </c>
      <c r="D34" s="36">
        <v>718.1</v>
      </c>
      <c r="E34" s="36">
        <v>713.2</v>
      </c>
      <c r="F34" s="36">
        <v>710.1</v>
      </c>
      <c r="G34" s="36">
        <v>705.2</v>
      </c>
      <c r="H34" s="36">
        <v>721.2</v>
      </c>
      <c r="I34" s="36">
        <v>726.09999999999991</v>
      </c>
      <c r="J34" s="36">
        <v>729.2</v>
      </c>
      <c r="K34" s="31">
        <v>723</v>
      </c>
      <c r="L34" s="31">
        <v>715</v>
      </c>
      <c r="M34" s="31">
        <v>6.9127900000000002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915.9</v>
      </c>
      <c r="D35" s="36">
        <v>916.54999999999984</v>
      </c>
      <c r="E35" s="36">
        <v>908.64999999999964</v>
      </c>
      <c r="F35" s="36">
        <v>901.39999999999975</v>
      </c>
      <c r="G35" s="36">
        <v>893.49999999999955</v>
      </c>
      <c r="H35" s="36">
        <v>923.79999999999973</v>
      </c>
      <c r="I35" s="36">
        <v>931.7</v>
      </c>
      <c r="J35" s="36">
        <v>938.94999999999982</v>
      </c>
      <c r="K35" s="31">
        <v>924.45</v>
      </c>
      <c r="L35" s="31">
        <v>909.3</v>
      </c>
      <c r="M35" s="31">
        <v>29.046389999999999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348.7</v>
      </c>
      <c r="D36" s="36">
        <v>349.90000000000003</v>
      </c>
      <c r="E36" s="36">
        <v>346.80000000000007</v>
      </c>
      <c r="F36" s="36">
        <v>344.90000000000003</v>
      </c>
      <c r="G36" s="36">
        <v>341.80000000000007</v>
      </c>
      <c r="H36" s="36">
        <v>351.80000000000007</v>
      </c>
      <c r="I36" s="36">
        <v>354.90000000000009</v>
      </c>
      <c r="J36" s="36">
        <v>356.80000000000007</v>
      </c>
      <c r="K36" s="31">
        <v>353</v>
      </c>
      <c r="L36" s="31">
        <v>348</v>
      </c>
      <c r="M36" s="31">
        <v>5.62174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1018.45</v>
      </c>
      <c r="D37" s="36">
        <v>1021.4666666666666</v>
      </c>
      <c r="E37" s="36">
        <v>1011.9333333333332</v>
      </c>
      <c r="F37" s="36">
        <v>1005.4166666666666</v>
      </c>
      <c r="G37" s="36">
        <v>995.88333333333321</v>
      </c>
      <c r="H37" s="36">
        <v>1027.9833333333331</v>
      </c>
      <c r="I37" s="36">
        <v>1037.5166666666667</v>
      </c>
      <c r="J37" s="36">
        <v>1044.0333333333331</v>
      </c>
      <c r="K37" s="31">
        <v>1031</v>
      </c>
      <c r="L37" s="31">
        <v>1014.95</v>
      </c>
      <c r="M37" s="31">
        <v>49.202219999999997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5106.6000000000004</v>
      </c>
      <c r="D38" s="36">
        <v>5102.9000000000005</v>
      </c>
      <c r="E38" s="36">
        <v>5054.8000000000011</v>
      </c>
      <c r="F38" s="36">
        <v>5003.0000000000009</v>
      </c>
      <c r="G38" s="36">
        <v>4954.9000000000015</v>
      </c>
      <c r="H38" s="36">
        <v>5154.7000000000007</v>
      </c>
      <c r="I38" s="36">
        <v>5202.8000000000011</v>
      </c>
      <c r="J38" s="36">
        <v>5254.6</v>
      </c>
      <c r="K38" s="31">
        <v>5151</v>
      </c>
      <c r="L38" s="31">
        <v>5051.1000000000004</v>
      </c>
      <c r="M38" s="31">
        <v>4.7216800000000001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1634.8</v>
      </c>
      <c r="D39" s="36">
        <v>1633.5333333333335</v>
      </c>
      <c r="E39" s="36">
        <v>1624.116666666667</v>
      </c>
      <c r="F39" s="36">
        <v>1613.4333333333334</v>
      </c>
      <c r="G39" s="36">
        <v>1604.0166666666669</v>
      </c>
      <c r="H39" s="36">
        <v>1644.2166666666672</v>
      </c>
      <c r="I39" s="36">
        <v>1653.6333333333337</v>
      </c>
      <c r="J39" s="36">
        <v>1664.3166666666673</v>
      </c>
      <c r="K39" s="31">
        <v>1642.95</v>
      </c>
      <c r="L39" s="31">
        <v>1622.85</v>
      </c>
      <c r="M39" s="31">
        <v>10.527670000000001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6783.45</v>
      </c>
      <c r="D40" s="36">
        <v>6841.083333333333</v>
      </c>
      <c r="E40" s="36">
        <v>6703.3666666666659</v>
      </c>
      <c r="F40" s="36">
        <v>6623.2833333333328</v>
      </c>
      <c r="G40" s="36">
        <v>6485.5666666666657</v>
      </c>
      <c r="H40" s="36">
        <v>6921.1666666666661</v>
      </c>
      <c r="I40" s="36">
        <v>7058.8833333333332</v>
      </c>
      <c r="J40" s="36">
        <v>7138.9666666666662</v>
      </c>
      <c r="K40" s="31">
        <v>6978.8</v>
      </c>
      <c r="L40" s="31">
        <v>6761</v>
      </c>
      <c r="M40" s="31">
        <v>0.29503000000000001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8014.3</v>
      </c>
      <c r="D41" s="36">
        <v>8048.0999999999995</v>
      </c>
      <c r="E41" s="36">
        <v>7969.1999999999989</v>
      </c>
      <c r="F41" s="36">
        <v>7924.0999999999995</v>
      </c>
      <c r="G41" s="36">
        <v>7845.1999999999989</v>
      </c>
      <c r="H41" s="36">
        <v>8093.1999999999989</v>
      </c>
      <c r="I41" s="36">
        <v>8172.0999999999985</v>
      </c>
      <c r="J41" s="36">
        <v>8217.1999999999989</v>
      </c>
      <c r="K41" s="31">
        <v>8127</v>
      </c>
      <c r="L41" s="31">
        <v>8003</v>
      </c>
      <c r="M41" s="31">
        <v>7.6409200000000004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2595.35</v>
      </c>
      <c r="D42" s="36">
        <v>2593.7000000000003</v>
      </c>
      <c r="E42" s="36">
        <v>2582.6500000000005</v>
      </c>
      <c r="F42" s="36">
        <v>2569.9500000000003</v>
      </c>
      <c r="G42" s="36">
        <v>2558.9000000000005</v>
      </c>
      <c r="H42" s="36">
        <v>2606.4000000000005</v>
      </c>
      <c r="I42" s="36">
        <v>2617.4500000000007</v>
      </c>
      <c r="J42" s="36">
        <v>2630.1500000000005</v>
      </c>
      <c r="K42" s="31">
        <v>2604.75</v>
      </c>
      <c r="L42" s="31">
        <v>2581</v>
      </c>
      <c r="M42" s="31">
        <v>1.6180699999999999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251</v>
      </c>
      <c r="D43" s="36">
        <v>250.68333333333331</v>
      </c>
      <c r="E43" s="36">
        <v>249.46666666666661</v>
      </c>
      <c r="F43" s="36">
        <v>247.93333333333331</v>
      </c>
      <c r="G43" s="36">
        <v>246.71666666666661</v>
      </c>
      <c r="H43" s="36">
        <v>252.21666666666661</v>
      </c>
      <c r="I43" s="36">
        <v>253.43333333333331</v>
      </c>
      <c r="J43" s="36">
        <v>254.96666666666661</v>
      </c>
      <c r="K43" s="31">
        <v>251.9</v>
      </c>
      <c r="L43" s="31">
        <v>249.15</v>
      </c>
      <c r="M43" s="31">
        <v>31.323329999999999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207.75</v>
      </c>
      <c r="D44" s="36">
        <v>208.21666666666667</v>
      </c>
      <c r="E44" s="36">
        <v>206.98333333333335</v>
      </c>
      <c r="F44" s="36">
        <v>206.21666666666667</v>
      </c>
      <c r="G44" s="36">
        <v>204.98333333333335</v>
      </c>
      <c r="H44" s="36">
        <v>208.98333333333335</v>
      </c>
      <c r="I44" s="36">
        <v>210.21666666666664</v>
      </c>
      <c r="J44" s="36">
        <v>210.98333333333335</v>
      </c>
      <c r="K44" s="31">
        <v>209.45</v>
      </c>
      <c r="L44" s="31">
        <v>207.45</v>
      </c>
      <c r="M44" s="31">
        <v>141.76014000000001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107.8</v>
      </c>
      <c r="D45" s="36">
        <v>107.71666666666665</v>
      </c>
      <c r="E45" s="36">
        <v>106.7833333333333</v>
      </c>
      <c r="F45" s="36">
        <v>105.76666666666665</v>
      </c>
      <c r="G45" s="36">
        <v>104.8333333333333</v>
      </c>
      <c r="H45" s="36">
        <v>108.73333333333331</v>
      </c>
      <c r="I45" s="36">
        <v>109.66666666666667</v>
      </c>
      <c r="J45" s="36">
        <v>110.68333333333331</v>
      </c>
      <c r="K45" s="31">
        <v>108.65</v>
      </c>
      <c r="L45" s="31">
        <v>106.7</v>
      </c>
      <c r="M45" s="31">
        <v>52.951949999999997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1632.4</v>
      </c>
      <c r="D46" s="36">
        <v>1636.2166666666665</v>
      </c>
      <c r="E46" s="36">
        <v>1623.4333333333329</v>
      </c>
      <c r="F46" s="36">
        <v>1614.4666666666665</v>
      </c>
      <c r="G46" s="36">
        <v>1601.6833333333329</v>
      </c>
      <c r="H46" s="36">
        <v>1645.1833333333329</v>
      </c>
      <c r="I46" s="36">
        <v>1657.9666666666662</v>
      </c>
      <c r="J46" s="36">
        <v>1666.9333333333329</v>
      </c>
      <c r="K46" s="31">
        <v>1649</v>
      </c>
      <c r="L46" s="31">
        <v>1627.25</v>
      </c>
      <c r="M46" s="31">
        <v>1.62761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138.19999999999999</v>
      </c>
      <c r="D47" s="36">
        <v>138.03333333333333</v>
      </c>
      <c r="E47" s="36">
        <v>137.36666666666667</v>
      </c>
      <c r="F47" s="36">
        <v>136.53333333333333</v>
      </c>
      <c r="G47" s="36">
        <v>135.86666666666667</v>
      </c>
      <c r="H47" s="36">
        <v>138.86666666666667</v>
      </c>
      <c r="I47" s="36">
        <v>139.53333333333336</v>
      </c>
      <c r="J47" s="36">
        <v>140.36666666666667</v>
      </c>
      <c r="K47" s="31">
        <v>138.69999999999999</v>
      </c>
      <c r="L47" s="31">
        <v>137.19999999999999</v>
      </c>
      <c r="M47" s="31">
        <v>75.674390000000002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565.85</v>
      </c>
      <c r="D48" s="36">
        <v>565.33333333333337</v>
      </c>
      <c r="E48" s="36">
        <v>562.11666666666679</v>
      </c>
      <c r="F48" s="36">
        <v>558.38333333333344</v>
      </c>
      <c r="G48" s="36">
        <v>555.16666666666686</v>
      </c>
      <c r="H48" s="36">
        <v>569.06666666666672</v>
      </c>
      <c r="I48" s="36">
        <v>572.28333333333319</v>
      </c>
      <c r="J48" s="36">
        <v>576.01666666666665</v>
      </c>
      <c r="K48" s="31">
        <v>568.54999999999995</v>
      </c>
      <c r="L48" s="31">
        <v>561.6</v>
      </c>
      <c r="M48" s="31">
        <v>5.82423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1117.6500000000001</v>
      </c>
      <c r="D49" s="36">
        <v>1116.8</v>
      </c>
      <c r="E49" s="36">
        <v>1110.8499999999999</v>
      </c>
      <c r="F49" s="36">
        <v>1104.05</v>
      </c>
      <c r="G49" s="36">
        <v>1098.0999999999999</v>
      </c>
      <c r="H49" s="36">
        <v>1123.5999999999999</v>
      </c>
      <c r="I49" s="36">
        <v>1129.5500000000002</v>
      </c>
      <c r="J49" s="36">
        <v>1136.3499999999999</v>
      </c>
      <c r="K49" s="31">
        <v>1122.75</v>
      </c>
      <c r="L49" s="31">
        <v>1110</v>
      </c>
      <c r="M49" s="31">
        <v>6.4861300000000002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950.35</v>
      </c>
      <c r="D50" s="36">
        <v>951.38333333333333</v>
      </c>
      <c r="E50" s="36">
        <v>945.9666666666667</v>
      </c>
      <c r="F50" s="36">
        <v>941.58333333333337</v>
      </c>
      <c r="G50" s="36">
        <v>936.16666666666674</v>
      </c>
      <c r="H50" s="36">
        <v>955.76666666666665</v>
      </c>
      <c r="I50" s="36">
        <v>961.18333333333339</v>
      </c>
      <c r="J50" s="36">
        <v>965.56666666666661</v>
      </c>
      <c r="K50" s="31">
        <v>956.8</v>
      </c>
      <c r="L50" s="31">
        <v>947</v>
      </c>
      <c r="M50" s="31">
        <v>55.44735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130.65</v>
      </c>
      <c r="D51" s="36">
        <v>131.54999999999998</v>
      </c>
      <c r="E51" s="36">
        <v>129.34999999999997</v>
      </c>
      <c r="F51" s="36">
        <v>128.04999999999998</v>
      </c>
      <c r="G51" s="36">
        <v>125.84999999999997</v>
      </c>
      <c r="H51" s="36">
        <v>132.84999999999997</v>
      </c>
      <c r="I51" s="36">
        <v>135.04999999999995</v>
      </c>
      <c r="J51" s="36">
        <v>136.34999999999997</v>
      </c>
      <c r="K51" s="31">
        <v>133.75</v>
      </c>
      <c r="L51" s="31">
        <v>130.25</v>
      </c>
      <c r="M51" s="31">
        <v>182.31128000000001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260.10000000000002</v>
      </c>
      <c r="D52" s="36">
        <v>259.58333333333331</v>
      </c>
      <c r="E52" s="36">
        <v>257.91666666666663</v>
      </c>
      <c r="F52" s="36">
        <v>255.73333333333329</v>
      </c>
      <c r="G52" s="36">
        <v>254.06666666666661</v>
      </c>
      <c r="H52" s="36">
        <v>261.76666666666665</v>
      </c>
      <c r="I52" s="36">
        <v>263.43333333333328</v>
      </c>
      <c r="J52" s="36">
        <v>265.61666666666667</v>
      </c>
      <c r="K52" s="31">
        <v>261.25</v>
      </c>
      <c r="L52" s="31">
        <v>257.39999999999998</v>
      </c>
      <c r="M52" s="31">
        <v>15.72827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20455.7</v>
      </c>
      <c r="D53" s="36">
        <v>20207.233333333334</v>
      </c>
      <c r="E53" s="36">
        <v>19849.716666666667</v>
      </c>
      <c r="F53" s="36">
        <v>19243.733333333334</v>
      </c>
      <c r="G53" s="36">
        <v>18886.216666666667</v>
      </c>
      <c r="H53" s="36">
        <v>20813.216666666667</v>
      </c>
      <c r="I53" s="36">
        <v>21170.733333333337</v>
      </c>
      <c r="J53" s="36">
        <v>21776.716666666667</v>
      </c>
      <c r="K53" s="31">
        <v>20564.75</v>
      </c>
      <c r="L53" s="31">
        <v>19601.25</v>
      </c>
      <c r="M53" s="31">
        <v>0.81608999999999998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348.7</v>
      </c>
      <c r="D54" s="36">
        <v>347.7</v>
      </c>
      <c r="E54" s="36">
        <v>345.04999999999995</v>
      </c>
      <c r="F54" s="36">
        <v>341.4</v>
      </c>
      <c r="G54" s="36">
        <v>338.74999999999994</v>
      </c>
      <c r="H54" s="36">
        <v>351.34999999999997</v>
      </c>
      <c r="I54" s="36">
        <v>353.99999999999994</v>
      </c>
      <c r="J54" s="36">
        <v>357.65</v>
      </c>
      <c r="K54" s="31">
        <v>350.35</v>
      </c>
      <c r="L54" s="31">
        <v>344.05</v>
      </c>
      <c r="M54" s="31">
        <v>38.519010000000002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4560.75</v>
      </c>
      <c r="D55" s="36">
        <v>4561.1166666666668</v>
      </c>
      <c r="E55" s="36">
        <v>4530.6333333333332</v>
      </c>
      <c r="F55" s="36">
        <v>4500.5166666666664</v>
      </c>
      <c r="G55" s="36">
        <v>4470.0333333333328</v>
      </c>
      <c r="H55" s="36">
        <v>4591.2333333333336</v>
      </c>
      <c r="I55" s="36">
        <v>4621.7166666666672</v>
      </c>
      <c r="J55" s="36">
        <v>4651.8333333333339</v>
      </c>
      <c r="K55" s="31">
        <v>4591.6000000000004</v>
      </c>
      <c r="L55" s="31">
        <v>4531</v>
      </c>
      <c r="M55" s="31">
        <v>5.1858199999999997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369.3</v>
      </c>
      <c r="D56" s="36">
        <v>370.34999999999997</v>
      </c>
      <c r="E56" s="36">
        <v>366.89999999999992</v>
      </c>
      <c r="F56" s="36">
        <v>364.49999999999994</v>
      </c>
      <c r="G56" s="36">
        <v>361.0499999999999</v>
      </c>
      <c r="H56" s="36">
        <v>372.74999999999994</v>
      </c>
      <c r="I56" s="36">
        <v>376.2</v>
      </c>
      <c r="J56" s="36">
        <v>378.59999999999997</v>
      </c>
      <c r="K56" s="31">
        <v>373.8</v>
      </c>
      <c r="L56" s="31">
        <v>367.95</v>
      </c>
      <c r="M56" s="31">
        <v>37.701140000000002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399.75</v>
      </c>
      <c r="D57" s="36">
        <v>400.26666666666665</v>
      </c>
      <c r="E57" s="36">
        <v>392.5333333333333</v>
      </c>
      <c r="F57" s="36">
        <v>385.31666666666666</v>
      </c>
      <c r="G57" s="36">
        <v>377.58333333333331</v>
      </c>
      <c r="H57" s="36">
        <v>407.48333333333329</v>
      </c>
      <c r="I57" s="36">
        <v>415.21666666666664</v>
      </c>
      <c r="J57" s="36">
        <v>422.43333333333328</v>
      </c>
      <c r="K57" s="31">
        <v>408</v>
      </c>
      <c r="L57" s="31">
        <v>393.05</v>
      </c>
      <c r="M57" s="31">
        <v>52.975320000000004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1244.5999999999999</v>
      </c>
      <c r="D58" s="36">
        <v>1248.7833333333333</v>
      </c>
      <c r="E58" s="36">
        <v>1236.9666666666667</v>
      </c>
      <c r="F58" s="36">
        <v>1229.3333333333335</v>
      </c>
      <c r="G58" s="36">
        <v>1217.5166666666669</v>
      </c>
      <c r="H58" s="36">
        <v>1256.4166666666665</v>
      </c>
      <c r="I58" s="36">
        <v>1268.2333333333331</v>
      </c>
      <c r="J58" s="36">
        <v>1275.8666666666663</v>
      </c>
      <c r="K58" s="31">
        <v>1260.5999999999999</v>
      </c>
      <c r="L58" s="31">
        <v>1241.1500000000001</v>
      </c>
      <c r="M58" s="31">
        <v>6.0738899999999996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1157.9000000000001</v>
      </c>
      <c r="D59" s="36">
        <v>1165.5666666666666</v>
      </c>
      <c r="E59" s="36">
        <v>1144.7833333333333</v>
      </c>
      <c r="F59" s="36">
        <v>1131.6666666666667</v>
      </c>
      <c r="G59" s="36">
        <v>1110.8833333333334</v>
      </c>
      <c r="H59" s="36">
        <v>1178.6833333333332</v>
      </c>
      <c r="I59" s="36">
        <v>1199.4666666666665</v>
      </c>
      <c r="J59" s="36">
        <v>1212.583333333333</v>
      </c>
      <c r="K59" s="31">
        <v>1186.3499999999999</v>
      </c>
      <c r="L59" s="31">
        <v>1152.45</v>
      </c>
      <c r="M59" s="31">
        <v>25.339300000000001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307.2</v>
      </c>
      <c r="D60" s="36">
        <v>306.06666666666666</v>
      </c>
      <c r="E60" s="36">
        <v>303.0333333333333</v>
      </c>
      <c r="F60" s="36">
        <v>298.86666666666662</v>
      </c>
      <c r="G60" s="36">
        <v>295.83333333333326</v>
      </c>
      <c r="H60" s="36">
        <v>310.23333333333335</v>
      </c>
      <c r="I60" s="36">
        <v>313.26666666666677</v>
      </c>
      <c r="J60" s="36">
        <v>317.43333333333339</v>
      </c>
      <c r="K60" s="31">
        <v>309.10000000000002</v>
      </c>
      <c r="L60" s="31">
        <v>301.89999999999998</v>
      </c>
      <c r="M60" s="31">
        <v>153.75295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5096.8999999999996</v>
      </c>
      <c r="D61" s="36">
        <v>5117.9666666666662</v>
      </c>
      <c r="E61" s="36">
        <v>5046.9333333333325</v>
      </c>
      <c r="F61" s="36">
        <v>4996.9666666666662</v>
      </c>
      <c r="G61" s="36">
        <v>4925.9333333333325</v>
      </c>
      <c r="H61" s="36">
        <v>5167.9333333333325</v>
      </c>
      <c r="I61" s="36">
        <v>5238.9666666666672</v>
      </c>
      <c r="J61" s="36">
        <v>5288.9333333333325</v>
      </c>
      <c r="K61" s="31">
        <v>5189</v>
      </c>
      <c r="L61" s="31">
        <v>5068</v>
      </c>
      <c r="M61" s="31">
        <v>6.1911800000000001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2060.6</v>
      </c>
      <c r="D62" s="36">
        <v>2069.2166666666667</v>
      </c>
      <c r="E62" s="36">
        <v>2043.4333333333334</v>
      </c>
      <c r="F62" s="36">
        <v>2026.2666666666669</v>
      </c>
      <c r="G62" s="36">
        <v>2000.4833333333336</v>
      </c>
      <c r="H62" s="36">
        <v>2086.3833333333332</v>
      </c>
      <c r="I62" s="36">
        <v>2112.166666666667</v>
      </c>
      <c r="J62" s="36">
        <v>2129.333333333333</v>
      </c>
      <c r="K62" s="31">
        <v>2095</v>
      </c>
      <c r="L62" s="31">
        <v>2052.0500000000002</v>
      </c>
      <c r="M62" s="31">
        <v>4.1856900000000001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701.05</v>
      </c>
      <c r="D63" s="36">
        <v>700.15</v>
      </c>
      <c r="E63" s="36">
        <v>696.25</v>
      </c>
      <c r="F63" s="36">
        <v>691.45</v>
      </c>
      <c r="G63" s="36">
        <v>687.55000000000007</v>
      </c>
      <c r="H63" s="36">
        <v>704.94999999999993</v>
      </c>
      <c r="I63" s="36">
        <v>708.8499999999998</v>
      </c>
      <c r="J63" s="36">
        <v>713.64999999999986</v>
      </c>
      <c r="K63" s="31">
        <v>704.05</v>
      </c>
      <c r="L63" s="31">
        <v>695.35</v>
      </c>
      <c r="M63" s="31">
        <v>17.864260000000002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1150.55</v>
      </c>
      <c r="D64" s="36">
        <v>1150.8666666666666</v>
      </c>
      <c r="E64" s="36">
        <v>1145.9333333333332</v>
      </c>
      <c r="F64" s="36">
        <v>1141.3166666666666</v>
      </c>
      <c r="G64" s="36">
        <v>1136.3833333333332</v>
      </c>
      <c r="H64" s="36">
        <v>1155.4833333333331</v>
      </c>
      <c r="I64" s="36">
        <v>1160.4166666666665</v>
      </c>
      <c r="J64" s="36">
        <v>1165.0333333333331</v>
      </c>
      <c r="K64" s="31">
        <v>1155.8</v>
      </c>
      <c r="L64" s="31">
        <v>1146.25</v>
      </c>
      <c r="M64" s="31">
        <v>1.6674599999999999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301.3</v>
      </c>
      <c r="D65" s="36">
        <v>301.08333333333331</v>
      </c>
      <c r="E65" s="36">
        <v>299.86666666666662</v>
      </c>
      <c r="F65" s="36">
        <v>298.43333333333328</v>
      </c>
      <c r="G65" s="36">
        <v>297.21666666666658</v>
      </c>
      <c r="H65" s="36">
        <v>302.51666666666665</v>
      </c>
      <c r="I65" s="36">
        <v>303.73333333333335</v>
      </c>
      <c r="J65" s="36">
        <v>305.16666666666669</v>
      </c>
      <c r="K65" s="31">
        <v>302.3</v>
      </c>
      <c r="L65" s="31">
        <v>299.64999999999998</v>
      </c>
      <c r="M65" s="31">
        <v>7.96753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1730</v>
      </c>
      <c r="D66" s="36">
        <v>1736.3</v>
      </c>
      <c r="E66" s="36">
        <v>1713.6999999999998</v>
      </c>
      <c r="F66" s="36">
        <v>1697.3999999999999</v>
      </c>
      <c r="G66" s="36">
        <v>1674.7999999999997</v>
      </c>
      <c r="H66" s="36">
        <v>1752.6</v>
      </c>
      <c r="I66" s="36">
        <v>1775.1999999999998</v>
      </c>
      <c r="J66" s="36">
        <v>1791.5</v>
      </c>
      <c r="K66" s="31">
        <v>1758.9</v>
      </c>
      <c r="L66" s="31">
        <v>1720</v>
      </c>
      <c r="M66" s="31">
        <v>3.5759099999999999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541</v>
      </c>
      <c r="D67" s="36">
        <v>542</v>
      </c>
      <c r="E67" s="36">
        <v>537.79999999999995</v>
      </c>
      <c r="F67" s="36">
        <v>534.59999999999991</v>
      </c>
      <c r="G67" s="36">
        <v>530.39999999999986</v>
      </c>
      <c r="H67" s="36">
        <v>545.20000000000005</v>
      </c>
      <c r="I67" s="36">
        <v>549.40000000000009</v>
      </c>
      <c r="J67" s="36">
        <v>552.60000000000014</v>
      </c>
      <c r="K67" s="31">
        <v>546.20000000000005</v>
      </c>
      <c r="L67" s="31">
        <v>538.79999999999995</v>
      </c>
      <c r="M67" s="31">
        <v>9.0330100000000009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2300.8000000000002</v>
      </c>
      <c r="D68" s="36">
        <v>2305.2999999999997</v>
      </c>
      <c r="E68" s="36">
        <v>2285.8499999999995</v>
      </c>
      <c r="F68" s="36">
        <v>2270.8999999999996</v>
      </c>
      <c r="G68" s="36">
        <v>2251.4499999999994</v>
      </c>
      <c r="H68" s="36">
        <v>2320.2499999999995</v>
      </c>
      <c r="I68" s="36">
        <v>2339.6999999999994</v>
      </c>
      <c r="J68" s="36">
        <v>2354.6499999999996</v>
      </c>
      <c r="K68" s="31">
        <v>2324.75</v>
      </c>
      <c r="L68" s="31">
        <v>2290.35</v>
      </c>
      <c r="M68" s="31">
        <v>2.0002499999999999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2087.6999999999998</v>
      </c>
      <c r="D69" s="36">
        <v>2092.5166666666664</v>
      </c>
      <c r="E69" s="36">
        <v>2073.083333333333</v>
      </c>
      <c r="F69" s="36">
        <v>2058.4666666666667</v>
      </c>
      <c r="G69" s="36">
        <v>2039.0333333333333</v>
      </c>
      <c r="H69" s="36">
        <v>2107.1333333333328</v>
      </c>
      <c r="I69" s="36">
        <v>2126.5666666666662</v>
      </c>
      <c r="J69" s="36">
        <v>2141.1833333333325</v>
      </c>
      <c r="K69" s="31">
        <v>2111.9499999999998</v>
      </c>
      <c r="L69" s="31">
        <v>2077.9</v>
      </c>
      <c r="M69" s="31">
        <v>1.9462699999999999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428.85</v>
      </c>
      <c r="D70" s="36">
        <v>432.9666666666667</v>
      </c>
      <c r="E70" s="36">
        <v>422.98333333333341</v>
      </c>
      <c r="F70" s="36">
        <v>417.11666666666673</v>
      </c>
      <c r="G70" s="36">
        <v>407.13333333333344</v>
      </c>
      <c r="H70" s="36">
        <v>438.83333333333337</v>
      </c>
      <c r="I70" s="36">
        <v>448.81666666666672</v>
      </c>
      <c r="J70" s="36">
        <v>454.68333333333334</v>
      </c>
      <c r="K70" s="31">
        <v>442.95</v>
      </c>
      <c r="L70" s="31">
        <v>427.1</v>
      </c>
      <c r="M70" s="31">
        <v>4.92509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213.5</v>
      </c>
      <c r="D71" s="36">
        <v>214.91666666666666</v>
      </c>
      <c r="E71" s="36">
        <v>211.13333333333333</v>
      </c>
      <c r="F71" s="36">
        <v>208.76666666666668</v>
      </c>
      <c r="G71" s="36">
        <v>204.98333333333335</v>
      </c>
      <c r="H71" s="36">
        <v>217.2833333333333</v>
      </c>
      <c r="I71" s="36">
        <v>221.06666666666666</v>
      </c>
      <c r="J71" s="36">
        <v>223.43333333333328</v>
      </c>
      <c r="K71" s="31">
        <v>218.7</v>
      </c>
      <c r="L71" s="31">
        <v>212.55</v>
      </c>
      <c r="M71" s="31">
        <v>13.157780000000001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3755.25</v>
      </c>
      <c r="D72" s="36">
        <v>3761.1333333333332</v>
      </c>
      <c r="E72" s="36">
        <v>3723.2666666666664</v>
      </c>
      <c r="F72" s="36">
        <v>3691.2833333333333</v>
      </c>
      <c r="G72" s="36">
        <v>3653.4166666666665</v>
      </c>
      <c r="H72" s="36">
        <v>3793.1166666666663</v>
      </c>
      <c r="I72" s="36">
        <v>3830.9833333333331</v>
      </c>
      <c r="J72" s="36">
        <v>3862.9666666666662</v>
      </c>
      <c r="K72" s="31">
        <v>3799</v>
      </c>
      <c r="L72" s="31">
        <v>3729.15</v>
      </c>
      <c r="M72" s="31">
        <v>3.2365200000000001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5290.3</v>
      </c>
      <c r="D73" s="36">
        <v>5275.3</v>
      </c>
      <c r="E73" s="36">
        <v>5230.6000000000004</v>
      </c>
      <c r="F73" s="36">
        <v>5170.9000000000005</v>
      </c>
      <c r="G73" s="36">
        <v>5126.2000000000007</v>
      </c>
      <c r="H73" s="36">
        <v>5335</v>
      </c>
      <c r="I73" s="36">
        <v>5379.6999999999989</v>
      </c>
      <c r="J73" s="36">
        <v>5439.4</v>
      </c>
      <c r="K73" s="31">
        <v>5320</v>
      </c>
      <c r="L73" s="31">
        <v>5215.6000000000004</v>
      </c>
      <c r="M73" s="31">
        <v>3.9298000000000002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567.04999999999995</v>
      </c>
      <c r="D74" s="36">
        <v>566.25</v>
      </c>
      <c r="E74" s="36">
        <v>563.5</v>
      </c>
      <c r="F74" s="36">
        <v>559.95000000000005</v>
      </c>
      <c r="G74" s="36">
        <v>557.20000000000005</v>
      </c>
      <c r="H74" s="36">
        <v>569.79999999999995</v>
      </c>
      <c r="I74" s="36">
        <v>572.54999999999995</v>
      </c>
      <c r="J74" s="36">
        <v>576.09999999999991</v>
      </c>
      <c r="K74" s="31">
        <v>569</v>
      </c>
      <c r="L74" s="31">
        <v>562.70000000000005</v>
      </c>
      <c r="M74" s="31">
        <v>18.603549999999998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3862.75</v>
      </c>
      <c r="D75" s="36">
        <v>3857.6833333333329</v>
      </c>
      <c r="E75" s="36">
        <v>3825.3666666666659</v>
      </c>
      <c r="F75" s="36">
        <v>3787.9833333333331</v>
      </c>
      <c r="G75" s="36">
        <v>3755.6666666666661</v>
      </c>
      <c r="H75" s="36">
        <v>3895.0666666666657</v>
      </c>
      <c r="I75" s="36">
        <v>3927.3833333333323</v>
      </c>
      <c r="J75" s="36">
        <v>3964.7666666666655</v>
      </c>
      <c r="K75" s="31">
        <v>3890</v>
      </c>
      <c r="L75" s="31">
        <v>3820.3</v>
      </c>
      <c r="M75" s="31">
        <v>2.2626200000000001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5530.2</v>
      </c>
      <c r="D76" s="36">
        <v>5543.083333333333</v>
      </c>
      <c r="E76" s="36">
        <v>5502.1166666666659</v>
      </c>
      <c r="F76" s="36">
        <v>5474.0333333333328</v>
      </c>
      <c r="G76" s="36">
        <v>5433.0666666666657</v>
      </c>
      <c r="H76" s="36">
        <v>5571.1666666666661</v>
      </c>
      <c r="I76" s="36">
        <v>5612.1333333333332</v>
      </c>
      <c r="J76" s="36">
        <v>5640.2166666666662</v>
      </c>
      <c r="K76" s="31">
        <v>5584.05</v>
      </c>
      <c r="L76" s="31">
        <v>5515</v>
      </c>
      <c r="M76" s="31">
        <v>3.3904899999999998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3494.2</v>
      </c>
      <c r="D77" s="36">
        <v>3501.8666666666663</v>
      </c>
      <c r="E77" s="36">
        <v>3468.7833333333328</v>
      </c>
      <c r="F77" s="36">
        <v>3443.3666666666663</v>
      </c>
      <c r="G77" s="36">
        <v>3410.2833333333328</v>
      </c>
      <c r="H77" s="36">
        <v>3527.2833333333328</v>
      </c>
      <c r="I77" s="36">
        <v>3560.3666666666659</v>
      </c>
      <c r="J77" s="36">
        <v>3585.7833333333328</v>
      </c>
      <c r="K77" s="31">
        <v>3534.95</v>
      </c>
      <c r="L77" s="31">
        <v>3476.45</v>
      </c>
      <c r="M77" s="31">
        <v>6.4499199999999997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3413.75</v>
      </c>
      <c r="D78" s="36">
        <v>3405.6666666666665</v>
      </c>
      <c r="E78" s="36">
        <v>3379.7333333333331</v>
      </c>
      <c r="F78" s="36">
        <v>3345.7166666666667</v>
      </c>
      <c r="G78" s="36">
        <v>3319.7833333333333</v>
      </c>
      <c r="H78" s="36">
        <v>3439.6833333333329</v>
      </c>
      <c r="I78" s="36">
        <v>3465.6166666666663</v>
      </c>
      <c r="J78" s="36">
        <v>3499.6333333333328</v>
      </c>
      <c r="K78" s="31">
        <v>3431.6</v>
      </c>
      <c r="L78" s="31">
        <v>3371.65</v>
      </c>
      <c r="M78" s="31">
        <v>2.3656100000000002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149.30000000000001</v>
      </c>
      <c r="D79" s="36">
        <v>148.98333333333332</v>
      </c>
      <c r="E79" s="36">
        <v>147.11666666666665</v>
      </c>
      <c r="F79" s="36">
        <v>144.93333333333334</v>
      </c>
      <c r="G79" s="36">
        <v>143.06666666666666</v>
      </c>
      <c r="H79" s="36">
        <v>151.16666666666663</v>
      </c>
      <c r="I79" s="36">
        <v>153.0333333333333</v>
      </c>
      <c r="J79" s="36">
        <v>155.21666666666661</v>
      </c>
      <c r="K79" s="31">
        <v>150.85</v>
      </c>
      <c r="L79" s="31">
        <v>146.80000000000001</v>
      </c>
      <c r="M79" s="31">
        <v>113.78622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2820.75</v>
      </c>
      <c r="D80" s="36">
        <v>2843.6166666666668</v>
      </c>
      <c r="E80" s="36">
        <v>2792.1333333333337</v>
      </c>
      <c r="F80" s="36">
        <v>2763.5166666666669</v>
      </c>
      <c r="G80" s="36">
        <v>2712.0333333333338</v>
      </c>
      <c r="H80" s="36">
        <v>2872.2333333333336</v>
      </c>
      <c r="I80" s="36">
        <v>2923.7166666666672</v>
      </c>
      <c r="J80" s="36">
        <v>2952.3333333333335</v>
      </c>
      <c r="K80" s="31">
        <v>2895.1</v>
      </c>
      <c r="L80" s="31">
        <v>2815</v>
      </c>
      <c r="M80" s="31">
        <v>0.78169999999999995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336.25</v>
      </c>
      <c r="D81" s="36">
        <v>335.40000000000003</v>
      </c>
      <c r="E81" s="36">
        <v>332.65000000000009</v>
      </c>
      <c r="F81" s="36">
        <v>329.05000000000007</v>
      </c>
      <c r="G81" s="36">
        <v>326.30000000000013</v>
      </c>
      <c r="H81" s="36">
        <v>339.00000000000006</v>
      </c>
      <c r="I81" s="36">
        <v>341.74999999999994</v>
      </c>
      <c r="J81" s="36">
        <v>345.35</v>
      </c>
      <c r="K81" s="31">
        <v>338.15</v>
      </c>
      <c r="L81" s="31">
        <v>331.8</v>
      </c>
      <c r="M81" s="31">
        <v>30.81915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129.35</v>
      </c>
      <c r="D82" s="36">
        <v>127.76666666666667</v>
      </c>
      <c r="E82" s="36">
        <v>125.13333333333333</v>
      </c>
      <c r="F82" s="36">
        <v>120.91666666666666</v>
      </c>
      <c r="G82" s="36">
        <v>118.28333333333332</v>
      </c>
      <c r="H82" s="36">
        <v>131.98333333333335</v>
      </c>
      <c r="I82" s="36">
        <v>134.61666666666667</v>
      </c>
      <c r="J82" s="36">
        <v>138.83333333333334</v>
      </c>
      <c r="K82" s="31">
        <v>130.4</v>
      </c>
      <c r="L82" s="31">
        <v>123.55</v>
      </c>
      <c r="M82" s="31">
        <v>445.00590999999997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1625.55</v>
      </c>
      <c r="D83" s="36">
        <v>1641.05</v>
      </c>
      <c r="E83" s="36">
        <v>1604.5</v>
      </c>
      <c r="F83" s="36">
        <v>1583.45</v>
      </c>
      <c r="G83" s="36">
        <v>1546.9</v>
      </c>
      <c r="H83" s="36">
        <v>1662.1</v>
      </c>
      <c r="I83" s="36">
        <v>1698.6499999999996</v>
      </c>
      <c r="J83" s="36">
        <v>1719.6999999999998</v>
      </c>
      <c r="K83" s="31">
        <v>1677.6</v>
      </c>
      <c r="L83" s="31">
        <v>1620</v>
      </c>
      <c r="M83" s="31">
        <v>1.8835599999999999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977</v>
      </c>
      <c r="D84" s="36">
        <v>978.25</v>
      </c>
      <c r="E84" s="36">
        <v>971.5</v>
      </c>
      <c r="F84" s="36">
        <v>966</v>
      </c>
      <c r="G84" s="36">
        <v>959.25</v>
      </c>
      <c r="H84" s="36">
        <v>983.75</v>
      </c>
      <c r="I84" s="36">
        <v>990.5</v>
      </c>
      <c r="J84" s="36">
        <v>996</v>
      </c>
      <c r="K84" s="31">
        <v>985</v>
      </c>
      <c r="L84" s="31">
        <v>972.75</v>
      </c>
      <c r="M84" s="31">
        <v>7.2629000000000001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1701.4</v>
      </c>
      <c r="D85" s="36">
        <v>1710.6333333333332</v>
      </c>
      <c r="E85" s="36">
        <v>1683.6166666666663</v>
      </c>
      <c r="F85" s="36">
        <v>1665.833333333333</v>
      </c>
      <c r="G85" s="36">
        <v>1638.8166666666662</v>
      </c>
      <c r="H85" s="36">
        <v>1728.4166666666665</v>
      </c>
      <c r="I85" s="36">
        <v>1755.4333333333334</v>
      </c>
      <c r="J85" s="36">
        <v>1773.2166666666667</v>
      </c>
      <c r="K85" s="31">
        <v>1737.65</v>
      </c>
      <c r="L85" s="31">
        <v>1692.85</v>
      </c>
      <c r="M85" s="31">
        <v>5.5421199999999997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2001.8</v>
      </c>
      <c r="D86" s="36">
        <v>1996.8833333333332</v>
      </c>
      <c r="E86" s="36">
        <v>1971.7666666666664</v>
      </c>
      <c r="F86" s="36">
        <v>1941.7333333333331</v>
      </c>
      <c r="G86" s="36">
        <v>1916.6166666666663</v>
      </c>
      <c r="H86" s="36">
        <v>2026.9166666666665</v>
      </c>
      <c r="I86" s="36">
        <v>2052.0333333333333</v>
      </c>
      <c r="J86" s="36">
        <v>2082.0666666666666</v>
      </c>
      <c r="K86" s="31">
        <v>2022</v>
      </c>
      <c r="L86" s="31">
        <v>1966.85</v>
      </c>
      <c r="M86" s="31">
        <v>21.00421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426.15</v>
      </c>
      <c r="D87" s="36">
        <v>425.84999999999997</v>
      </c>
      <c r="E87" s="36">
        <v>422.69999999999993</v>
      </c>
      <c r="F87" s="36">
        <v>419.24999999999994</v>
      </c>
      <c r="G87" s="36">
        <v>416.09999999999991</v>
      </c>
      <c r="H87" s="36">
        <v>429.29999999999995</v>
      </c>
      <c r="I87" s="36">
        <v>432.44999999999993</v>
      </c>
      <c r="J87" s="36">
        <v>435.9</v>
      </c>
      <c r="K87" s="31">
        <v>429</v>
      </c>
      <c r="L87" s="31">
        <v>422.4</v>
      </c>
      <c r="M87" s="31">
        <v>22.914660000000001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1968.45</v>
      </c>
      <c r="D88" s="36">
        <v>1967.0166666666667</v>
      </c>
      <c r="E88" s="36">
        <v>1959.4333333333334</v>
      </c>
      <c r="F88" s="36">
        <v>1950.4166666666667</v>
      </c>
      <c r="G88" s="36">
        <v>1942.8333333333335</v>
      </c>
      <c r="H88" s="36">
        <v>1976.0333333333333</v>
      </c>
      <c r="I88" s="36">
        <v>1983.6166666666668</v>
      </c>
      <c r="J88" s="36">
        <v>1992.6333333333332</v>
      </c>
      <c r="K88" s="31">
        <v>1974.6</v>
      </c>
      <c r="L88" s="31">
        <v>1958</v>
      </c>
      <c r="M88" s="31">
        <v>5.3798700000000004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1388.1</v>
      </c>
      <c r="D89" s="36">
        <v>1390.95</v>
      </c>
      <c r="E89" s="36">
        <v>1381.8000000000002</v>
      </c>
      <c r="F89" s="36">
        <v>1375.5000000000002</v>
      </c>
      <c r="G89" s="36">
        <v>1366.3500000000004</v>
      </c>
      <c r="H89" s="36">
        <v>1397.25</v>
      </c>
      <c r="I89" s="36">
        <v>1406.4</v>
      </c>
      <c r="J89" s="36">
        <v>1412.6999999999998</v>
      </c>
      <c r="K89" s="31">
        <v>1400.1</v>
      </c>
      <c r="L89" s="31">
        <v>1384.65</v>
      </c>
      <c r="M89" s="31">
        <v>3.8601000000000001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1223.75</v>
      </c>
      <c r="D90" s="36">
        <v>1229.1500000000001</v>
      </c>
      <c r="E90" s="36">
        <v>1209.7500000000002</v>
      </c>
      <c r="F90" s="36">
        <v>1195.7500000000002</v>
      </c>
      <c r="G90" s="36">
        <v>1176.3500000000004</v>
      </c>
      <c r="H90" s="36">
        <v>1243.1500000000001</v>
      </c>
      <c r="I90" s="36">
        <v>1262.5499999999997</v>
      </c>
      <c r="J90" s="36">
        <v>1276.55</v>
      </c>
      <c r="K90" s="31">
        <v>1248.55</v>
      </c>
      <c r="L90" s="31">
        <v>1215.1500000000001</v>
      </c>
      <c r="M90" s="31">
        <v>39.216090000000001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2755.45</v>
      </c>
      <c r="D91" s="36">
        <v>2754.15</v>
      </c>
      <c r="E91" s="36">
        <v>2728.3</v>
      </c>
      <c r="F91" s="36">
        <v>2701.15</v>
      </c>
      <c r="G91" s="36">
        <v>2675.3</v>
      </c>
      <c r="H91" s="36">
        <v>2781.3</v>
      </c>
      <c r="I91" s="36">
        <v>2807.1499999999996</v>
      </c>
      <c r="J91" s="36">
        <v>2834.3</v>
      </c>
      <c r="K91" s="31">
        <v>2780</v>
      </c>
      <c r="L91" s="31">
        <v>2727</v>
      </c>
      <c r="M91" s="31">
        <v>12.18404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1549.85</v>
      </c>
      <c r="D92" s="36">
        <v>1544.4833333333333</v>
      </c>
      <c r="E92" s="36">
        <v>1536.9666666666667</v>
      </c>
      <c r="F92" s="36">
        <v>1524.0833333333333</v>
      </c>
      <c r="G92" s="36">
        <v>1516.5666666666666</v>
      </c>
      <c r="H92" s="36">
        <v>1557.3666666666668</v>
      </c>
      <c r="I92" s="36">
        <v>1564.8833333333337</v>
      </c>
      <c r="J92" s="36">
        <v>1577.7666666666669</v>
      </c>
      <c r="K92" s="31">
        <v>1552</v>
      </c>
      <c r="L92" s="31">
        <v>1531.6</v>
      </c>
      <c r="M92" s="31">
        <v>110.12667999999999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624.65</v>
      </c>
      <c r="D93" s="36">
        <v>623.31666666666661</v>
      </c>
      <c r="E93" s="36">
        <v>620.33333333333326</v>
      </c>
      <c r="F93" s="36">
        <v>616.01666666666665</v>
      </c>
      <c r="G93" s="36">
        <v>613.0333333333333</v>
      </c>
      <c r="H93" s="36">
        <v>627.63333333333321</v>
      </c>
      <c r="I93" s="36">
        <v>630.61666666666656</v>
      </c>
      <c r="J93" s="36">
        <v>634.93333333333317</v>
      </c>
      <c r="K93" s="31">
        <v>626.29999999999995</v>
      </c>
      <c r="L93" s="31">
        <v>619</v>
      </c>
      <c r="M93" s="31">
        <v>28.100529999999999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3088.25</v>
      </c>
      <c r="D94" s="36">
        <v>3095.1</v>
      </c>
      <c r="E94" s="36">
        <v>3058.1</v>
      </c>
      <c r="F94" s="36">
        <v>3027.95</v>
      </c>
      <c r="G94" s="36">
        <v>2990.95</v>
      </c>
      <c r="H94" s="36">
        <v>3125.25</v>
      </c>
      <c r="I94" s="36">
        <v>3162.25</v>
      </c>
      <c r="J94" s="36">
        <v>3192.4</v>
      </c>
      <c r="K94" s="31">
        <v>3132.1</v>
      </c>
      <c r="L94" s="31">
        <v>3064.95</v>
      </c>
      <c r="M94" s="31">
        <v>9.2764199999999999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484.4</v>
      </c>
      <c r="D95" s="36">
        <v>486.98333333333335</v>
      </c>
      <c r="E95" s="36">
        <v>479.9666666666667</v>
      </c>
      <c r="F95" s="36">
        <v>475.53333333333336</v>
      </c>
      <c r="G95" s="36">
        <v>468.51666666666671</v>
      </c>
      <c r="H95" s="36">
        <v>491.41666666666669</v>
      </c>
      <c r="I95" s="36">
        <v>498.43333333333334</v>
      </c>
      <c r="J95" s="36">
        <v>502.86666666666667</v>
      </c>
      <c r="K95" s="31">
        <v>494</v>
      </c>
      <c r="L95" s="31">
        <v>482.55</v>
      </c>
      <c r="M95" s="31">
        <v>68.952550000000002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258.39999999999998</v>
      </c>
      <c r="D96" s="36">
        <v>258.55</v>
      </c>
      <c r="E96" s="36">
        <v>255.3</v>
      </c>
      <c r="F96" s="36">
        <v>252.2</v>
      </c>
      <c r="G96" s="36">
        <v>248.95</v>
      </c>
      <c r="H96" s="36">
        <v>261.65000000000003</v>
      </c>
      <c r="I96" s="36">
        <v>264.90000000000003</v>
      </c>
      <c r="J96" s="36">
        <v>268.00000000000006</v>
      </c>
      <c r="K96" s="31">
        <v>261.8</v>
      </c>
      <c r="L96" s="31">
        <v>255.45</v>
      </c>
      <c r="M96" s="31">
        <v>31.605260000000001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2557</v>
      </c>
      <c r="D97" s="36">
        <v>2554.5833333333335</v>
      </c>
      <c r="E97" s="36">
        <v>2541.6166666666668</v>
      </c>
      <c r="F97" s="36">
        <v>2526.2333333333331</v>
      </c>
      <c r="G97" s="36">
        <v>2513.2666666666664</v>
      </c>
      <c r="H97" s="36">
        <v>2569.9666666666672</v>
      </c>
      <c r="I97" s="36">
        <v>2582.9333333333334</v>
      </c>
      <c r="J97" s="36">
        <v>2598.3166666666675</v>
      </c>
      <c r="K97" s="31">
        <v>2567.5500000000002</v>
      </c>
      <c r="L97" s="31">
        <v>2539.1999999999998</v>
      </c>
      <c r="M97" s="31">
        <v>16.2501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317.7</v>
      </c>
      <c r="D98" s="36">
        <v>318.2</v>
      </c>
      <c r="E98" s="36">
        <v>314.5</v>
      </c>
      <c r="F98" s="36">
        <v>311.3</v>
      </c>
      <c r="G98" s="36">
        <v>307.60000000000002</v>
      </c>
      <c r="H98" s="36">
        <v>321.39999999999998</v>
      </c>
      <c r="I98" s="36">
        <v>325.09999999999991</v>
      </c>
      <c r="J98" s="36">
        <v>328.29999999999995</v>
      </c>
      <c r="K98" s="31">
        <v>321.89999999999998</v>
      </c>
      <c r="L98" s="31">
        <v>315</v>
      </c>
      <c r="M98" s="31">
        <v>5.5552299999999999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38380.9</v>
      </c>
      <c r="D99" s="36">
        <v>38470.300000000003</v>
      </c>
      <c r="E99" s="36">
        <v>38190.650000000009</v>
      </c>
      <c r="F99" s="36">
        <v>38000.400000000009</v>
      </c>
      <c r="G99" s="36">
        <v>37720.750000000015</v>
      </c>
      <c r="H99" s="36">
        <v>38660.550000000003</v>
      </c>
      <c r="I99" s="36">
        <v>38940.199999999997</v>
      </c>
      <c r="J99" s="36">
        <v>39130.449999999997</v>
      </c>
      <c r="K99" s="31">
        <v>38749.949999999997</v>
      </c>
      <c r="L99" s="31">
        <v>38280.050000000003</v>
      </c>
      <c r="M99" s="31">
        <v>3.8640000000000001E-2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954.25</v>
      </c>
      <c r="D100" s="36">
        <v>954.25</v>
      </c>
      <c r="E100" s="36">
        <v>948.4</v>
      </c>
      <c r="F100" s="36">
        <v>942.55</v>
      </c>
      <c r="G100" s="36">
        <v>936.69999999999993</v>
      </c>
      <c r="H100" s="36">
        <v>960.1</v>
      </c>
      <c r="I100" s="36">
        <v>965.94999999999993</v>
      </c>
      <c r="J100" s="36">
        <v>971.80000000000007</v>
      </c>
      <c r="K100" s="31">
        <v>960.1</v>
      </c>
      <c r="L100" s="31">
        <v>948.4</v>
      </c>
      <c r="M100" s="31">
        <v>78.368179999999995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1324.9</v>
      </c>
      <c r="D101" s="36">
        <v>1322.2</v>
      </c>
      <c r="E101" s="36">
        <v>1315.1000000000001</v>
      </c>
      <c r="F101" s="36">
        <v>1305.3000000000002</v>
      </c>
      <c r="G101" s="36">
        <v>1298.2000000000003</v>
      </c>
      <c r="H101" s="36">
        <v>1332</v>
      </c>
      <c r="I101" s="36">
        <v>1339.1</v>
      </c>
      <c r="J101" s="36">
        <v>1348.8999999999999</v>
      </c>
      <c r="K101" s="31">
        <v>1329.3</v>
      </c>
      <c r="L101" s="31">
        <v>1312.4</v>
      </c>
      <c r="M101" s="31">
        <v>4.7762599999999997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524.85</v>
      </c>
      <c r="D102" s="36">
        <v>525.23333333333335</v>
      </c>
      <c r="E102" s="36">
        <v>519.06666666666672</v>
      </c>
      <c r="F102" s="36">
        <v>513.28333333333342</v>
      </c>
      <c r="G102" s="36">
        <v>507.11666666666679</v>
      </c>
      <c r="H102" s="36">
        <v>531.01666666666665</v>
      </c>
      <c r="I102" s="36">
        <v>537.18333333333317</v>
      </c>
      <c r="J102" s="36">
        <v>542.96666666666658</v>
      </c>
      <c r="K102" s="31">
        <v>531.4</v>
      </c>
      <c r="L102" s="31">
        <v>519.45000000000005</v>
      </c>
      <c r="M102" s="31">
        <v>42.237079999999999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11.9</v>
      </c>
      <c r="D103" s="36">
        <v>11.866666666666667</v>
      </c>
      <c r="E103" s="36">
        <v>11.583333333333334</v>
      </c>
      <c r="F103" s="36">
        <v>11.266666666666667</v>
      </c>
      <c r="G103" s="36">
        <v>10.983333333333334</v>
      </c>
      <c r="H103" s="36">
        <v>12.183333333333334</v>
      </c>
      <c r="I103" s="36">
        <v>12.466666666666665</v>
      </c>
      <c r="J103" s="36">
        <v>12.783333333333333</v>
      </c>
      <c r="K103" s="31">
        <v>12.15</v>
      </c>
      <c r="L103" s="31">
        <v>11.55</v>
      </c>
      <c r="M103" s="31">
        <v>2356.7776100000001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90.8</v>
      </c>
      <c r="D104" s="36">
        <v>91.133333333333326</v>
      </c>
      <c r="E104" s="36">
        <v>90.316666666666649</v>
      </c>
      <c r="F104" s="36">
        <v>89.833333333333329</v>
      </c>
      <c r="G104" s="36">
        <v>89.016666666666652</v>
      </c>
      <c r="H104" s="36">
        <v>91.616666666666646</v>
      </c>
      <c r="I104" s="36">
        <v>92.433333333333309</v>
      </c>
      <c r="J104" s="36">
        <v>92.916666666666643</v>
      </c>
      <c r="K104" s="31">
        <v>91.95</v>
      </c>
      <c r="L104" s="31">
        <v>90.65</v>
      </c>
      <c r="M104" s="31">
        <v>136.53254000000001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478.2</v>
      </c>
      <c r="D105" s="36">
        <v>472.9666666666667</v>
      </c>
      <c r="E105" s="36">
        <v>466.33333333333337</v>
      </c>
      <c r="F105" s="36">
        <v>454.4666666666667</v>
      </c>
      <c r="G105" s="36">
        <v>447.83333333333337</v>
      </c>
      <c r="H105" s="36">
        <v>484.83333333333337</v>
      </c>
      <c r="I105" s="36">
        <v>491.4666666666667</v>
      </c>
      <c r="J105" s="36">
        <v>503.33333333333337</v>
      </c>
      <c r="K105" s="31">
        <v>479.6</v>
      </c>
      <c r="L105" s="31">
        <v>461.1</v>
      </c>
      <c r="M105" s="31">
        <v>21.654710000000001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416.5</v>
      </c>
      <c r="D106" s="36">
        <v>416.61666666666662</v>
      </c>
      <c r="E106" s="36">
        <v>413.43333333333322</v>
      </c>
      <c r="F106" s="36">
        <v>410.36666666666662</v>
      </c>
      <c r="G106" s="36">
        <v>407.18333333333322</v>
      </c>
      <c r="H106" s="36">
        <v>419.68333333333322</v>
      </c>
      <c r="I106" s="36">
        <v>422.86666666666662</v>
      </c>
      <c r="J106" s="36">
        <v>425.93333333333322</v>
      </c>
      <c r="K106" s="31">
        <v>419.8</v>
      </c>
      <c r="L106" s="31">
        <v>413.55</v>
      </c>
      <c r="M106" s="31">
        <v>24.555070000000001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427.25</v>
      </c>
      <c r="D107" s="36">
        <v>427</v>
      </c>
      <c r="E107" s="36">
        <v>422.85</v>
      </c>
      <c r="F107" s="36">
        <v>418.45000000000005</v>
      </c>
      <c r="G107" s="36">
        <v>414.30000000000007</v>
      </c>
      <c r="H107" s="36">
        <v>431.4</v>
      </c>
      <c r="I107" s="36">
        <v>435.54999999999995</v>
      </c>
      <c r="J107" s="36">
        <v>439.94999999999993</v>
      </c>
      <c r="K107" s="31">
        <v>431.15</v>
      </c>
      <c r="L107" s="31">
        <v>422.6</v>
      </c>
      <c r="M107" s="31">
        <v>10.588240000000001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2582.1</v>
      </c>
      <c r="D108" s="36">
        <v>2574.35</v>
      </c>
      <c r="E108" s="36">
        <v>2533.75</v>
      </c>
      <c r="F108" s="36">
        <v>2485.4</v>
      </c>
      <c r="G108" s="36">
        <v>2444.8000000000002</v>
      </c>
      <c r="H108" s="36">
        <v>2622.7</v>
      </c>
      <c r="I108" s="36">
        <v>2663.2999999999993</v>
      </c>
      <c r="J108" s="36">
        <v>2711.6499999999996</v>
      </c>
      <c r="K108" s="31">
        <v>2614.9499999999998</v>
      </c>
      <c r="L108" s="31">
        <v>2526</v>
      </c>
      <c r="M108" s="31">
        <v>11.273490000000001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1424.25</v>
      </c>
      <c r="D109" s="36">
        <v>1429.75</v>
      </c>
      <c r="E109" s="36">
        <v>1415.5</v>
      </c>
      <c r="F109" s="36">
        <v>1406.75</v>
      </c>
      <c r="G109" s="36">
        <v>1392.5</v>
      </c>
      <c r="H109" s="36">
        <v>1438.5</v>
      </c>
      <c r="I109" s="36">
        <v>1452.75</v>
      </c>
      <c r="J109" s="36">
        <v>1461.5</v>
      </c>
      <c r="K109" s="31">
        <v>1444</v>
      </c>
      <c r="L109" s="31">
        <v>1421</v>
      </c>
      <c r="M109" s="31">
        <v>20.69952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195.25</v>
      </c>
      <c r="D110" s="36">
        <v>195.0333333333333</v>
      </c>
      <c r="E110" s="36">
        <v>191.9166666666666</v>
      </c>
      <c r="F110" s="36">
        <v>188.58333333333329</v>
      </c>
      <c r="G110" s="36">
        <v>185.46666666666658</v>
      </c>
      <c r="H110" s="36">
        <v>198.36666666666662</v>
      </c>
      <c r="I110" s="36">
        <v>201.48333333333329</v>
      </c>
      <c r="J110" s="36">
        <v>204.81666666666663</v>
      </c>
      <c r="K110" s="31">
        <v>198.15</v>
      </c>
      <c r="L110" s="31">
        <v>191.7</v>
      </c>
      <c r="M110" s="31">
        <v>119.61293999999999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1465.5</v>
      </c>
      <c r="D111" s="36">
        <v>1473.9666666666665</v>
      </c>
      <c r="E111" s="36">
        <v>1443.5333333333328</v>
      </c>
      <c r="F111" s="36">
        <v>1421.5666666666664</v>
      </c>
      <c r="G111" s="36">
        <v>1391.1333333333328</v>
      </c>
      <c r="H111" s="36">
        <v>1495.9333333333329</v>
      </c>
      <c r="I111" s="36">
        <v>1526.3666666666668</v>
      </c>
      <c r="J111" s="36">
        <v>1548.333333333333</v>
      </c>
      <c r="K111" s="31">
        <v>1504.4</v>
      </c>
      <c r="L111" s="31">
        <v>1452</v>
      </c>
      <c r="M111" s="31">
        <v>110.81662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90.3</v>
      </c>
      <c r="D112" s="36">
        <v>90.283333333333346</v>
      </c>
      <c r="E112" s="36">
        <v>89.866666666666688</v>
      </c>
      <c r="F112" s="36">
        <v>89.433333333333337</v>
      </c>
      <c r="G112" s="36">
        <v>89.01666666666668</v>
      </c>
      <c r="H112" s="36">
        <v>90.716666666666697</v>
      </c>
      <c r="I112" s="36">
        <v>91.133333333333354</v>
      </c>
      <c r="J112" s="36">
        <v>91.566666666666706</v>
      </c>
      <c r="K112" s="31">
        <v>90.7</v>
      </c>
      <c r="L112" s="31">
        <v>89.85</v>
      </c>
      <c r="M112" s="31">
        <v>99.223399999999998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945.55</v>
      </c>
      <c r="D113" s="36">
        <v>946.9</v>
      </c>
      <c r="E113" s="36">
        <v>937.8</v>
      </c>
      <c r="F113" s="36">
        <v>930.05</v>
      </c>
      <c r="G113" s="36">
        <v>920.94999999999993</v>
      </c>
      <c r="H113" s="36">
        <v>954.65</v>
      </c>
      <c r="I113" s="36">
        <v>963.75000000000011</v>
      </c>
      <c r="J113" s="36">
        <v>971.5</v>
      </c>
      <c r="K113" s="31">
        <v>956</v>
      </c>
      <c r="L113" s="31">
        <v>939.15</v>
      </c>
      <c r="M113" s="31">
        <v>3.54535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700.25</v>
      </c>
      <c r="D114" s="36">
        <v>702.16666666666663</v>
      </c>
      <c r="E114" s="36">
        <v>696.63333333333321</v>
      </c>
      <c r="F114" s="36">
        <v>693.01666666666654</v>
      </c>
      <c r="G114" s="36">
        <v>687.48333333333312</v>
      </c>
      <c r="H114" s="36">
        <v>705.7833333333333</v>
      </c>
      <c r="I114" s="36">
        <v>711.31666666666683</v>
      </c>
      <c r="J114" s="36">
        <v>714.93333333333339</v>
      </c>
      <c r="K114" s="31">
        <v>707.7</v>
      </c>
      <c r="L114" s="31">
        <v>698.55</v>
      </c>
      <c r="M114" s="31">
        <v>12.302849999999999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75.099999999999994</v>
      </c>
      <c r="D115" s="36">
        <v>75.333333333333329</v>
      </c>
      <c r="E115" s="36">
        <v>74.566666666666663</v>
      </c>
      <c r="F115" s="36">
        <v>74.033333333333331</v>
      </c>
      <c r="G115" s="36">
        <v>73.266666666666666</v>
      </c>
      <c r="H115" s="36">
        <v>75.86666666666666</v>
      </c>
      <c r="I115" s="36">
        <v>76.63333333333334</v>
      </c>
      <c r="J115" s="36">
        <v>77.166666666666657</v>
      </c>
      <c r="K115" s="31">
        <v>76.099999999999994</v>
      </c>
      <c r="L115" s="31">
        <v>74.8</v>
      </c>
      <c r="M115" s="31">
        <v>215.87597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450.7</v>
      </c>
      <c r="D116" s="36">
        <v>449.7833333333333</v>
      </c>
      <c r="E116" s="36">
        <v>447.06666666666661</v>
      </c>
      <c r="F116" s="36">
        <v>443.43333333333328</v>
      </c>
      <c r="G116" s="36">
        <v>440.71666666666658</v>
      </c>
      <c r="H116" s="36">
        <v>453.41666666666663</v>
      </c>
      <c r="I116" s="36">
        <v>456.13333333333333</v>
      </c>
      <c r="J116" s="36">
        <v>459.76666666666665</v>
      </c>
      <c r="K116" s="31">
        <v>452.5</v>
      </c>
      <c r="L116" s="31">
        <v>446.15</v>
      </c>
      <c r="M116" s="31">
        <v>117.74487000000001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691.7</v>
      </c>
      <c r="D117" s="36">
        <v>693.1</v>
      </c>
      <c r="E117" s="36">
        <v>686.7</v>
      </c>
      <c r="F117" s="36">
        <v>681.7</v>
      </c>
      <c r="G117" s="36">
        <v>675.30000000000007</v>
      </c>
      <c r="H117" s="36">
        <v>698.1</v>
      </c>
      <c r="I117" s="36">
        <v>704.49999999999989</v>
      </c>
      <c r="J117" s="36">
        <v>709.5</v>
      </c>
      <c r="K117" s="31">
        <v>699.5</v>
      </c>
      <c r="L117" s="31">
        <v>688.1</v>
      </c>
      <c r="M117" s="31">
        <v>12.315950000000001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392</v>
      </c>
      <c r="D118" s="36">
        <v>395.58333333333331</v>
      </c>
      <c r="E118" s="36">
        <v>386.46666666666664</v>
      </c>
      <c r="F118" s="36">
        <v>380.93333333333334</v>
      </c>
      <c r="G118" s="36">
        <v>371.81666666666666</v>
      </c>
      <c r="H118" s="36">
        <v>401.11666666666662</v>
      </c>
      <c r="I118" s="36">
        <v>410.23333333333329</v>
      </c>
      <c r="J118" s="36">
        <v>415.76666666666659</v>
      </c>
      <c r="K118" s="31">
        <v>404.7</v>
      </c>
      <c r="L118" s="31">
        <v>390.05</v>
      </c>
      <c r="M118" s="31">
        <v>71.729290000000006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783.45</v>
      </c>
      <c r="D119" s="36">
        <v>784.28333333333342</v>
      </c>
      <c r="E119" s="36">
        <v>778.61666666666679</v>
      </c>
      <c r="F119" s="36">
        <v>773.78333333333342</v>
      </c>
      <c r="G119" s="36">
        <v>768.11666666666679</v>
      </c>
      <c r="H119" s="36">
        <v>789.11666666666679</v>
      </c>
      <c r="I119" s="36">
        <v>794.78333333333353</v>
      </c>
      <c r="J119" s="36">
        <v>799.61666666666679</v>
      </c>
      <c r="K119" s="31">
        <v>789.95</v>
      </c>
      <c r="L119" s="31">
        <v>779.45</v>
      </c>
      <c r="M119" s="31">
        <v>21.397179999999999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543.25</v>
      </c>
      <c r="D120" s="36">
        <v>541.0333333333333</v>
      </c>
      <c r="E120" s="36">
        <v>534.56666666666661</v>
      </c>
      <c r="F120" s="36">
        <v>525.88333333333333</v>
      </c>
      <c r="G120" s="36">
        <v>519.41666666666663</v>
      </c>
      <c r="H120" s="36">
        <v>549.71666666666658</v>
      </c>
      <c r="I120" s="36">
        <v>556.18333333333328</v>
      </c>
      <c r="J120" s="36">
        <v>564.86666666666656</v>
      </c>
      <c r="K120" s="31">
        <v>547.5</v>
      </c>
      <c r="L120" s="31">
        <v>532.35</v>
      </c>
      <c r="M120" s="31">
        <v>32.545479999999998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1763.85</v>
      </c>
      <c r="D121" s="36">
        <v>1767.3333333333333</v>
      </c>
      <c r="E121" s="36">
        <v>1757.7666666666664</v>
      </c>
      <c r="F121" s="36">
        <v>1751.6833333333332</v>
      </c>
      <c r="G121" s="36">
        <v>1742.1166666666663</v>
      </c>
      <c r="H121" s="36">
        <v>1773.4166666666665</v>
      </c>
      <c r="I121" s="36">
        <v>1782.9833333333336</v>
      </c>
      <c r="J121" s="36">
        <v>1789.0666666666666</v>
      </c>
      <c r="K121" s="31">
        <v>1776.9</v>
      </c>
      <c r="L121" s="31">
        <v>1761.25</v>
      </c>
      <c r="M121" s="31">
        <v>23.838270000000001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133.85</v>
      </c>
      <c r="D122" s="36">
        <v>133.76666666666665</v>
      </c>
      <c r="E122" s="36">
        <v>132.58333333333331</v>
      </c>
      <c r="F122" s="36">
        <v>131.31666666666666</v>
      </c>
      <c r="G122" s="36">
        <v>130.13333333333333</v>
      </c>
      <c r="H122" s="36">
        <v>135.0333333333333</v>
      </c>
      <c r="I122" s="36">
        <v>136.21666666666664</v>
      </c>
      <c r="J122" s="36">
        <v>137.48333333333329</v>
      </c>
      <c r="K122" s="31">
        <v>134.94999999999999</v>
      </c>
      <c r="L122" s="31">
        <v>132.5</v>
      </c>
      <c r="M122" s="31">
        <v>46.845880000000001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2547.5500000000002</v>
      </c>
      <c r="D123" s="36">
        <v>2538.0833333333335</v>
      </c>
      <c r="E123" s="36">
        <v>2504.6166666666668</v>
      </c>
      <c r="F123" s="36">
        <v>2461.6833333333334</v>
      </c>
      <c r="G123" s="36">
        <v>2428.2166666666667</v>
      </c>
      <c r="H123" s="36">
        <v>2581.0166666666669</v>
      </c>
      <c r="I123" s="36">
        <v>2614.4833333333331</v>
      </c>
      <c r="J123" s="36">
        <v>2657.416666666667</v>
      </c>
      <c r="K123" s="31">
        <v>2571.5500000000002</v>
      </c>
      <c r="L123" s="31">
        <v>2495.15</v>
      </c>
      <c r="M123" s="31">
        <v>3.7458100000000001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401.6</v>
      </c>
      <c r="D124" s="36">
        <v>399.90000000000003</v>
      </c>
      <c r="E124" s="36">
        <v>397.30000000000007</v>
      </c>
      <c r="F124" s="36">
        <v>393.00000000000006</v>
      </c>
      <c r="G124" s="36">
        <v>390.40000000000009</v>
      </c>
      <c r="H124" s="36">
        <v>404.20000000000005</v>
      </c>
      <c r="I124" s="36">
        <v>406.80000000000007</v>
      </c>
      <c r="J124" s="36">
        <v>411.1</v>
      </c>
      <c r="K124" s="31">
        <v>402.5</v>
      </c>
      <c r="L124" s="31">
        <v>395.6</v>
      </c>
      <c r="M124" s="31">
        <v>11.66929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471.85</v>
      </c>
      <c r="D125" s="36">
        <v>474.18333333333334</v>
      </c>
      <c r="E125" s="36">
        <v>468.4666666666667</v>
      </c>
      <c r="F125" s="36">
        <v>465.08333333333337</v>
      </c>
      <c r="G125" s="36">
        <v>459.36666666666673</v>
      </c>
      <c r="H125" s="36">
        <v>477.56666666666666</v>
      </c>
      <c r="I125" s="36">
        <v>483.28333333333325</v>
      </c>
      <c r="J125" s="36">
        <v>486.66666666666663</v>
      </c>
      <c r="K125" s="31">
        <v>479.9</v>
      </c>
      <c r="L125" s="31">
        <v>470.8</v>
      </c>
      <c r="M125" s="31">
        <v>16.445730000000001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637.29999999999995</v>
      </c>
      <c r="D126" s="36">
        <v>639.23333333333335</v>
      </c>
      <c r="E126" s="36">
        <v>634.26666666666665</v>
      </c>
      <c r="F126" s="36">
        <v>631.23333333333335</v>
      </c>
      <c r="G126" s="36">
        <v>626.26666666666665</v>
      </c>
      <c r="H126" s="36">
        <v>642.26666666666665</v>
      </c>
      <c r="I126" s="36">
        <v>647.23333333333335</v>
      </c>
      <c r="J126" s="36">
        <v>650.26666666666665</v>
      </c>
      <c r="K126" s="31">
        <v>644.20000000000005</v>
      </c>
      <c r="L126" s="31">
        <v>636.20000000000005</v>
      </c>
      <c r="M126" s="31">
        <v>13.25826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3081.75</v>
      </c>
      <c r="D127" s="36">
        <v>3084.6166666666668</v>
      </c>
      <c r="E127" s="36">
        <v>3064.1833333333334</v>
      </c>
      <c r="F127" s="36">
        <v>3046.6166666666668</v>
      </c>
      <c r="G127" s="36">
        <v>3026.1833333333334</v>
      </c>
      <c r="H127" s="36">
        <v>3102.1833333333334</v>
      </c>
      <c r="I127" s="36">
        <v>3122.6166666666668</v>
      </c>
      <c r="J127" s="36">
        <v>3140.1833333333334</v>
      </c>
      <c r="K127" s="31">
        <v>3105.05</v>
      </c>
      <c r="L127" s="31">
        <v>3067.05</v>
      </c>
      <c r="M127" s="31">
        <v>18.7028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5154.75</v>
      </c>
      <c r="D128" s="36">
        <v>5186.6833333333334</v>
      </c>
      <c r="E128" s="36">
        <v>5104.9666666666672</v>
      </c>
      <c r="F128" s="36">
        <v>5055.1833333333334</v>
      </c>
      <c r="G128" s="36">
        <v>4973.4666666666672</v>
      </c>
      <c r="H128" s="36">
        <v>5236.4666666666672</v>
      </c>
      <c r="I128" s="36">
        <v>5318.1833333333325</v>
      </c>
      <c r="J128" s="36">
        <v>5367.9666666666672</v>
      </c>
      <c r="K128" s="31">
        <v>5268.4</v>
      </c>
      <c r="L128" s="31">
        <v>5136.8999999999996</v>
      </c>
      <c r="M128" s="31">
        <v>3.0784400000000001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4728.1000000000004</v>
      </c>
      <c r="D129" s="36">
        <v>4745.7</v>
      </c>
      <c r="E129" s="36">
        <v>4694.3999999999996</v>
      </c>
      <c r="F129" s="36">
        <v>4660.7</v>
      </c>
      <c r="G129" s="36">
        <v>4609.3999999999996</v>
      </c>
      <c r="H129" s="36">
        <v>4779.3999999999996</v>
      </c>
      <c r="I129" s="36">
        <v>4830.7000000000007</v>
      </c>
      <c r="J129" s="36">
        <v>4864.3999999999996</v>
      </c>
      <c r="K129" s="31">
        <v>4797</v>
      </c>
      <c r="L129" s="31">
        <v>4712</v>
      </c>
      <c r="M129" s="31">
        <v>1.0263199999999999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1172.8499999999999</v>
      </c>
      <c r="D130" s="36">
        <v>1175.3166666666666</v>
      </c>
      <c r="E130" s="36">
        <v>1157.6333333333332</v>
      </c>
      <c r="F130" s="36">
        <v>1142.4166666666665</v>
      </c>
      <c r="G130" s="36">
        <v>1124.7333333333331</v>
      </c>
      <c r="H130" s="36">
        <v>1190.5333333333333</v>
      </c>
      <c r="I130" s="36">
        <v>1208.2166666666667</v>
      </c>
      <c r="J130" s="36">
        <v>1223.4333333333334</v>
      </c>
      <c r="K130" s="31">
        <v>1193</v>
      </c>
      <c r="L130" s="31">
        <v>1160.0999999999999</v>
      </c>
      <c r="M130" s="31">
        <v>14.7492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1566.65</v>
      </c>
      <c r="D131" s="36">
        <v>1564.0999999999997</v>
      </c>
      <c r="E131" s="36">
        <v>1558.1499999999994</v>
      </c>
      <c r="F131" s="36">
        <v>1549.6499999999996</v>
      </c>
      <c r="G131" s="36">
        <v>1543.6999999999994</v>
      </c>
      <c r="H131" s="36">
        <v>1572.5999999999995</v>
      </c>
      <c r="I131" s="36">
        <v>1578.5499999999997</v>
      </c>
      <c r="J131" s="36">
        <v>1587.0499999999995</v>
      </c>
      <c r="K131" s="31">
        <v>1570.05</v>
      </c>
      <c r="L131" s="31">
        <v>1555.6</v>
      </c>
      <c r="M131" s="31">
        <v>17.318059999999999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286.85000000000002</v>
      </c>
      <c r="D132" s="36">
        <v>288.71666666666664</v>
      </c>
      <c r="E132" s="36">
        <v>284.5333333333333</v>
      </c>
      <c r="F132" s="36">
        <v>282.21666666666664</v>
      </c>
      <c r="G132" s="36">
        <v>278.0333333333333</v>
      </c>
      <c r="H132" s="36">
        <v>291.0333333333333</v>
      </c>
      <c r="I132" s="36">
        <v>295.21666666666658</v>
      </c>
      <c r="J132" s="36">
        <v>297.5333333333333</v>
      </c>
      <c r="K132" s="31">
        <v>292.89999999999998</v>
      </c>
      <c r="L132" s="31">
        <v>286.39999999999998</v>
      </c>
      <c r="M132" s="31">
        <v>23.26605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1774.7</v>
      </c>
      <c r="D133" s="36">
        <v>1782.25</v>
      </c>
      <c r="E133" s="36">
        <v>1759.7</v>
      </c>
      <c r="F133" s="36">
        <v>1744.7</v>
      </c>
      <c r="G133" s="36">
        <v>1722.15</v>
      </c>
      <c r="H133" s="36">
        <v>1797.25</v>
      </c>
      <c r="I133" s="36">
        <v>1819.8000000000002</v>
      </c>
      <c r="J133" s="36">
        <v>1834.8</v>
      </c>
      <c r="K133" s="31">
        <v>1804.8</v>
      </c>
      <c r="L133" s="31">
        <v>1767.25</v>
      </c>
      <c r="M133" s="31">
        <v>0.85438000000000003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539.54999999999995</v>
      </c>
      <c r="D134" s="36">
        <v>538.41666666666663</v>
      </c>
      <c r="E134" s="36">
        <v>536.13333333333321</v>
      </c>
      <c r="F134" s="36">
        <v>532.71666666666658</v>
      </c>
      <c r="G134" s="36">
        <v>530.43333333333317</v>
      </c>
      <c r="H134" s="36">
        <v>541.83333333333326</v>
      </c>
      <c r="I134" s="36">
        <v>544.11666666666679</v>
      </c>
      <c r="J134" s="36">
        <v>547.5333333333333</v>
      </c>
      <c r="K134" s="31">
        <v>540.70000000000005</v>
      </c>
      <c r="L134" s="31">
        <v>535</v>
      </c>
      <c r="M134" s="31">
        <v>5.9925800000000002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10580.9</v>
      </c>
      <c r="D135" s="36">
        <v>10541.883333333333</v>
      </c>
      <c r="E135" s="36">
        <v>10459.216666666667</v>
      </c>
      <c r="F135" s="36">
        <v>10337.533333333335</v>
      </c>
      <c r="G135" s="36">
        <v>10254.866666666669</v>
      </c>
      <c r="H135" s="36">
        <v>10663.566666666666</v>
      </c>
      <c r="I135" s="36">
        <v>10746.233333333334</v>
      </c>
      <c r="J135" s="36">
        <v>10867.916666666664</v>
      </c>
      <c r="K135" s="31">
        <v>10624.55</v>
      </c>
      <c r="L135" s="31">
        <v>10420.200000000001</v>
      </c>
      <c r="M135" s="31">
        <v>5.6923700000000004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580.9</v>
      </c>
      <c r="D136" s="36">
        <v>585.35</v>
      </c>
      <c r="E136" s="36">
        <v>573</v>
      </c>
      <c r="F136" s="36">
        <v>565.1</v>
      </c>
      <c r="G136" s="36">
        <v>552.75</v>
      </c>
      <c r="H136" s="36">
        <v>593.25</v>
      </c>
      <c r="I136" s="36">
        <v>605.60000000000014</v>
      </c>
      <c r="J136" s="36">
        <v>613.5</v>
      </c>
      <c r="K136" s="31">
        <v>597.70000000000005</v>
      </c>
      <c r="L136" s="31">
        <v>577.45000000000005</v>
      </c>
      <c r="M136" s="31">
        <v>18.976030000000002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1053.25</v>
      </c>
      <c r="D137" s="36">
        <v>1053.55</v>
      </c>
      <c r="E137" s="36">
        <v>1044.8</v>
      </c>
      <c r="F137" s="36">
        <v>1036.3499999999999</v>
      </c>
      <c r="G137" s="36">
        <v>1027.5999999999999</v>
      </c>
      <c r="H137" s="36">
        <v>1062</v>
      </c>
      <c r="I137" s="36">
        <v>1070.75</v>
      </c>
      <c r="J137" s="36">
        <v>1079.2</v>
      </c>
      <c r="K137" s="31">
        <v>1062.3</v>
      </c>
      <c r="L137" s="31">
        <v>1045.0999999999999</v>
      </c>
      <c r="M137" s="31">
        <v>9.1110199999999999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920.3</v>
      </c>
      <c r="D138" s="36">
        <v>916.15</v>
      </c>
      <c r="E138" s="36">
        <v>908.34999999999991</v>
      </c>
      <c r="F138" s="36">
        <v>896.4</v>
      </c>
      <c r="G138" s="36">
        <v>888.59999999999991</v>
      </c>
      <c r="H138" s="36">
        <v>928.09999999999991</v>
      </c>
      <c r="I138" s="36">
        <v>935.89999999999986</v>
      </c>
      <c r="J138" s="36">
        <v>947.84999999999991</v>
      </c>
      <c r="K138" s="31">
        <v>923.95</v>
      </c>
      <c r="L138" s="31">
        <v>904.2</v>
      </c>
      <c r="M138" s="31">
        <v>10.93149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95.45</v>
      </c>
      <c r="D139" s="36">
        <v>95.316666666666663</v>
      </c>
      <c r="E139" s="36">
        <v>94.833333333333329</v>
      </c>
      <c r="F139" s="36">
        <v>94.216666666666669</v>
      </c>
      <c r="G139" s="36">
        <v>93.733333333333334</v>
      </c>
      <c r="H139" s="36">
        <v>95.933333333333323</v>
      </c>
      <c r="I139" s="36">
        <v>96.416666666666671</v>
      </c>
      <c r="J139" s="36">
        <v>97.033333333333317</v>
      </c>
      <c r="K139" s="31">
        <v>95.8</v>
      </c>
      <c r="L139" s="31">
        <v>94.7</v>
      </c>
      <c r="M139" s="31">
        <v>56.278680000000001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2455.85</v>
      </c>
      <c r="D140" s="36">
        <v>2468.5833333333335</v>
      </c>
      <c r="E140" s="36">
        <v>2432.2666666666669</v>
      </c>
      <c r="F140" s="36">
        <v>2408.6833333333334</v>
      </c>
      <c r="G140" s="36">
        <v>2372.3666666666668</v>
      </c>
      <c r="H140" s="36">
        <v>2492.166666666667</v>
      </c>
      <c r="I140" s="36">
        <v>2528.4833333333336</v>
      </c>
      <c r="J140" s="36">
        <v>2552.0666666666671</v>
      </c>
      <c r="K140" s="31">
        <v>2504.9</v>
      </c>
      <c r="L140" s="31">
        <v>2445</v>
      </c>
      <c r="M140" s="31">
        <v>3.5312600000000001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108685.25</v>
      </c>
      <c r="D141" s="36">
        <v>108481.8</v>
      </c>
      <c r="E141" s="36">
        <v>108113.60000000001</v>
      </c>
      <c r="F141" s="36">
        <v>107541.95</v>
      </c>
      <c r="G141" s="36">
        <v>107173.75</v>
      </c>
      <c r="H141" s="36">
        <v>109053.45000000001</v>
      </c>
      <c r="I141" s="36">
        <v>109421.65</v>
      </c>
      <c r="J141" s="36">
        <v>109993.30000000002</v>
      </c>
      <c r="K141" s="31">
        <v>108850</v>
      </c>
      <c r="L141" s="31">
        <v>107910.15</v>
      </c>
      <c r="M141" s="31">
        <v>3.3110000000000001E-2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61.95</v>
      </c>
      <c r="D142" s="36">
        <v>62.283333333333331</v>
      </c>
      <c r="E142" s="36">
        <v>61.516666666666666</v>
      </c>
      <c r="F142" s="36">
        <v>61.083333333333336</v>
      </c>
      <c r="G142" s="36">
        <v>60.31666666666667</v>
      </c>
      <c r="H142" s="36">
        <v>62.716666666666661</v>
      </c>
      <c r="I142" s="36">
        <v>63.483333333333327</v>
      </c>
      <c r="J142" s="36">
        <v>63.916666666666657</v>
      </c>
      <c r="K142" s="31">
        <v>63.05</v>
      </c>
      <c r="L142" s="31">
        <v>61.85</v>
      </c>
      <c r="M142" s="31">
        <v>19.659579999999998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1236.45</v>
      </c>
      <c r="D143" s="36">
        <v>1239.4333333333334</v>
      </c>
      <c r="E143" s="36">
        <v>1229.9166666666667</v>
      </c>
      <c r="F143" s="36">
        <v>1223.3833333333334</v>
      </c>
      <c r="G143" s="36">
        <v>1213.8666666666668</v>
      </c>
      <c r="H143" s="36">
        <v>1245.9666666666667</v>
      </c>
      <c r="I143" s="36">
        <v>1255.4833333333331</v>
      </c>
      <c r="J143" s="36">
        <v>1262.0166666666667</v>
      </c>
      <c r="K143" s="31">
        <v>1248.95</v>
      </c>
      <c r="L143" s="31">
        <v>1232.9000000000001</v>
      </c>
      <c r="M143" s="31">
        <v>1.7919499999999999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4239.8999999999996</v>
      </c>
      <c r="D144" s="36">
        <v>4255.0999999999995</v>
      </c>
      <c r="E144" s="36">
        <v>4215.1999999999989</v>
      </c>
      <c r="F144" s="36">
        <v>4190.4999999999991</v>
      </c>
      <c r="G144" s="36">
        <v>4150.5999999999985</v>
      </c>
      <c r="H144" s="36">
        <v>4279.7999999999993</v>
      </c>
      <c r="I144" s="36">
        <v>4319.6999999999989</v>
      </c>
      <c r="J144" s="36">
        <v>4344.3999999999996</v>
      </c>
      <c r="K144" s="31">
        <v>4295</v>
      </c>
      <c r="L144" s="31">
        <v>4230.3999999999996</v>
      </c>
      <c r="M144" s="31">
        <v>1.1586099999999999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3719.1</v>
      </c>
      <c r="D145" s="36">
        <v>3712.7333333333331</v>
      </c>
      <c r="E145" s="36">
        <v>3698.0166666666664</v>
      </c>
      <c r="F145" s="36">
        <v>3676.9333333333334</v>
      </c>
      <c r="G145" s="36">
        <v>3662.2166666666667</v>
      </c>
      <c r="H145" s="36">
        <v>3733.8166666666662</v>
      </c>
      <c r="I145" s="36">
        <v>3748.5333333333324</v>
      </c>
      <c r="J145" s="36">
        <v>3769.6166666666659</v>
      </c>
      <c r="K145" s="31">
        <v>3727.45</v>
      </c>
      <c r="L145" s="31">
        <v>3691.65</v>
      </c>
      <c r="M145" s="31">
        <v>2.3443200000000002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23075.15</v>
      </c>
      <c r="D146" s="36">
        <v>23112.399999999998</v>
      </c>
      <c r="E146" s="36">
        <v>22924.799999999996</v>
      </c>
      <c r="F146" s="36">
        <v>22774.449999999997</v>
      </c>
      <c r="G146" s="36">
        <v>22586.849999999995</v>
      </c>
      <c r="H146" s="36">
        <v>23262.749999999996</v>
      </c>
      <c r="I146" s="36">
        <v>23450.349999999995</v>
      </c>
      <c r="J146" s="36">
        <v>23600.699999999997</v>
      </c>
      <c r="K146" s="31">
        <v>23300</v>
      </c>
      <c r="L146" s="31">
        <v>22962.05</v>
      </c>
      <c r="M146" s="31">
        <v>0.54222000000000004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52.7</v>
      </c>
      <c r="D147" s="36">
        <v>52.883333333333326</v>
      </c>
      <c r="E147" s="36">
        <v>52.366666666666653</v>
      </c>
      <c r="F147" s="36">
        <v>52.033333333333324</v>
      </c>
      <c r="G147" s="36">
        <v>51.516666666666652</v>
      </c>
      <c r="H147" s="36">
        <v>53.216666666666654</v>
      </c>
      <c r="I147" s="36">
        <v>53.733333333333334</v>
      </c>
      <c r="J147" s="36">
        <v>54.066666666666656</v>
      </c>
      <c r="K147" s="31">
        <v>53.4</v>
      </c>
      <c r="L147" s="31">
        <v>52.55</v>
      </c>
      <c r="M147" s="31">
        <v>131.14698000000001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159</v>
      </c>
      <c r="D148" s="36">
        <v>156.61666666666665</v>
      </c>
      <c r="E148" s="36">
        <v>153.33333333333329</v>
      </c>
      <c r="F148" s="36">
        <v>147.66666666666663</v>
      </c>
      <c r="G148" s="36">
        <v>144.38333333333327</v>
      </c>
      <c r="H148" s="36">
        <v>162.2833333333333</v>
      </c>
      <c r="I148" s="36">
        <v>165.56666666666666</v>
      </c>
      <c r="J148" s="36">
        <v>171.23333333333332</v>
      </c>
      <c r="K148" s="31">
        <v>159.9</v>
      </c>
      <c r="L148" s="31">
        <v>150.94999999999999</v>
      </c>
      <c r="M148" s="31">
        <v>586.50450999999998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241.6</v>
      </c>
      <c r="D149" s="36">
        <v>240.98333333333335</v>
      </c>
      <c r="E149" s="36">
        <v>239.2166666666667</v>
      </c>
      <c r="F149" s="36">
        <v>236.83333333333334</v>
      </c>
      <c r="G149" s="36">
        <v>235.06666666666669</v>
      </c>
      <c r="H149" s="36">
        <v>243.3666666666667</v>
      </c>
      <c r="I149" s="36">
        <v>245.13333333333335</v>
      </c>
      <c r="J149" s="36">
        <v>247.51666666666671</v>
      </c>
      <c r="K149" s="31">
        <v>242.75</v>
      </c>
      <c r="L149" s="31">
        <v>238.6</v>
      </c>
      <c r="M149" s="31">
        <v>131.70026999999999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149.9</v>
      </c>
      <c r="D150" s="36">
        <v>150.79999999999998</v>
      </c>
      <c r="E150" s="36">
        <v>147.99999999999997</v>
      </c>
      <c r="F150" s="36">
        <v>146.1</v>
      </c>
      <c r="G150" s="36">
        <v>143.29999999999998</v>
      </c>
      <c r="H150" s="36">
        <v>152.69999999999996</v>
      </c>
      <c r="I150" s="36">
        <v>155.49999999999997</v>
      </c>
      <c r="J150" s="36">
        <v>157.39999999999995</v>
      </c>
      <c r="K150" s="31">
        <v>153.6</v>
      </c>
      <c r="L150" s="31">
        <v>148.9</v>
      </c>
      <c r="M150" s="31">
        <v>37.207830000000001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1146.3499999999999</v>
      </c>
      <c r="D151" s="36">
        <v>1146.1499999999999</v>
      </c>
      <c r="E151" s="36">
        <v>1136.5499999999997</v>
      </c>
      <c r="F151" s="36">
        <v>1126.7499999999998</v>
      </c>
      <c r="G151" s="36">
        <v>1117.1499999999996</v>
      </c>
      <c r="H151" s="36">
        <v>1155.9499999999998</v>
      </c>
      <c r="I151" s="36">
        <v>1165.5499999999997</v>
      </c>
      <c r="J151" s="36">
        <v>1175.3499999999999</v>
      </c>
      <c r="K151" s="31">
        <v>1155.75</v>
      </c>
      <c r="L151" s="31">
        <v>1136.3499999999999</v>
      </c>
      <c r="M151" s="31">
        <v>1.53722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4099.2</v>
      </c>
      <c r="D152" s="36">
        <v>4143.083333333333</v>
      </c>
      <c r="E152" s="36">
        <v>4036.1666666666661</v>
      </c>
      <c r="F152" s="36">
        <v>3973.1333333333332</v>
      </c>
      <c r="G152" s="36">
        <v>3866.2166666666662</v>
      </c>
      <c r="H152" s="36">
        <v>4206.1166666666659</v>
      </c>
      <c r="I152" s="36">
        <v>4313.0333333333319</v>
      </c>
      <c r="J152" s="36">
        <v>4376.0666666666657</v>
      </c>
      <c r="K152" s="31">
        <v>4250</v>
      </c>
      <c r="L152" s="31">
        <v>4080.05</v>
      </c>
      <c r="M152" s="31">
        <v>0.65810000000000002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312.85000000000002</v>
      </c>
      <c r="D153" s="36">
        <v>315.23333333333335</v>
      </c>
      <c r="E153" s="36">
        <v>308.66666666666669</v>
      </c>
      <c r="F153" s="36">
        <v>304.48333333333335</v>
      </c>
      <c r="G153" s="36">
        <v>297.91666666666669</v>
      </c>
      <c r="H153" s="36">
        <v>319.41666666666669</v>
      </c>
      <c r="I153" s="36">
        <v>325.98333333333329</v>
      </c>
      <c r="J153" s="36">
        <v>330.16666666666669</v>
      </c>
      <c r="K153" s="31">
        <v>321.8</v>
      </c>
      <c r="L153" s="31">
        <v>311.05</v>
      </c>
      <c r="M153" s="31">
        <v>29.476050000000001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184.45</v>
      </c>
      <c r="D154" s="36">
        <v>184.1</v>
      </c>
      <c r="E154" s="36">
        <v>183.35</v>
      </c>
      <c r="F154" s="36">
        <v>182.25</v>
      </c>
      <c r="G154" s="36">
        <v>181.5</v>
      </c>
      <c r="H154" s="36">
        <v>185.2</v>
      </c>
      <c r="I154" s="36">
        <v>185.95</v>
      </c>
      <c r="J154" s="36">
        <v>187.04999999999998</v>
      </c>
      <c r="K154" s="31">
        <v>184.85</v>
      </c>
      <c r="L154" s="31">
        <v>183</v>
      </c>
      <c r="M154" s="31">
        <v>86.778850000000006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39512.25</v>
      </c>
      <c r="D155" s="36">
        <v>39585.316666666666</v>
      </c>
      <c r="E155" s="36">
        <v>39326.933333333334</v>
      </c>
      <c r="F155" s="36">
        <v>39141.616666666669</v>
      </c>
      <c r="G155" s="36">
        <v>38883.233333333337</v>
      </c>
      <c r="H155" s="36">
        <v>39770.633333333331</v>
      </c>
      <c r="I155" s="36">
        <v>40029.016666666663</v>
      </c>
      <c r="J155" s="36">
        <v>40214.333333333328</v>
      </c>
      <c r="K155" s="31">
        <v>39843.699999999997</v>
      </c>
      <c r="L155" s="31">
        <v>39400</v>
      </c>
      <c r="M155" s="31">
        <v>9.128E-2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1331.1</v>
      </c>
      <c r="D156" s="36">
        <v>1326.4833333333333</v>
      </c>
      <c r="E156" s="36">
        <v>1308.1666666666667</v>
      </c>
      <c r="F156" s="36">
        <v>1285.2333333333333</v>
      </c>
      <c r="G156" s="36">
        <v>1266.9166666666667</v>
      </c>
      <c r="H156" s="36">
        <v>1349.4166666666667</v>
      </c>
      <c r="I156" s="36">
        <v>1367.7333333333333</v>
      </c>
      <c r="J156" s="36">
        <v>1390.6666666666667</v>
      </c>
      <c r="K156" s="31">
        <v>1344.8</v>
      </c>
      <c r="L156" s="31">
        <v>1303.55</v>
      </c>
      <c r="M156" s="31">
        <v>2.5277099999999999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957.55</v>
      </c>
      <c r="D157" s="36">
        <v>964.21666666666658</v>
      </c>
      <c r="E157" s="36">
        <v>944.88333333333321</v>
      </c>
      <c r="F157" s="36">
        <v>932.21666666666658</v>
      </c>
      <c r="G157" s="36">
        <v>912.88333333333321</v>
      </c>
      <c r="H157" s="36">
        <v>976.88333333333321</v>
      </c>
      <c r="I157" s="36">
        <v>996.21666666666647</v>
      </c>
      <c r="J157" s="36">
        <v>1008.8833333333332</v>
      </c>
      <c r="K157" s="31">
        <v>983.55</v>
      </c>
      <c r="L157" s="31">
        <v>951.55</v>
      </c>
      <c r="M157" s="31">
        <v>23.050280000000001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1058.1500000000001</v>
      </c>
      <c r="D158" s="36">
        <v>1063.1000000000001</v>
      </c>
      <c r="E158" s="36">
        <v>1050.0000000000002</v>
      </c>
      <c r="F158" s="36">
        <v>1041.8500000000001</v>
      </c>
      <c r="G158" s="36">
        <v>1028.7500000000002</v>
      </c>
      <c r="H158" s="36">
        <v>1071.2500000000002</v>
      </c>
      <c r="I158" s="36">
        <v>1084.3500000000001</v>
      </c>
      <c r="J158" s="36">
        <v>1092.5000000000002</v>
      </c>
      <c r="K158" s="31">
        <v>1076.2</v>
      </c>
      <c r="L158" s="31">
        <v>1054.95</v>
      </c>
      <c r="M158" s="31">
        <v>7.2848899999999999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5771.45</v>
      </c>
      <c r="D159" s="36">
        <v>5776.333333333333</v>
      </c>
      <c r="E159" s="36">
        <v>5707.6666666666661</v>
      </c>
      <c r="F159" s="36">
        <v>5643.8833333333332</v>
      </c>
      <c r="G159" s="36">
        <v>5575.2166666666662</v>
      </c>
      <c r="H159" s="36">
        <v>5840.1166666666659</v>
      </c>
      <c r="I159" s="36">
        <v>5908.7833333333319</v>
      </c>
      <c r="J159" s="36">
        <v>5972.5666666666657</v>
      </c>
      <c r="K159" s="31">
        <v>5845</v>
      </c>
      <c r="L159" s="31">
        <v>5712.55</v>
      </c>
      <c r="M159" s="31">
        <v>3.1546500000000002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228.35</v>
      </c>
      <c r="D160" s="36">
        <v>227.51666666666665</v>
      </c>
      <c r="E160" s="36">
        <v>225.2833333333333</v>
      </c>
      <c r="F160" s="36">
        <v>222.21666666666664</v>
      </c>
      <c r="G160" s="36">
        <v>219.98333333333329</v>
      </c>
      <c r="H160" s="36">
        <v>230.58333333333331</v>
      </c>
      <c r="I160" s="36">
        <v>232.81666666666666</v>
      </c>
      <c r="J160" s="36">
        <v>235.88333333333333</v>
      </c>
      <c r="K160" s="31">
        <v>229.75</v>
      </c>
      <c r="L160" s="31">
        <v>224.45</v>
      </c>
      <c r="M160" s="31">
        <v>33.46913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248.45</v>
      </c>
      <c r="D161" s="36">
        <v>250.08333333333334</v>
      </c>
      <c r="E161" s="36">
        <v>246.36666666666667</v>
      </c>
      <c r="F161" s="36">
        <v>244.28333333333333</v>
      </c>
      <c r="G161" s="36">
        <v>240.56666666666666</v>
      </c>
      <c r="H161" s="36">
        <v>252.16666666666669</v>
      </c>
      <c r="I161" s="36">
        <v>255.88333333333333</v>
      </c>
      <c r="J161" s="36">
        <v>257.9666666666667</v>
      </c>
      <c r="K161" s="31">
        <v>253.8</v>
      </c>
      <c r="L161" s="31">
        <v>248</v>
      </c>
      <c r="M161" s="31">
        <v>88.566519999999997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17683.900000000001</v>
      </c>
      <c r="D162" s="36">
        <v>17728.883333333335</v>
      </c>
      <c r="E162" s="36">
        <v>17560.066666666669</v>
      </c>
      <c r="F162" s="36">
        <v>17436.233333333334</v>
      </c>
      <c r="G162" s="36">
        <v>17267.416666666668</v>
      </c>
      <c r="H162" s="36">
        <v>17852.716666666671</v>
      </c>
      <c r="I162" s="36">
        <v>18021.533333333336</v>
      </c>
      <c r="J162" s="36">
        <v>18145.366666666672</v>
      </c>
      <c r="K162" s="31">
        <v>17897.7</v>
      </c>
      <c r="L162" s="31">
        <v>17605.05</v>
      </c>
      <c r="M162" s="31">
        <v>1.491E-2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2481.9</v>
      </c>
      <c r="D163" s="36">
        <v>2484.0666666666666</v>
      </c>
      <c r="E163" s="36">
        <v>2470.6333333333332</v>
      </c>
      <c r="F163" s="36">
        <v>2459.3666666666668</v>
      </c>
      <c r="G163" s="36">
        <v>2445.9333333333334</v>
      </c>
      <c r="H163" s="36">
        <v>2495.333333333333</v>
      </c>
      <c r="I163" s="36">
        <v>2508.7666666666664</v>
      </c>
      <c r="J163" s="36">
        <v>2520.0333333333328</v>
      </c>
      <c r="K163" s="31">
        <v>2497.5</v>
      </c>
      <c r="L163" s="31">
        <v>2472.8000000000002</v>
      </c>
      <c r="M163" s="31">
        <v>1.24308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3485.95</v>
      </c>
      <c r="D164" s="36">
        <v>3490.8333333333335</v>
      </c>
      <c r="E164" s="36">
        <v>3467.7666666666669</v>
      </c>
      <c r="F164" s="36">
        <v>3449.5833333333335</v>
      </c>
      <c r="G164" s="36">
        <v>3426.5166666666669</v>
      </c>
      <c r="H164" s="36">
        <v>3509.0166666666669</v>
      </c>
      <c r="I164" s="36">
        <v>3532.0833333333335</v>
      </c>
      <c r="J164" s="36">
        <v>3550.2666666666669</v>
      </c>
      <c r="K164" s="31">
        <v>3513.9</v>
      </c>
      <c r="L164" s="31">
        <v>3472.65</v>
      </c>
      <c r="M164" s="31">
        <v>1.1188100000000001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75.75</v>
      </c>
      <c r="D165" s="36">
        <v>76.099999999999994</v>
      </c>
      <c r="E165" s="36">
        <v>74.999999999999986</v>
      </c>
      <c r="F165" s="36">
        <v>74.249999999999986</v>
      </c>
      <c r="G165" s="36">
        <v>73.149999999999977</v>
      </c>
      <c r="H165" s="36">
        <v>76.849999999999994</v>
      </c>
      <c r="I165" s="36">
        <v>77.950000000000017</v>
      </c>
      <c r="J165" s="36">
        <v>78.7</v>
      </c>
      <c r="K165" s="31">
        <v>77.2</v>
      </c>
      <c r="L165" s="31">
        <v>75.349999999999994</v>
      </c>
      <c r="M165" s="31">
        <v>288.74894999999998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733.9</v>
      </c>
      <c r="D166" s="36">
        <v>737.76666666666677</v>
      </c>
      <c r="E166" s="36">
        <v>721.38333333333355</v>
      </c>
      <c r="F166" s="36">
        <v>708.86666666666679</v>
      </c>
      <c r="G166" s="36">
        <v>692.48333333333358</v>
      </c>
      <c r="H166" s="36">
        <v>750.28333333333353</v>
      </c>
      <c r="I166" s="36">
        <v>766.66666666666674</v>
      </c>
      <c r="J166" s="36">
        <v>779.18333333333351</v>
      </c>
      <c r="K166" s="31">
        <v>754.15</v>
      </c>
      <c r="L166" s="31">
        <v>725.25</v>
      </c>
      <c r="M166" s="31">
        <v>21.059940000000001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5241.1000000000004</v>
      </c>
      <c r="D167" s="36">
        <v>5242.8499999999995</v>
      </c>
      <c r="E167" s="36">
        <v>5211.6999999999989</v>
      </c>
      <c r="F167" s="36">
        <v>5182.2999999999993</v>
      </c>
      <c r="G167" s="36">
        <v>5151.1499999999987</v>
      </c>
      <c r="H167" s="36">
        <v>5272.2499999999991</v>
      </c>
      <c r="I167" s="36">
        <v>5303.3999999999987</v>
      </c>
      <c r="J167" s="36">
        <v>5332.7999999999993</v>
      </c>
      <c r="K167" s="31">
        <v>5274</v>
      </c>
      <c r="L167" s="31">
        <v>5213.45</v>
      </c>
      <c r="M167" s="31">
        <v>4.3349200000000003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374.95</v>
      </c>
      <c r="D168" s="36">
        <v>377.66666666666669</v>
      </c>
      <c r="E168" s="36">
        <v>371.38333333333338</v>
      </c>
      <c r="F168" s="36">
        <v>367.81666666666672</v>
      </c>
      <c r="G168" s="36">
        <v>361.53333333333342</v>
      </c>
      <c r="H168" s="36">
        <v>381.23333333333335</v>
      </c>
      <c r="I168" s="36">
        <v>387.51666666666665</v>
      </c>
      <c r="J168" s="36">
        <v>391.08333333333331</v>
      </c>
      <c r="K168" s="31">
        <v>383.95</v>
      </c>
      <c r="L168" s="31">
        <v>374.1</v>
      </c>
      <c r="M168" s="31">
        <v>14.68113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200.75</v>
      </c>
      <c r="D169" s="36">
        <v>200.03333333333333</v>
      </c>
      <c r="E169" s="36">
        <v>198.06666666666666</v>
      </c>
      <c r="F169" s="36">
        <v>195.38333333333333</v>
      </c>
      <c r="G169" s="36">
        <v>193.41666666666666</v>
      </c>
      <c r="H169" s="36">
        <v>202.71666666666667</v>
      </c>
      <c r="I169" s="36">
        <v>204.68333333333331</v>
      </c>
      <c r="J169" s="36">
        <v>207.36666666666667</v>
      </c>
      <c r="K169" s="31">
        <v>202</v>
      </c>
      <c r="L169" s="31">
        <v>197.35</v>
      </c>
      <c r="M169" s="31">
        <v>218.72719000000001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724.05</v>
      </c>
      <c r="D170" s="36">
        <v>723.73333333333323</v>
      </c>
      <c r="E170" s="36">
        <v>717.66666666666652</v>
      </c>
      <c r="F170" s="36">
        <v>711.2833333333333</v>
      </c>
      <c r="G170" s="36">
        <v>705.21666666666658</v>
      </c>
      <c r="H170" s="36">
        <v>730.11666666666645</v>
      </c>
      <c r="I170" s="36">
        <v>736.18333333333328</v>
      </c>
      <c r="J170" s="36">
        <v>742.56666666666638</v>
      </c>
      <c r="K170" s="31">
        <v>729.8</v>
      </c>
      <c r="L170" s="31">
        <v>717.35</v>
      </c>
      <c r="M170" s="31">
        <v>5.8727600000000004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998.95</v>
      </c>
      <c r="D171" s="36">
        <v>993.5</v>
      </c>
      <c r="E171" s="36">
        <v>985</v>
      </c>
      <c r="F171" s="36">
        <v>971.05</v>
      </c>
      <c r="G171" s="36">
        <v>962.55</v>
      </c>
      <c r="H171" s="36">
        <v>1007.45</v>
      </c>
      <c r="I171" s="36">
        <v>1015.95</v>
      </c>
      <c r="J171" s="36">
        <v>1029.9000000000001</v>
      </c>
      <c r="K171" s="31">
        <v>1002</v>
      </c>
      <c r="L171" s="31">
        <v>979.55</v>
      </c>
      <c r="M171" s="31">
        <v>5.9074900000000001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289.8</v>
      </c>
      <c r="D172" s="36">
        <v>291.7833333333333</v>
      </c>
      <c r="E172" s="36">
        <v>287.06666666666661</v>
      </c>
      <c r="F172" s="36">
        <v>284.33333333333331</v>
      </c>
      <c r="G172" s="36">
        <v>279.61666666666662</v>
      </c>
      <c r="H172" s="36">
        <v>294.51666666666659</v>
      </c>
      <c r="I172" s="36">
        <v>299.23333333333329</v>
      </c>
      <c r="J172" s="36">
        <v>301.96666666666658</v>
      </c>
      <c r="K172" s="31">
        <v>296.5</v>
      </c>
      <c r="L172" s="31">
        <v>289.05</v>
      </c>
      <c r="M172" s="31">
        <v>99.825000000000003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2349.4</v>
      </c>
      <c r="D173" s="36">
        <v>2348.9666666666667</v>
      </c>
      <c r="E173" s="36">
        <v>2338.5833333333335</v>
      </c>
      <c r="F173" s="36">
        <v>2327.7666666666669</v>
      </c>
      <c r="G173" s="36">
        <v>2317.3833333333337</v>
      </c>
      <c r="H173" s="36">
        <v>2359.7833333333333</v>
      </c>
      <c r="I173" s="36">
        <v>2370.1666666666665</v>
      </c>
      <c r="J173" s="36">
        <v>2380.9833333333331</v>
      </c>
      <c r="K173" s="31">
        <v>2359.35</v>
      </c>
      <c r="L173" s="31">
        <v>2338.15</v>
      </c>
      <c r="M173" s="31">
        <v>62.77225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89.35</v>
      </c>
      <c r="D174" s="36">
        <v>89.566666666666677</v>
      </c>
      <c r="E174" s="36">
        <v>88.683333333333351</v>
      </c>
      <c r="F174" s="36">
        <v>88.01666666666668</v>
      </c>
      <c r="G174" s="36">
        <v>87.133333333333354</v>
      </c>
      <c r="H174" s="36">
        <v>90.233333333333348</v>
      </c>
      <c r="I174" s="36">
        <v>91.116666666666674</v>
      </c>
      <c r="J174" s="36">
        <v>91.783333333333346</v>
      </c>
      <c r="K174" s="31">
        <v>90.45</v>
      </c>
      <c r="L174" s="31">
        <v>88.9</v>
      </c>
      <c r="M174" s="31">
        <v>121.54040000000001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801.05</v>
      </c>
      <c r="D175" s="36">
        <v>802.19999999999993</v>
      </c>
      <c r="E175" s="36">
        <v>797.84999999999991</v>
      </c>
      <c r="F175" s="36">
        <v>794.65</v>
      </c>
      <c r="G175" s="36">
        <v>790.3</v>
      </c>
      <c r="H175" s="36">
        <v>805.39999999999986</v>
      </c>
      <c r="I175" s="36">
        <v>809.75</v>
      </c>
      <c r="J175" s="36">
        <v>812.94999999999982</v>
      </c>
      <c r="K175" s="31">
        <v>806.55</v>
      </c>
      <c r="L175" s="31">
        <v>799</v>
      </c>
      <c r="M175" s="31">
        <v>5.1766500000000004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1313.65</v>
      </c>
      <c r="D176" s="36">
        <v>1310.6666666666667</v>
      </c>
      <c r="E176" s="36">
        <v>1303.9333333333334</v>
      </c>
      <c r="F176" s="36">
        <v>1294.2166666666667</v>
      </c>
      <c r="G176" s="36">
        <v>1287.4833333333333</v>
      </c>
      <c r="H176" s="36">
        <v>1320.3833333333334</v>
      </c>
      <c r="I176" s="36">
        <v>1327.1166666666666</v>
      </c>
      <c r="J176" s="36">
        <v>1336.8333333333335</v>
      </c>
      <c r="K176" s="31">
        <v>1317.4</v>
      </c>
      <c r="L176" s="31">
        <v>1300.95</v>
      </c>
      <c r="M176" s="31">
        <v>7.2632199999999996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586.04999999999995</v>
      </c>
      <c r="D177" s="36">
        <v>588.01666666666665</v>
      </c>
      <c r="E177" s="36">
        <v>583.0333333333333</v>
      </c>
      <c r="F177" s="36">
        <v>580.01666666666665</v>
      </c>
      <c r="G177" s="36">
        <v>575.0333333333333</v>
      </c>
      <c r="H177" s="36">
        <v>591.0333333333333</v>
      </c>
      <c r="I177" s="36">
        <v>596.01666666666665</v>
      </c>
      <c r="J177" s="36">
        <v>599.0333333333333</v>
      </c>
      <c r="K177" s="31">
        <v>593</v>
      </c>
      <c r="L177" s="31">
        <v>585</v>
      </c>
      <c r="M177" s="31">
        <v>119.83797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26653.5</v>
      </c>
      <c r="D178" s="36">
        <v>26625.666666666668</v>
      </c>
      <c r="E178" s="36">
        <v>26456.333333333336</v>
      </c>
      <c r="F178" s="36">
        <v>26259.166666666668</v>
      </c>
      <c r="G178" s="36">
        <v>26089.833333333336</v>
      </c>
      <c r="H178" s="36">
        <v>26822.833333333336</v>
      </c>
      <c r="I178" s="36">
        <v>26992.166666666672</v>
      </c>
      <c r="J178" s="36">
        <v>27189.333333333336</v>
      </c>
      <c r="K178" s="31">
        <v>26795</v>
      </c>
      <c r="L178" s="31">
        <v>26428.5</v>
      </c>
      <c r="M178" s="31">
        <v>0.21582999999999999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1878.1</v>
      </c>
      <c r="D179" s="36">
        <v>1887.2166666666665</v>
      </c>
      <c r="E179" s="36">
        <v>1865.883333333333</v>
      </c>
      <c r="F179" s="36">
        <v>1853.6666666666665</v>
      </c>
      <c r="G179" s="36">
        <v>1832.333333333333</v>
      </c>
      <c r="H179" s="36">
        <v>1899.4333333333329</v>
      </c>
      <c r="I179" s="36">
        <v>1920.7666666666664</v>
      </c>
      <c r="J179" s="36">
        <v>1932.9833333333329</v>
      </c>
      <c r="K179" s="31">
        <v>1908.55</v>
      </c>
      <c r="L179" s="31">
        <v>1875</v>
      </c>
      <c r="M179" s="31">
        <v>6.6279700000000004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3601</v>
      </c>
      <c r="D180" s="36">
        <v>3589.8333333333335</v>
      </c>
      <c r="E180" s="36">
        <v>3569.666666666667</v>
      </c>
      <c r="F180" s="36">
        <v>3538.3333333333335</v>
      </c>
      <c r="G180" s="36">
        <v>3518.166666666667</v>
      </c>
      <c r="H180" s="36">
        <v>3621.166666666667</v>
      </c>
      <c r="I180" s="36">
        <v>3641.3333333333339</v>
      </c>
      <c r="J180" s="36">
        <v>3672.666666666667</v>
      </c>
      <c r="K180" s="31">
        <v>3610</v>
      </c>
      <c r="L180" s="31">
        <v>3558.5</v>
      </c>
      <c r="M180" s="31">
        <v>2.2678099999999999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560.6</v>
      </c>
      <c r="D181" s="36">
        <v>561.28333333333342</v>
      </c>
      <c r="E181" s="36">
        <v>556.61666666666679</v>
      </c>
      <c r="F181" s="36">
        <v>552.63333333333333</v>
      </c>
      <c r="G181" s="36">
        <v>547.9666666666667</v>
      </c>
      <c r="H181" s="36">
        <v>565.26666666666688</v>
      </c>
      <c r="I181" s="36">
        <v>569.93333333333362</v>
      </c>
      <c r="J181" s="36">
        <v>573.91666666666697</v>
      </c>
      <c r="K181" s="31">
        <v>565.95000000000005</v>
      </c>
      <c r="L181" s="31">
        <v>557.29999999999995</v>
      </c>
      <c r="M181" s="31">
        <v>4.7569999999999997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2264.6</v>
      </c>
      <c r="D182" s="36">
        <v>2261.2166666666667</v>
      </c>
      <c r="E182" s="36">
        <v>2254.3833333333332</v>
      </c>
      <c r="F182" s="36">
        <v>2244.1666666666665</v>
      </c>
      <c r="G182" s="36">
        <v>2237.333333333333</v>
      </c>
      <c r="H182" s="36">
        <v>2271.4333333333334</v>
      </c>
      <c r="I182" s="36">
        <v>2278.2666666666664</v>
      </c>
      <c r="J182" s="36">
        <v>2288.4833333333336</v>
      </c>
      <c r="K182" s="31">
        <v>2268.0500000000002</v>
      </c>
      <c r="L182" s="31">
        <v>2251</v>
      </c>
      <c r="M182" s="31">
        <v>2.5256400000000001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1130.4000000000001</v>
      </c>
      <c r="D183" s="36">
        <v>1128.05</v>
      </c>
      <c r="E183" s="36">
        <v>1123.55</v>
      </c>
      <c r="F183" s="36">
        <v>1116.7</v>
      </c>
      <c r="G183" s="36">
        <v>1112.2</v>
      </c>
      <c r="H183" s="36">
        <v>1134.8999999999999</v>
      </c>
      <c r="I183" s="36">
        <v>1139.3999999999999</v>
      </c>
      <c r="J183" s="36">
        <v>1146.2499999999998</v>
      </c>
      <c r="K183" s="31">
        <v>1132.55</v>
      </c>
      <c r="L183" s="31">
        <v>1121.2</v>
      </c>
      <c r="M183" s="31">
        <v>12.21965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640.15</v>
      </c>
      <c r="D184" s="36">
        <v>636.08333333333337</v>
      </c>
      <c r="E184" s="36">
        <v>629.41666666666674</v>
      </c>
      <c r="F184" s="36">
        <v>618.68333333333339</v>
      </c>
      <c r="G184" s="36">
        <v>612.01666666666677</v>
      </c>
      <c r="H184" s="36">
        <v>646.81666666666672</v>
      </c>
      <c r="I184" s="36">
        <v>653.48333333333346</v>
      </c>
      <c r="J184" s="36">
        <v>664.2166666666667</v>
      </c>
      <c r="K184" s="31">
        <v>642.75</v>
      </c>
      <c r="L184" s="31">
        <v>625.35</v>
      </c>
      <c r="M184" s="31">
        <v>24.779109999999999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796.25</v>
      </c>
      <c r="D185" s="36">
        <v>792.98333333333323</v>
      </c>
      <c r="E185" s="36">
        <v>788.11666666666645</v>
      </c>
      <c r="F185" s="36">
        <v>779.98333333333323</v>
      </c>
      <c r="G185" s="36">
        <v>775.11666666666645</v>
      </c>
      <c r="H185" s="36">
        <v>801.11666666666645</v>
      </c>
      <c r="I185" s="36">
        <v>805.98333333333323</v>
      </c>
      <c r="J185" s="36">
        <v>814.11666666666645</v>
      </c>
      <c r="K185" s="31">
        <v>797.85</v>
      </c>
      <c r="L185" s="31">
        <v>784.85</v>
      </c>
      <c r="M185" s="31">
        <v>4.0522900000000002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1038.8499999999999</v>
      </c>
      <c r="D186" s="36">
        <v>1037.2833333333333</v>
      </c>
      <c r="E186" s="36">
        <v>1031.5666666666666</v>
      </c>
      <c r="F186" s="36">
        <v>1024.2833333333333</v>
      </c>
      <c r="G186" s="36">
        <v>1018.5666666666666</v>
      </c>
      <c r="H186" s="36">
        <v>1044.5666666666666</v>
      </c>
      <c r="I186" s="36">
        <v>1050.2833333333333</v>
      </c>
      <c r="J186" s="36">
        <v>1057.5666666666666</v>
      </c>
      <c r="K186" s="31">
        <v>1043</v>
      </c>
      <c r="L186" s="31">
        <v>1030</v>
      </c>
      <c r="M186" s="31">
        <v>4.6576700000000004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1815.8</v>
      </c>
      <c r="D187" s="36">
        <v>1823.8500000000001</v>
      </c>
      <c r="E187" s="36">
        <v>1802.7500000000002</v>
      </c>
      <c r="F187" s="36">
        <v>1789.7</v>
      </c>
      <c r="G187" s="36">
        <v>1768.6000000000001</v>
      </c>
      <c r="H187" s="36">
        <v>1836.9000000000003</v>
      </c>
      <c r="I187" s="36">
        <v>1858.0000000000002</v>
      </c>
      <c r="J187" s="36">
        <v>1871.0500000000004</v>
      </c>
      <c r="K187" s="31">
        <v>1844.95</v>
      </c>
      <c r="L187" s="31">
        <v>1810.8</v>
      </c>
      <c r="M187" s="31">
        <v>5.9841100000000003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892.35</v>
      </c>
      <c r="D188" s="36">
        <v>889.9</v>
      </c>
      <c r="E188" s="36">
        <v>885.65</v>
      </c>
      <c r="F188" s="36">
        <v>878.95</v>
      </c>
      <c r="G188" s="36">
        <v>874.7</v>
      </c>
      <c r="H188" s="36">
        <v>896.59999999999991</v>
      </c>
      <c r="I188" s="36">
        <v>900.84999999999991</v>
      </c>
      <c r="J188" s="36">
        <v>907.54999999999984</v>
      </c>
      <c r="K188" s="31">
        <v>894.15</v>
      </c>
      <c r="L188" s="31">
        <v>883.2</v>
      </c>
      <c r="M188" s="31">
        <v>7.7536399999999999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7355.3</v>
      </c>
      <c r="D189" s="36">
        <v>7347.5</v>
      </c>
      <c r="E189" s="36">
        <v>7309.6</v>
      </c>
      <c r="F189" s="36">
        <v>7263.9000000000005</v>
      </c>
      <c r="G189" s="36">
        <v>7226.0000000000009</v>
      </c>
      <c r="H189" s="36">
        <v>7393.2</v>
      </c>
      <c r="I189" s="36">
        <v>7431.0999999999995</v>
      </c>
      <c r="J189" s="36">
        <v>7476.7999999999993</v>
      </c>
      <c r="K189" s="31">
        <v>7385.4</v>
      </c>
      <c r="L189" s="31">
        <v>7301.8</v>
      </c>
      <c r="M189" s="31">
        <v>0.59816000000000003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636.95000000000005</v>
      </c>
      <c r="D190" s="36">
        <v>637.4</v>
      </c>
      <c r="E190" s="36">
        <v>634.59999999999991</v>
      </c>
      <c r="F190" s="36">
        <v>632.24999999999989</v>
      </c>
      <c r="G190" s="36">
        <v>629.44999999999982</v>
      </c>
      <c r="H190" s="36">
        <v>639.75</v>
      </c>
      <c r="I190" s="36">
        <v>642.54999999999995</v>
      </c>
      <c r="J190" s="36">
        <v>644.90000000000009</v>
      </c>
      <c r="K190" s="31">
        <v>640.20000000000005</v>
      </c>
      <c r="L190" s="31">
        <v>635.04999999999995</v>
      </c>
      <c r="M190" s="31">
        <v>59.287320000000001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255.15</v>
      </c>
      <c r="D191" s="36">
        <v>255.75</v>
      </c>
      <c r="E191" s="36">
        <v>254.10000000000002</v>
      </c>
      <c r="F191" s="36">
        <v>253.05</v>
      </c>
      <c r="G191" s="36">
        <v>251.40000000000003</v>
      </c>
      <c r="H191" s="36">
        <v>256.8</v>
      </c>
      <c r="I191" s="36">
        <v>258.45</v>
      </c>
      <c r="J191" s="36">
        <v>259.5</v>
      </c>
      <c r="K191" s="31">
        <v>257.39999999999998</v>
      </c>
      <c r="L191" s="31">
        <v>254.7</v>
      </c>
      <c r="M191" s="31">
        <v>53.75168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125.9</v>
      </c>
      <c r="D192" s="36">
        <v>125.96666666666665</v>
      </c>
      <c r="E192" s="36">
        <v>125.0333333333333</v>
      </c>
      <c r="F192" s="36">
        <v>124.16666666666664</v>
      </c>
      <c r="G192" s="36">
        <v>123.23333333333329</v>
      </c>
      <c r="H192" s="36">
        <v>126.83333333333331</v>
      </c>
      <c r="I192" s="36">
        <v>127.76666666666668</v>
      </c>
      <c r="J192" s="36">
        <v>128.63333333333333</v>
      </c>
      <c r="K192" s="31">
        <v>126.9</v>
      </c>
      <c r="L192" s="31">
        <v>125.1</v>
      </c>
      <c r="M192" s="31">
        <v>193.61688000000001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3542.55</v>
      </c>
      <c r="D193" s="36">
        <v>3556.4333333333338</v>
      </c>
      <c r="E193" s="36">
        <v>3524.2166666666676</v>
      </c>
      <c r="F193" s="36">
        <v>3505.8833333333337</v>
      </c>
      <c r="G193" s="36">
        <v>3473.6666666666674</v>
      </c>
      <c r="H193" s="36">
        <v>3574.7666666666678</v>
      </c>
      <c r="I193" s="36">
        <v>3606.983333333334</v>
      </c>
      <c r="J193" s="36">
        <v>3625.316666666668</v>
      </c>
      <c r="K193" s="31">
        <v>3588.65</v>
      </c>
      <c r="L193" s="31">
        <v>3538.1</v>
      </c>
      <c r="M193" s="31">
        <v>42.41281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1198.75</v>
      </c>
      <c r="D194" s="36">
        <v>1206.6833333333334</v>
      </c>
      <c r="E194" s="36">
        <v>1181.3666666666668</v>
      </c>
      <c r="F194" s="36">
        <v>1163.9833333333333</v>
      </c>
      <c r="G194" s="36">
        <v>1138.6666666666667</v>
      </c>
      <c r="H194" s="36">
        <v>1224.0666666666668</v>
      </c>
      <c r="I194" s="36">
        <v>1249.3833333333334</v>
      </c>
      <c r="J194" s="36">
        <v>1266.7666666666669</v>
      </c>
      <c r="K194" s="31">
        <v>1232</v>
      </c>
      <c r="L194" s="31">
        <v>1189.3</v>
      </c>
      <c r="M194" s="31">
        <v>24.528420000000001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2916.45</v>
      </c>
      <c r="D195" s="36">
        <v>2926.7833333333333</v>
      </c>
      <c r="E195" s="36">
        <v>2896.6666666666665</v>
      </c>
      <c r="F195" s="36">
        <v>2876.8833333333332</v>
      </c>
      <c r="G195" s="36">
        <v>2846.7666666666664</v>
      </c>
      <c r="H195" s="36">
        <v>2946.5666666666666</v>
      </c>
      <c r="I195" s="36">
        <v>2976.6833333333334</v>
      </c>
      <c r="J195" s="36">
        <v>2996.4666666666667</v>
      </c>
      <c r="K195" s="31">
        <v>2956.9</v>
      </c>
      <c r="L195" s="31">
        <v>2907</v>
      </c>
      <c r="M195" s="31">
        <v>2.6506699999999999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3285</v>
      </c>
      <c r="D196" s="36">
        <v>3280.8833333333332</v>
      </c>
      <c r="E196" s="36">
        <v>3266.7166666666662</v>
      </c>
      <c r="F196" s="36">
        <v>3248.4333333333329</v>
      </c>
      <c r="G196" s="36">
        <v>3234.266666666666</v>
      </c>
      <c r="H196" s="36">
        <v>3299.1666666666665</v>
      </c>
      <c r="I196" s="36">
        <v>3313.3333333333335</v>
      </c>
      <c r="J196" s="36">
        <v>3331.6166666666668</v>
      </c>
      <c r="K196" s="31">
        <v>3295.05</v>
      </c>
      <c r="L196" s="31">
        <v>3262.6</v>
      </c>
      <c r="M196" s="31">
        <v>4.2909600000000001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1881.5</v>
      </c>
      <c r="D197" s="36">
        <v>1883.9166666666667</v>
      </c>
      <c r="E197" s="36">
        <v>1870.9333333333334</v>
      </c>
      <c r="F197" s="36">
        <v>1860.3666666666666</v>
      </c>
      <c r="G197" s="36">
        <v>1847.3833333333332</v>
      </c>
      <c r="H197" s="36">
        <v>1894.4833333333336</v>
      </c>
      <c r="I197" s="36">
        <v>1907.4666666666667</v>
      </c>
      <c r="J197" s="36">
        <v>1918.0333333333338</v>
      </c>
      <c r="K197" s="31">
        <v>1896.9</v>
      </c>
      <c r="L197" s="31">
        <v>1873.35</v>
      </c>
      <c r="M197" s="31">
        <v>1.62795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741</v>
      </c>
      <c r="D198" s="36">
        <v>744.5333333333333</v>
      </c>
      <c r="E198" s="36">
        <v>734.56666666666661</v>
      </c>
      <c r="F198" s="36">
        <v>728.13333333333333</v>
      </c>
      <c r="G198" s="36">
        <v>718.16666666666663</v>
      </c>
      <c r="H198" s="36">
        <v>750.96666666666658</v>
      </c>
      <c r="I198" s="36">
        <v>760.93333333333328</v>
      </c>
      <c r="J198" s="36">
        <v>767.36666666666656</v>
      </c>
      <c r="K198" s="31">
        <v>754.5</v>
      </c>
      <c r="L198" s="31">
        <v>738.1</v>
      </c>
      <c r="M198" s="31">
        <v>1.19811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2077.1999999999998</v>
      </c>
      <c r="D199" s="36">
        <v>2085</v>
      </c>
      <c r="E199" s="36">
        <v>2062.1999999999998</v>
      </c>
      <c r="F199" s="36">
        <v>2047.1999999999998</v>
      </c>
      <c r="G199" s="36">
        <v>2024.3999999999996</v>
      </c>
      <c r="H199" s="36">
        <v>2100</v>
      </c>
      <c r="I199" s="36">
        <v>2122.8000000000002</v>
      </c>
      <c r="J199" s="36">
        <v>2137.8000000000002</v>
      </c>
      <c r="K199" s="31">
        <v>2107.8000000000002</v>
      </c>
      <c r="L199" s="31">
        <v>2070</v>
      </c>
      <c r="M199" s="31">
        <v>2.8554400000000002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</v>
      </c>
      <c r="D200" s="36">
        <v>37.233333333333334</v>
      </c>
      <c r="E200" s="36">
        <v>36.866666666666667</v>
      </c>
      <c r="F200" s="36">
        <v>36.633333333333333</v>
      </c>
      <c r="G200" s="36">
        <v>36.266666666666666</v>
      </c>
      <c r="H200" s="36">
        <v>37.466666666666669</v>
      </c>
      <c r="I200" s="36">
        <v>37.833333333333343</v>
      </c>
      <c r="J200" s="36">
        <v>38.06666666666667</v>
      </c>
      <c r="K200" s="31">
        <v>37.6</v>
      </c>
      <c r="L200" s="31">
        <v>37</v>
      </c>
      <c r="M200" s="31">
        <v>63.860370000000003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96.3</v>
      </c>
      <c r="D201" s="36">
        <v>96.600000000000009</v>
      </c>
      <c r="E201" s="36">
        <v>95.500000000000014</v>
      </c>
      <c r="F201" s="36">
        <v>94.7</v>
      </c>
      <c r="G201" s="36">
        <v>93.600000000000009</v>
      </c>
      <c r="H201" s="36">
        <v>97.40000000000002</v>
      </c>
      <c r="I201" s="36">
        <v>98.500000000000014</v>
      </c>
      <c r="J201" s="36">
        <v>99.300000000000026</v>
      </c>
      <c r="K201" s="31">
        <v>97.7</v>
      </c>
      <c r="L201" s="31">
        <v>95.8</v>
      </c>
      <c r="M201" s="31">
        <v>23.631460000000001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1597.85</v>
      </c>
      <c r="D202" s="36">
        <v>1583.95</v>
      </c>
      <c r="E202" s="36">
        <v>1567</v>
      </c>
      <c r="F202" s="36">
        <v>1536.1499999999999</v>
      </c>
      <c r="G202" s="36">
        <v>1519.1999999999998</v>
      </c>
      <c r="H202" s="36">
        <v>1614.8000000000002</v>
      </c>
      <c r="I202" s="36">
        <v>1631.7500000000005</v>
      </c>
      <c r="J202" s="36">
        <v>1662.6000000000004</v>
      </c>
      <c r="K202" s="31">
        <v>1600.9</v>
      </c>
      <c r="L202" s="31">
        <v>1553.1</v>
      </c>
      <c r="M202" s="31">
        <v>18.22514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1599.55</v>
      </c>
      <c r="D203" s="36">
        <v>1596.1833333333334</v>
      </c>
      <c r="E203" s="36">
        <v>1585.3666666666668</v>
      </c>
      <c r="F203" s="36">
        <v>1571.1833333333334</v>
      </c>
      <c r="G203" s="36">
        <v>1560.3666666666668</v>
      </c>
      <c r="H203" s="36">
        <v>1610.3666666666668</v>
      </c>
      <c r="I203" s="36">
        <v>1621.1833333333334</v>
      </c>
      <c r="J203" s="36">
        <v>1635.3666666666668</v>
      </c>
      <c r="K203" s="31">
        <v>1607</v>
      </c>
      <c r="L203" s="31">
        <v>1582</v>
      </c>
      <c r="M203" s="31">
        <v>3.5252400000000002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8351.75</v>
      </c>
      <c r="D204" s="36">
        <v>8346.25</v>
      </c>
      <c r="E204" s="36">
        <v>8307.5</v>
      </c>
      <c r="F204" s="36">
        <v>8263.25</v>
      </c>
      <c r="G204" s="36">
        <v>8224.5</v>
      </c>
      <c r="H204" s="36">
        <v>8390.5</v>
      </c>
      <c r="I204" s="36">
        <v>8429.25</v>
      </c>
      <c r="J204" s="36">
        <v>8473.5</v>
      </c>
      <c r="K204" s="31">
        <v>8385</v>
      </c>
      <c r="L204" s="31">
        <v>8302</v>
      </c>
      <c r="M204" s="31">
        <v>1.77704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103.8</v>
      </c>
      <c r="D205" s="36">
        <v>104.13333333333333</v>
      </c>
      <c r="E205" s="36">
        <v>102.86666666666665</v>
      </c>
      <c r="F205" s="36">
        <v>101.93333333333332</v>
      </c>
      <c r="G205" s="36">
        <v>100.66666666666664</v>
      </c>
      <c r="H205" s="36">
        <v>105.06666666666665</v>
      </c>
      <c r="I205" s="36">
        <v>106.33333333333333</v>
      </c>
      <c r="J205" s="36">
        <v>107.26666666666665</v>
      </c>
      <c r="K205" s="31">
        <v>105.4</v>
      </c>
      <c r="L205" s="31">
        <v>103.2</v>
      </c>
      <c r="M205" s="31">
        <v>138.92071000000001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620.6</v>
      </c>
      <c r="D206" s="36">
        <v>623.23333333333335</v>
      </c>
      <c r="E206" s="36">
        <v>617.06666666666672</v>
      </c>
      <c r="F206" s="36">
        <v>613.53333333333342</v>
      </c>
      <c r="G206" s="36">
        <v>607.36666666666679</v>
      </c>
      <c r="H206" s="36">
        <v>626.76666666666665</v>
      </c>
      <c r="I206" s="36">
        <v>632.93333333333317</v>
      </c>
      <c r="J206" s="36">
        <v>636.46666666666658</v>
      </c>
      <c r="K206" s="31">
        <v>629.4</v>
      </c>
      <c r="L206" s="31">
        <v>619.70000000000005</v>
      </c>
      <c r="M206" s="31">
        <v>16.45852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924.7</v>
      </c>
      <c r="D207" s="36">
        <v>921.56666666666661</v>
      </c>
      <c r="E207" s="36">
        <v>913.18333333333317</v>
      </c>
      <c r="F207" s="36">
        <v>901.66666666666652</v>
      </c>
      <c r="G207" s="36">
        <v>893.28333333333308</v>
      </c>
      <c r="H207" s="36">
        <v>933.08333333333326</v>
      </c>
      <c r="I207" s="36">
        <v>941.4666666666667</v>
      </c>
      <c r="J207" s="36">
        <v>952.98333333333335</v>
      </c>
      <c r="K207" s="31">
        <v>929.95</v>
      </c>
      <c r="L207" s="31">
        <v>910.05</v>
      </c>
      <c r="M207" s="31">
        <v>17.491900000000001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226.2</v>
      </c>
      <c r="D208" s="36">
        <v>226.36666666666667</v>
      </c>
      <c r="E208" s="36">
        <v>225.08333333333334</v>
      </c>
      <c r="F208" s="36">
        <v>223.96666666666667</v>
      </c>
      <c r="G208" s="36">
        <v>222.68333333333334</v>
      </c>
      <c r="H208" s="36">
        <v>227.48333333333335</v>
      </c>
      <c r="I208" s="36">
        <v>228.76666666666665</v>
      </c>
      <c r="J208" s="36">
        <v>229.88333333333335</v>
      </c>
      <c r="K208" s="31">
        <v>227.65</v>
      </c>
      <c r="L208" s="31">
        <v>225.25</v>
      </c>
      <c r="M208" s="31">
        <v>72.390910000000005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856.95</v>
      </c>
      <c r="D209" s="36">
        <v>859.86666666666667</v>
      </c>
      <c r="E209" s="36">
        <v>852.73333333333335</v>
      </c>
      <c r="F209" s="36">
        <v>848.51666666666665</v>
      </c>
      <c r="G209" s="36">
        <v>841.38333333333333</v>
      </c>
      <c r="H209" s="36">
        <v>864.08333333333337</v>
      </c>
      <c r="I209" s="36">
        <v>871.21666666666681</v>
      </c>
      <c r="J209" s="36">
        <v>875.43333333333339</v>
      </c>
      <c r="K209" s="31">
        <v>867</v>
      </c>
      <c r="L209" s="31">
        <v>855.65</v>
      </c>
      <c r="M209" s="31">
        <v>5.7768199999999998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1715.95</v>
      </c>
      <c r="D210" s="36">
        <v>1702.8999999999999</v>
      </c>
      <c r="E210" s="36">
        <v>1672.7999999999997</v>
      </c>
      <c r="F210" s="36">
        <v>1629.6499999999999</v>
      </c>
      <c r="G210" s="36">
        <v>1599.5499999999997</v>
      </c>
      <c r="H210" s="36">
        <v>1746.0499999999997</v>
      </c>
      <c r="I210" s="36">
        <v>1776.1499999999996</v>
      </c>
      <c r="J210" s="36">
        <v>1819.2999999999997</v>
      </c>
      <c r="K210" s="31">
        <v>1733</v>
      </c>
      <c r="L210" s="31">
        <v>1659.75</v>
      </c>
      <c r="M210" s="31">
        <v>6.2711399999999999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417.1</v>
      </c>
      <c r="D211" s="36">
        <v>417.90000000000003</v>
      </c>
      <c r="E211" s="36">
        <v>413.90000000000009</v>
      </c>
      <c r="F211" s="36">
        <v>410.70000000000005</v>
      </c>
      <c r="G211" s="36">
        <v>406.7000000000001</v>
      </c>
      <c r="H211" s="36">
        <v>421.10000000000008</v>
      </c>
      <c r="I211" s="36">
        <v>425.09999999999997</v>
      </c>
      <c r="J211" s="36">
        <v>428.30000000000007</v>
      </c>
      <c r="K211" s="31">
        <v>421.9</v>
      </c>
      <c r="L211" s="31">
        <v>414.7</v>
      </c>
      <c r="M211" s="31">
        <v>51.171990000000001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17.100000000000001</v>
      </c>
      <c r="D212" s="36">
        <v>17.133333333333336</v>
      </c>
      <c r="E212" s="36">
        <v>17.016666666666673</v>
      </c>
      <c r="F212" s="36">
        <v>16.933333333333337</v>
      </c>
      <c r="G212" s="36">
        <v>16.816666666666674</v>
      </c>
      <c r="H212" s="36">
        <v>17.216666666666672</v>
      </c>
      <c r="I212" s="36">
        <v>17.333333333333339</v>
      </c>
      <c r="J212" s="36">
        <v>17.416666666666671</v>
      </c>
      <c r="K212" s="31">
        <v>17.25</v>
      </c>
      <c r="L212" s="31">
        <v>17.05</v>
      </c>
      <c r="M212" s="31">
        <v>494.67423000000002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262.25</v>
      </c>
      <c r="D213" s="36">
        <v>262.41666666666669</v>
      </c>
      <c r="E213" s="36">
        <v>258.33333333333337</v>
      </c>
      <c r="F213" s="36">
        <v>254.41666666666669</v>
      </c>
      <c r="G213" s="36">
        <v>250.33333333333337</v>
      </c>
      <c r="H213" s="36">
        <v>266.33333333333337</v>
      </c>
      <c r="I213" s="36">
        <v>270.41666666666674</v>
      </c>
      <c r="J213" s="36">
        <v>274.33333333333337</v>
      </c>
      <c r="K213" s="31">
        <v>266.5</v>
      </c>
      <c r="L213" s="31">
        <v>258.5</v>
      </c>
      <c r="M213" s="31">
        <v>68.31071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109.85</v>
      </c>
      <c r="D214" s="36">
        <v>110.86666666666667</v>
      </c>
      <c r="E214" s="36">
        <v>108.48333333333335</v>
      </c>
      <c r="F214" s="36">
        <v>107.11666666666667</v>
      </c>
      <c r="G214" s="36">
        <v>104.73333333333335</v>
      </c>
      <c r="H214" s="36">
        <v>112.23333333333335</v>
      </c>
      <c r="I214" s="36">
        <v>114.61666666666667</v>
      </c>
      <c r="J214" s="36">
        <v>115.98333333333335</v>
      </c>
      <c r="K214" s="31">
        <v>113.25</v>
      </c>
      <c r="L214" s="31">
        <v>109.5</v>
      </c>
      <c r="M214" s="31">
        <v>1177.1089400000001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593.95000000000005</v>
      </c>
      <c r="D215" s="36">
        <v>596.88333333333333</v>
      </c>
      <c r="E215" s="36">
        <v>588.86666666666667</v>
      </c>
      <c r="F215" s="36">
        <v>583.7833333333333</v>
      </c>
      <c r="G215" s="36">
        <v>575.76666666666665</v>
      </c>
      <c r="H215" s="36">
        <v>601.9666666666667</v>
      </c>
      <c r="I215" s="36">
        <v>609.98333333333335</v>
      </c>
      <c r="J215" s="36">
        <v>615.06666666666672</v>
      </c>
      <c r="K215" s="31">
        <v>604.9</v>
      </c>
      <c r="L215" s="31">
        <v>591.79999999999995</v>
      </c>
      <c r="M215" s="31">
        <v>12.31587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1" t="s">
        <v>20</v>
      </c>
      <c r="D9" s="361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6"/>
      <c r="L9" s="27"/>
      <c r="M9" s="48"/>
      <c r="N9" s="1"/>
      <c r="O9" s="1"/>
    </row>
    <row r="10" spans="1:15" ht="42.75" customHeight="1">
      <c r="A10" s="357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511.2</v>
      </c>
      <c r="D11" s="36">
        <v>513.16666666666663</v>
      </c>
      <c r="E11" s="36">
        <v>508.5333333333333</v>
      </c>
      <c r="F11" s="36">
        <v>505.86666666666667</v>
      </c>
      <c r="G11" s="36">
        <v>501.23333333333335</v>
      </c>
      <c r="H11" s="36">
        <v>515.83333333333326</v>
      </c>
      <c r="I11" s="36">
        <v>520.4666666666667</v>
      </c>
      <c r="J11" s="36">
        <v>523.13333333333321</v>
      </c>
      <c r="K11" s="31">
        <v>517.79999999999995</v>
      </c>
      <c r="L11" s="31">
        <v>510.5</v>
      </c>
      <c r="M11" s="31">
        <v>38.240819999999999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31003.75</v>
      </c>
      <c r="D12" s="36">
        <v>31010.833333333332</v>
      </c>
      <c r="E12" s="36">
        <v>30643.916666666664</v>
      </c>
      <c r="F12" s="36">
        <v>30284.083333333332</v>
      </c>
      <c r="G12" s="36">
        <v>29917.166666666664</v>
      </c>
      <c r="H12" s="36">
        <v>31370.666666666664</v>
      </c>
      <c r="I12" s="36">
        <v>31737.583333333328</v>
      </c>
      <c r="J12" s="36">
        <v>32097.416666666664</v>
      </c>
      <c r="K12" s="31">
        <v>31377.75</v>
      </c>
      <c r="L12" s="31">
        <v>30651</v>
      </c>
      <c r="M12" s="31">
        <v>5.1290000000000002E-2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520.35</v>
      </c>
      <c r="D13" s="36">
        <v>519.76666666666677</v>
      </c>
      <c r="E13" s="36">
        <v>517.33333333333348</v>
      </c>
      <c r="F13" s="36">
        <v>514.31666666666672</v>
      </c>
      <c r="G13" s="36">
        <v>511.88333333333344</v>
      </c>
      <c r="H13" s="36">
        <v>522.78333333333353</v>
      </c>
      <c r="I13" s="36">
        <v>525.2166666666667</v>
      </c>
      <c r="J13" s="36">
        <v>528.23333333333358</v>
      </c>
      <c r="K13" s="31">
        <v>522.20000000000005</v>
      </c>
      <c r="L13" s="31">
        <v>516.75</v>
      </c>
      <c r="M13" s="31">
        <v>0.86738000000000004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487.15</v>
      </c>
      <c r="D14" s="36">
        <v>486.01666666666665</v>
      </c>
      <c r="E14" s="36">
        <v>483.18333333333328</v>
      </c>
      <c r="F14" s="36">
        <v>479.21666666666664</v>
      </c>
      <c r="G14" s="36">
        <v>476.38333333333327</v>
      </c>
      <c r="H14" s="36">
        <v>489.98333333333329</v>
      </c>
      <c r="I14" s="36">
        <v>492.81666666666666</v>
      </c>
      <c r="J14" s="36">
        <v>496.7833333333333</v>
      </c>
      <c r="K14" s="31">
        <v>488.85</v>
      </c>
      <c r="L14" s="31">
        <v>482.05</v>
      </c>
      <c r="M14" s="31">
        <v>8.7860099999999992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1701.2</v>
      </c>
      <c r="D15" s="36">
        <v>1712</v>
      </c>
      <c r="E15" s="36">
        <v>1684.2</v>
      </c>
      <c r="F15" s="36">
        <v>1667.2</v>
      </c>
      <c r="G15" s="36">
        <v>1639.4</v>
      </c>
      <c r="H15" s="36">
        <v>1729</v>
      </c>
      <c r="I15" s="36">
        <v>1756.8000000000002</v>
      </c>
      <c r="J15" s="36">
        <v>1773.8</v>
      </c>
      <c r="K15" s="31">
        <v>1739.8</v>
      </c>
      <c r="L15" s="31">
        <v>1695</v>
      </c>
      <c r="M15" s="31">
        <v>1.8939900000000001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4216.05</v>
      </c>
      <c r="D16" s="36">
        <v>4214.3666666666668</v>
      </c>
      <c r="E16" s="36">
        <v>4191.7833333333338</v>
      </c>
      <c r="F16" s="36">
        <v>4167.5166666666673</v>
      </c>
      <c r="G16" s="36">
        <v>4144.9333333333343</v>
      </c>
      <c r="H16" s="36">
        <v>4238.6333333333332</v>
      </c>
      <c r="I16" s="36">
        <v>4261.2166666666653</v>
      </c>
      <c r="J16" s="36">
        <v>4285.4833333333327</v>
      </c>
      <c r="K16" s="31">
        <v>4236.95</v>
      </c>
      <c r="L16" s="31">
        <v>4190.1000000000004</v>
      </c>
      <c r="M16" s="31">
        <v>2.4682900000000001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22306.799999999999</v>
      </c>
      <c r="D17" s="36">
        <v>22384.916666666668</v>
      </c>
      <c r="E17" s="36">
        <v>22191.883333333335</v>
      </c>
      <c r="F17" s="36">
        <v>22076.966666666667</v>
      </c>
      <c r="G17" s="36">
        <v>21883.933333333334</v>
      </c>
      <c r="H17" s="36">
        <v>22499.833333333336</v>
      </c>
      <c r="I17" s="36">
        <v>22692.866666666669</v>
      </c>
      <c r="J17" s="36">
        <v>22807.783333333336</v>
      </c>
      <c r="K17" s="31">
        <v>22577.95</v>
      </c>
      <c r="L17" s="31">
        <v>22270</v>
      </c>
      <c r="M17" s="31">
        <v>7.6469999999999996E-2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2029.55</v>
      </c>
      <c r="D18" s="36">
        <v>2035.0833333333333</v>
      </c>
      <c r="E18" s="36">
        <v>2016.2666666666664</v>
      </c>
      <c r="F18" s="36">
        <v>2002.9833333333331</v>
      </c>
      <c r="G18" s="36">
        <v>1984.1666666666663</v>
      </c>
      <c r="H18" s="36">
        <v>2048.3666666666668</v>
      </c>
      <c r="I18" s="36">
        <v>2067.1833333333334</v>
      </c>
      <c r="J18" s="36">
        <v>2080.4666666666667</v>
      </c>
      <c r="K18" s="31">
        <v>2053.9</v>
      </c>
      <c r="L18" s="31">
        <v>2021.8</v>
      </c>
      <c r="M18" s="31">
        <v>1.90229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2506.35</v>
      </c>
      <c r="D19" s="36">
        <v>2506.25</v>
      </c>
      <c r="E19" s="36">
        <v>2490.75</v>
      </c>
      <c r="F19" s="36">
        <v>2475.15</v>
      </c>
      <c r="G19" s="36">
        <v>2459.65</v>
      </c>
      <c r="H19" s="36">
        <v>2521.85</v>
      </c>
      <c r="I19" s="36">
        <v>2537.35</v>
      </c>
      <c r="J19" s="36">
        <v>2552.9499999999998</v>
      </c>
      <c r="K19" s="31">
        <v>2521.75</v>
      </c>
      <c r="L19" s="31">
        <v>2490.65</v>
      </c>
      <c r="M19" s="31">
        <v>18.048179999999999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948.65</v>
      </c>
      <c r="D20" s="36">
        <v>954.58333333333337</v>
      </c>
      <c r="E20" s="36">
        <v>939.2166666666667</v>
      </c>
      <c r="F20" s="36">
        <v>929.7833333333333</v>
      </c>
      <c r="G20" s="36">
        <v>914.41666666666663</v>
      </c>
      <c r="H20" s="36">
        <v>964.01666666666677</v>
      </c>
      <c r="I20" s="36">
        <v>979.38333333333333</v>
      </c>
      <c r="J20" s="36">
        <v>988.81666666666683</v>
      </c>
      <c r="K20" s="31">
        <v>969.95</v>
      </c>
      <c r="L20" s="31">
        <v>945.15</v>
      </c>
      <c r="M20" s="31">
        <v>3.5363199999999999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814.95</v>
      </c>
      <c r="D21" s="36">
        <v>816.91666666666663</v>
      </c>
      <c r="E21" s="36">
        <v>810.58333333333326</v>
      </c>
      <c r="F21" s="36">
        <v>806.21666666666658</v>
      </c>
      <c r="G21" s="36">
        <v>799.88333333333321</v>
      </c>
      <c r="H21" s="36">
        <v>821.2833333333333</v>
      </c>
      <c r="I21" s="36">
        <v>827.61666666666656</v>
      </c>
      <c r="J21" s="36">
        <v>831.98333333333335</v>
      </c>
      <c r="K21" s="31">
        <v>823.25</v>
      </c>
      <c r="L21" s="31">
        <v>812.55</v>
      </c>
      <c r="M21" s="31">
        <v>25.636060000000001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347.25</v>
      </c>
      <c r="D22" s="36">
        <v>349.06666666666666</v>
      </c>
      <c r="E22" s="36">
        <v>344.2833333333333</v>
      </c>
      <c r="F22" s="36">
        <v>341.31666666666666</v>
      </c>
      <c r="G22" s="36">
        <v>336.5333333333333</v>
      </c>
      <c r="H22" s="36">
        <v>352.0333333333333</v>
      </c>
      <c r="I22" s="36">
        <v>356.81666666666672</v>
      </c>
      <c r="J22" s="36">
        <v>359.7833333333333</v>
      </c>
      <c r="K22" s="31">
        <v>353.85</v>
      </c>
      <c r="L22" s="31">
        <v>346.1</v>
      </c>
      <c r="M22" s="31">
        <v>20.626480000000001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609.45000000000005</v>
      </c>
      <c r="D23" s="36">
        <v>611.26666666666677</v>
      </c>
      <c r="E23" s="36">
        <v>606.18333333333351</v>
      </c>
      <c r="F23" s="36">
        <v>602.91666666666674</v>
      </c>
      <c r="G23" s="36">
        <v>597.83333333333348</v>
      </c>
      <c r="H23" s="36">
        <v>614.53333333333353</v>
      </c>
      <c r="I23" s="36">
        <v>619.61666666666679</v>
      </c>
      <c r="J23" s="36">
        <v>622.88333333333355</v>
      </c>
      <c r="K23" s="31">
        <v>616.35</v>
      </c>
      <c r="L23" s="31">
        <v>608</v>
      </c>
      <c r="M23" s="31">
        <v>2.5229599999999999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348.7</v>
      </c>
      <c r="D24" s="36">
        <v>349.90000000000003</v>
      </c>
      <c r="E24" s="36">
        <v>346.80000000000007</v>
      </c>
      <c r="F24" s="36">
        <v>344.90000000000003</v>
      </c>
      <c r="G24" s="36">
        <v>341.80000000000007</v>
      </c>
      <c r="H24" s="36">
        <v>351.80000000000007</v>
      </c>
      <c r="I24" s="36">
        <v>354.90000000000009</v>
      </c>
      <c r="J24" s="36">
        <v>356.80000000000007</v>
      </c>
      <c r="K24" s="31">
        <v>353</v>
      </c>
      <c r="L24" s="31">
        <v>348</v>
      </c>
      <c r="M24" s="31">
        <v>5.62174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180.95</v>
      </c>
      <c r="D25" s="36">
        <v>180.93333333333331</v>
      </c>
      <c r="E25" s="36">
        <v>178.66666666666663</v>
      </c>
      <c r="F25" s="36">
        <v>176.38333333333333</v>
      </c>
      <c r="G25" s="36">
        <v>174.11666666666665</v>
      </c>
      <c r="H25" s="36">
        <v>183.21666666666661</v>
      </c>
      <c r="I25" s="36">
        <v>185.48333333333332</v>
      </c>
      <c r="J25" s="36">
        <v>187.76666666666659</v>
      </c>
      <c r="K25" s="31">
        <v>183.2</v>
      </c>
      <c r="L25" s="31">
        <v>178.65</v>
      </c>
      <c r="M25" s="31">
        <v>31.093900000000001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223.25</v>
      </c>
      <c r="D26" s="36">
        <v>222.71666666666667</v>
      </c>
      <c r="E26" s="36">
        <v>221.73333333333335</v>
      </c>
      <c r="F26" s="36">
        <v>220.21666666666667</v>
      </c>
      <c r="G26" s="36">
        <v>219.23333333333335</v>
      </c>
      <c r="H26" s="36">
        <v>224.23333333333335</v>
      </c>
      <c r="I26" s="36">
        <v>225.21666666666664</v>
      </c>
      <c r="J26" s="36">
        <v>226.73333333333335</v>
      </c>
      <c r="K26" s="31">
        <v>223.7</v>
      </c>
      <c r="L26" s="31">
        <v>221.2</v>
      </c>
      <c r="M26" s="31">
        <v>6.8106400000000002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322.85000000000002</v>
      </c>
      <c r="D27" s="36">
        <v>323.40000000000003</v>
      </c>
      <c r="E27" s="36">
        <v>321.20000000000005</v>
      </c>
      <c r="F27" s="36">
        <v>319.55</v>
      </c>
      <c r="G27" s="36">
        <v>317.35000000000002</v>
      </c>
      <c r="H27" s="36">
        <v>325.05000000000007</v>
      </c>
      <c r="I27" s="36">
        <v>327.25</v>
      </c>
      <c r="J27" s="36">
        <v>328.90000000000009</v>
      </c>
      <c r="K27" s="31">
        <v>325.60000000000002</v>
      </c>
      <c r="L27" s="31">
        <v>321.75</v>
      </c>
      <c r="M27" s="31">
        <v>2.24898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950.7</v>
      </c>
      <c r="D28" s="36">
        <v>949.66666666666663</v>
      </c>
      <c r="E28" s="36">
        <v>944.23333333333323</v>
      </c>
      <c r="F28" s="36">
        <v>937.76666666666665</v>
      </c>
      <c r="G28" s="36">
        <v>932.33333333333326</v>
      </c>
      <c r="H28" s="36">
        <v>956.13333333333321</v>
      </c>
      <c r="I28" s="36">
        <v>961.56666666666661</v>
      </c>
      <c r="J28" s="36">
        <v>968.03333333333319</v>
      </c>
      <c r="K28" s="31">
        <v>955.1</v>
      </c>
      <c r="L28" s="31">
        <v>943.2</v>
      </c>
      <c r="M28" s="31">
        <v>0.40081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1080.5999999999999</v>
      </c>
      <c r="D29" s="36">
        <v>1083.2833333333333</v>
      </c>
      <c r="E29" s="36">
        <v>1072.5666666666666</v>
      </c>
      <c r="F29" s="36">
        <v>1064.5333333333333</v>
      </c>
      <c r="G29" s="36">
        <v>1053.8166666666666</v>
      </c>
      <c r="H29" s="36">
        <v>1091.3166666666666</v>
      </c>
      <c r="I29" s="36">
        <v>1102.0333333333333</v>
      </c>
      <c r="J29" s="36">
        <v>1110.0666666666666</v>
      </c>
      <c r="K29" s="31">
        <v>1094</v>
      </c>
      <c r="L29" s="31">
        <v>1075.25</v>
      </c>
      <c r="M29" s="31">
        <v>1.3761399999999999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3367.45</v>
      </c>
      <c r="D30" s="36">
        <v>3391.1333333333332</v>
      </c>
      <c r="E30" s="36">
        <v>3331.9666666666662</v>
      </c>
      <c r="F30" s="36">
        <v>3296.4833333333331</v>
      </c>
      <c r="G30" s="36">
        <v>3237.3166666666662</v>
      </c>
      <c r="H30" s="36">
        <v>3426.6166666666663</v>
      </c>
      <c r="I30" s="36">
        <v>3485.7833333333333</v>
      </c>
      <c r="J30" s="36">
        <v>3521.2666666666664</v>
      </c>
      <c r="K30" s="31">
        <v>3450.3</v>
      </c>
      <c r="L30" s="31">
        <v>3355.65</v>
      </c>
      <c r="M30" s="31">
        <v>1.1040300000000001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1779.9</v>
      </c>
      <c r="D31" s="36">
        <v>1780.9833333333333</v>
      </c>
      <c r="E31" s="36">
        <v>1749.9666666666667</v>
      </c>
      <c r="F31" s="36">
        <v>1720.0333333333333</v>
      </c>
      <c r="G31" s="36">
        <v>1689.0166666666667</v>
      </c>
      <c r="H31" s="36">
        <v>1810.9166666666667</v>
      </c>
      <c r="I31" s="36">
        <v>1841.9333333333336</v>
      </c>
      <c r="J31" s="36">
        <v>1871.8666666666668</v>
      </c>
      <c r="K31" s="31">
        <v>1812</v>
      </c>
      <c r="L31" s="31">
        <v>1751.05</v>
      </c>
      <c r="M31" s="31">
        <v>1.67113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799.75</v>
      </c>
      <c r="D32" s="36">
        <v>803.65</v>
      </c>
      <c r="E32" s="36">
        <v>789.59999999999991</v>
      </c>
      <c r="F32" s="36">
        <v>779.44999999999993</v>
      </c>
      <c r="G32" s="36">
        <v>765.39999999999986</v>
      </c>
      <c r="H32" s="36">
        <v>813.8</v>
      </c>
      <c r="I32" s="36">
        <v>827.84999999999991</v>
      </c>
      <c r="J32" s="36">
        <v>838</v>
      </c>
      <c r="K32" s="31">
        <v>817.7</v>
      </c>
      <c r="L32" s="31">
        <v>793.5</v>
      </c>
      <c r="M32" s="31">
        <v>6.7971199999999996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3594.95</v>
      </c>
      <c r="D33" s="36">
        <v>3581.9</v>
      </c>
      <c r="E33" s="36">
        <v>3559.8</v>
      </c>
      <c r="F33" s="36">
        <v>3524.65</v>
      </c>
      <c r="G33" s="36">
        <v>3502.55</v>
      </c>
      <c r="H33" s="36">
        <v>3617.05</v>
      </c>
      <c r="I33" s="36">
        <v>3639.1499999999996</v>
      </c>
      <c r="J33" s="36">
        <v>3674.3</v>
      </c>
      <c r="K33" s="31">
        <v>3604</v>
      </c>
      <c r="L33" s="31">
        <v>3546.75</v>
      </c>
      <c r="M33" s="31">
        <v>1.54901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2273</v>
      </c>
      <c r="D34" s="36">
        <v>2279.0166666666669</v>
      </c>
      <c r="E34" s="36">
        <v>2260.0333333333338</v>
      </c>
      <c r="F34" s="36">
        <v>2247.0666666666671</v>
      </c>
      <c r="G34" s="36">
        <v>2228.0833333333339</v>
      </c>
      <c r="H34" s="36">
        <v>2291.9833333333336</v>
      </c>
      <c r="I34" s="36">
        <v>2310.9666666666662</v>
      </c>
      <c r="J34" s="36">
        <v>2323.9333333333334</v>
      </c>
      <c r="K34" s="31">
        <v>2298</v>
      </c>
      <c r="L34" s="31">
        <v>2266.0500000000002</v>
      </c>
      <c r="M34" s="31">
        <v>0.15989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648.04999999999995</v>
      </c>
      <c r="D35" s="36">
        <v>648.66666666666663</v>
      </c>
      <c r="E35" s="36">
        <v>640.48333333333323</v>
      </c>
      <c r="F35" s="36">
        <v>632.91666666666663</v>
      </c>
      <c r="G35" s="36">
        <v>624.73333333333323</v>
      </c>
      <c r="H35" s="36">
        <v>656.23333333333323</v>
      </c>
      <c r="I35" s="36">
        <v>664.41666666666663</v>
      </c>
      <c r="J35" s="36">
        <v>671.98333333333323</v>
      </c>
      <c r="K35" s="31">
        <v>656.85</v>
      </c>
      <c r="L35" s="31">
        <v>641.1</v>
      </c>
      <c r="M35" s="31">
        <v>6.2892900000000003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2988.2</v>
      </c>
      <c r="D36" s="36">
        <v>2964.4</v>
      </c>
      <c r="E36" s="36">
        <v>2910.8</v>
      </c>
      <c r="F36" s="36">
        <v>2833.4</v>
      </c>
      <c r="G36" s="36">
        <v>2779.8</v>
      </c>
      <c r="H36" s="36">
        <v>3041.8</v>
      </c>
      <c r="I36" s="36">
        <v>3095.3999999999996</v>
      </c>
      <c r="J36" s="36">
        <v>3172.8</v>
      </c>
      <c r="K36" s="31">
        <v>3018</v>
      </c>
      <c r="L36" s="31">
        <v>2887</v>
      </c>
      <c r="M36" s="31">
        <v>2.4394300000000002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445.6</v>
      </c>
      <c r="D37" s="36">
        <v>446.66666666666669</v>
      </c>
      <c r="E37" s="36">
        <v>442.98333333333335</v>
      </c>
      <c r="F37" s="36">
        <v>440.36666666666667</v>
      </c>
      <c r="G37" s="36">
        <v>436.68333333333334</v>
      </c>
      <c r="H37" s="36">
        <v>449.28333333333336</v>
      </c>
      <c r="I37" s="36">
        <v>452.96666666666664</v>
      </c>
      <c r="J37" s="36">
        <v>455.58333333333337</v>
      </c>
      <c r="K37" s="31">
        <v>450.35</v>
      </c>
      <c r="L37" s="31">
        <v>444.05</v>
      </c>
      <c r="M37" s="31">
        <v>17.002980000000001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2107.35</v>
      </c>
      <c r="D38" s="36">
        <v>2112.3833333333332</v>
      </c>
      <c r="E38" s="36">
        <v>2074.9666666666662</v>
      </c>
      <c r="F38" s="36">
        <v>2042.583333333333</v>
      </c>
      <c r="G38" s="36">
        <v>2005.1666666666661</v>
      </c>
      <c r="H38" s="36">
        <v>2144.7666666666664</v>
      </c>
      <c r="I38" s="36">
        <v>2182.1833333333334</v>
      </c>
      <c r="J38" s="36">
        <v>2214.5666666666666</v>
      </c>
      <c r="K38" s="31">
        <v>2149.8000000000002</v>
      </c>
      <c r="L38" s="31">
        <v>2080</v>
      </c>
      <c r="M38" s="31">
        <v>6.4339399999999998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880.9</v>
      </c>
      <c r="D39" s="36">
        <v>883.19999999999993</v>
      </c>
      <c r="E39" s="36">
        <v>872.94999999999982</v>
      </c>
      <c r="F39" s="36">
        <v>864.99999999999989</v>
      </c>
      <c r="G39" s="36">
        <v>854.74999999999977</v>
      </c>
      <c r="H39" s="36">
        <v>891.14999999999986</v>
      </c>
      <c r="I39" s="36">
        <v>901.40000000000009</v>
      </c>
      <c r="J39" s="36">
        <v>909.34999999999991</v>
      </c>
      <c r="K39" s="31">
        <v>893.45</v>
      </c>
      <c r="L39" s="31">
        <v>875.25</v>
      </c>
      <c r="M39" s="31">
        <v>1.1606799999999999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5482.2</v>
      </c>
      <c r="D40" s="36">
        <v>5451.416666666667</v>
      </c>
      <c r="E40" s="36">
        <v>5392.8333333333339</v>
      </c>
      <c r="F40" s="36">
        <v>5303.4666666666672</v>
      </c>
      <c r="G40" s="36">
        <v>5244.8833333333341</v>
      </c>
      <c r="H40" s="36">
        <v>5540.7833333333338</v>
      </c>
      <c r="I40" s="36">
        <v>5599.3666666666677</v>
      </c>
      <c r="J40" s="36">
        <v>5688.7333333333336</v>
      </c>
      <c r="K40" s="31">
        <v>5510</v>
      </c>
      <c r="L40" s="31">
        <v>5362.05</v>
      </c>
      <c r="M40" s="31">
        <v>1.0667800000000001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1676.05</v>
      </c>
      <c r="D41" s="36">
        <v>1677.6666666666667</v>
      </c>
      <c r="E41" s="36">
        <v>1665.6333333333334</v>
      </c>
      <c r="F41" s="36">
        <v>1655.2166666666667</v>
      </c>
      <c r="G41" s="36">
        <v>1643.1833333333334</v>
      </c>
      <c r="H41" s="36">
        <v>1688.0833333333335</v>
      </c>
      <c r="I41" s="36">
        <v>1700.1166666666668</v>
      </c>
      <c r="J41" s="36">
        <v>1710.5333333333335</v>
      </c>
      <c r="K41" s="31">
        <v>1689.7</v>
      </c>
      <c r="L41" s="31">
        <v>1667.25</v>
      </c>
      <c r="M41" s="31">
        <v>6.4318400000000002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4993.8500000000004</v>
      </c>
      <c r="D42" s="36">
        <v>4993.166666666667</v>
      </c>
      <c r="E42" s="36">
        <v>4872.3833333333341</v>
      </c>
      <c r="F42" s="36">
        <v>4750.916666666667</v>
      </c>
      <c r="G42" s="36">
        <v>4630.1333333333341</v>
      </c>
      <c r="H42" s="36">
        <v>5114.6333333333341</v>
      </c>
      <c r="I42" s="36">
        <v>5235.416666666667</v>
      </c>
      <c r="J42" s="36">
        <v>5356.8833333333341</v>
      </c>
      <c r="K42" s="31">
        <v>5113.95</v>
      </c>
      <c r="L42" s="31">
        <v>4871.7</v>
      </c>
      <c r="M42" s="31">
        <v>10.295949999999999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379.3</v>
      </c>
      <c r="D43" s="36">
        <v>380.2166666666667</v>
      </c>
      <c r="E43" s="36">
        <v>376.58333333333337</v>
      </c>
      <c r="F43" s="36">
        <v>373.86666666666667</v>
      </c>
      <c r="G43" s="36">
        <v>370.23333333333335</v>
      </c>
      <c r="H43" s="36">
        <v>382.93333333333339</v>
      </c>
      <c r="I43" s="36">
        <v>386.56666666666672</v>
      </c>
      <c r="J43" s="36">
        <v>389.28333333333342</v>
      </c>
      <c r="K43" s="31">
        <v>383.85</v>
      </c>
      <c r="L43" s="31">
        <v>377.5</v>
      </c>
      <c r="M43" s="31">
        <v>23.87602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293.10000000000002</v>
      </c>
      <c r="D44" s="36">
        <v>294.23333333333335</v>
      </c>
      <c r="E44" s="36">
        <v>290.36666666666667</v>
      </c>
      <c r="F44" s="36">
        <v>287.63333333333333</v>
      </c>
      <c r="G44" s="36">
        <v>283.76666666666665</v>
      </c>
      <c r="H44" s="36">
        <v>296.9666666666667</v>
      </c>
      <c r="I44" s="36">
        <v>300.83333333333337</v>
      </c>
      <c r="J44" s="36">
        <v>303.56666666666672</v>
      </c>
      <c r="K44" s="31">
        <v>298.10000000000002</v>
      </c>
      <c r="L44" s="31">
        <v>291.5</v>
      </c>
      <c r="M44" s="31">
        <v>2.6918199999999999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648.45000000000005</v>
      </c>
      <c r="D45" s="36">
        <v>652.76666666666677</v>
      </c>
      <c r="E45" s="36">
        <v>638.58333333333348</v>
      </c>
      <c r="F45" s="36">
        <v>628.7166666666667</v>
      </c>
      <c r="G45" s="36">
        <v>614.53333333333342</v>
      </c>
      <c r="H45" s="36">
        <v>662.63333333333355</v>
      </c>
      <c r="I45" s="36">
        <v>676.81666666666672</v>
      </c>
      <c r="J45" s="36">
        <v>686.68333333333362</v>
      </c>
      <c r="K45" s="31">
        <v>666.95</v>
      </c>
      <c r="L45" s="31">
        <v>642.9</v>
      </c>
      <c r="M45" s="31">
        <v>6.5992800000000003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598.20000000000005</v>
      </c>
      <c r="D46" s="36">
        <v>600.85</v>
      </c>
      <c r="E46" s="36">
        <v>591.85</v>
      </c>
      <c r="F46" s="36">
        <v>585.5</v>
      </c>
      <c r="G46" s="36">
        <v>576.5</v>
      </c>
      <c r="H46" s="36">
        <v>607.20000000000005</v>
      </c>
      <c r="I46" s="36">
        <v>616.20000000000005</v>
      </c>
      <c r="J46" s="36">
        <v>622.55000000000007</v>
      </c>
      <c r="K46" s="31">
        <v>609.85</v>
      </c>
      <c r="L46" s="31">
        <v>594.5</v>
      </c>
      <c r="M46" s="31">
        <v>0.55434000000000005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174.5</v>
      </c>
      <c r="D47" s="36">
        <v>175.11666666666667</v>
      </c>
      <c r="E47" s="36">
        <v>173.18333333333334</v>
      </c>
      <c r="F47" s="36">
        <v>171.86666666666667</v>
      </c>
      <c r="G47" s="36">
        <v>169.93333333333334</v>
      </c>
      <c r="H47" s="36">
        <v>176.43333333333334</v>
      </c>
      <c r="I47" s="36">
        <v>178.36666666666667</v>
      </c>
      <c r="J47" s="36">
        <v>179.68333333333334</v>
      </c>
      <c r="K47" s="31">
        <v>177.05</v>
      </c>
      <c r="L47" s="31">
        <v>173.8</v>
      </c>
      <c r="M47" s="31">
        <v>72.583879999999994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3159.1</v>
      </c>
      <c r="D48" s="36">
        <v>3165.8833333333337</v>
      </c>
      <c r="E48" s="36">
        <v>3143.2666666666673</v>
      </c>
      <c r="F48" s="36">
        <v>3127.4333333333338</v>
      </c>
      <c r="G48" s="36">
        <v>3104.8166666666675</v>
      </c>
      <c r="H48" s="36">
        <v>3181.7166666666672</v>
      </c>
      <c r="I48" s="36">
        <v>3204.333333333333</v>
      </c>
      <c r="J48" s="36">
        <v>3220.166666666667</v>
      </c>
      <c r="K48" s="31">
        <v>3188.5</v>
      </c>
      <c r="L48" s="31">
        <v>3150.05</v>
      </c>
      <c r="M48" s="31">
        <v>9.9253099999999996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339.2</v>
      </c>
      <c r="D49" s="36">
        <v>341.76666666666671</v>
      </c>
      <c r="E49" s="36">
        <v>329.53333333333342</v>
      </c>
      <c r="F49" s="36">
        <v>319.86666666666673</v>
      </c>
      <c r="G49" s="36">
        <v>307.63333333333344</v>
      </c>
      <c r="H49" s="36">
        <v>351.43333333333339</v>
      </c>
      <c r="I49" s="36">
        <v>363.66666666666663</v>
      </c>
      <c r="J49" s="36">
        <v>373.33333333333337</v>
      </c>
      <c r="K49" s="31">
        <v>354</v>
      </c>
      <c r="L49" s="31">
        <v>332.1</v>
      </c>
      <c r="M49" s="31">
        <v>42.950569999999999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1927.5</v>
      </c>
      <c r="D50" s="36">
        <v>1934.7666666666667</v>
      </c>
      <c r="E50" s="36">
        <v>1916.1333333333332</v>
      </c>
      <c r="F50" s="36">
        <v>1904.7666666666667</v>
      </c>
      <c r="G50" s="36">
        <v>1886.1333333333332</v>
      </c>
      <c r="H50" s="36">
        <v>1946.1333333333332</v>
      </c>
      <c r="I50" s="36">
        <v>1964.7666666666669</v>
      </c>
      <c r="J50" s="36">
        <v>1976.1333333333332</v>
      </c>
      <c r="K50" s="31">
        <v>1953.4</v>
      </c>
      <c r="L50" s="31">
        <v>1923.4</v>
      </c>
      <c r="M50" s="31">
        <v>3.7520500000000001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6945</v>
      </c>
      <c r="D51" s="36">
        <v>6925.3499999999995</v>
      </c>
      <c r="E51" s="36">
        <v>6889.6999999999989</v>
      </c>
      <c r="F51" s="36">
        <v>6834.4</v>
      </c>
      <c r="G51" s="36">
        <v>6798.7499999999991</v>
      </c>
      <c r="H51" s="36">
        <v>6980.6499999999987</v>
      </c>
      <c r="I51" s="36">
        <v>7016.2999999999984</v>
      </c>
      <c r="J51" s="36">
        <v>7071.5999999999985</v>
      </c>
      <c r="K51" s="31">
        <v>6961</v>
      </c>
      <c r="L51" s="31">
        <v>6870.05</v>
      </c>
      <c r="M51" s="31">
        <v>0.17052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716.3</v>
      </c>
      <c r="D52" s="36">
        <v>718.1</v>
      </c>
      <c r="E52" s="36">
        <v>713.2</v>
      </c>
      <c r="F52" s="36">
        <v>710.1</v>
      </c>
      <c r="G52" s="36">
        <v>705.2</v>
      </c>
      <c r="H52" s="36">
        <v>721.2</v>
      </c>
      <c r="I52" s="36">
        <v>726.09999999999991</v>
      </c>
      <c r="J52" s="36">
        <v>729.2</v>
      </c>
      <c r="K52" s="31">
        <v>723</v>
      </c>
      <c r="L52" s="31">
        <v>715</v>
      </c>
      <c r="M52" s="31">
        <v>6.9127900000000002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915.9</v>
      </c>
      <c r="D53" s="36">
        <v>916.54999999999984</v>
      </c>
      <c r="E53" s="36">
        <v>908.64999999999964</v>
      </c>
      <c r="F53" s="36">
        <v>901.39999999999975</v>
      </c>
      <c r="G53" s="36">
        <v>893.49999999999955</v>
      </c>
      <c r="H53" s="36">
        <v>923.79999999999973</v>
      </c>
      <c r="I53" s="36">
        <v>931.7</v>
      </c>
      <c r="J53" s="36">
        <v>938.94999999999982</v>
      </c>
      <c r="K53" s="31">
        <v>924.45</v>
      </c>
      <c r="L53" s="31">
        <v>909.3</v>
      </c>
      <c r="M53" s="31">
        <v>29.046389999999999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440.15</v>
      </c>
      <c r="D54" s="36">
        <v>441.73333333333329</v>
      </c>
      <c r="E54" s="36">
        <v>436.51666666666659</v>
      </c>
      <c r="F54" s="36">
        <v>432.88333333333333</v>
      </c>
      <c r="G54" s="36">
        <v>427.66666666666663</v>
      </c>
      <c r="H54" s="36">
        <v>445.36666666666656</v>
      </c>
      <c r="I54" s="36">
        <v>450.58333333333326</v>
      </c>
      <c r="J54" s="36">
        <v>454.21666666666653</v>
      </c>
      <c r="K54" s="31">
        <v>446.95</v>
      </c>
      <c r="L54" s="31">
        <v>438.1</v>
      </c>
      <c r="M54" s="31">
        <v>0.94106000000000001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3862.75</v>
      </c>
      <c r="D55" s="36">
        <v>3857.6833333333329</v>
      </c>
      <c r="E55" s="36">
        <v>3825.3666666666659</v>
      </c>
      <c r="F55" s="36">
        <v>3787.9833333333331</v>
      </c>
      <c r="G55" s="36">
        <v>3755.6666666666661</v>
      </c>
      <c r="H55" s="36">
        <v>3895.0666666666657</v>
      </c>
      <c r="I55" s="36">
        <v>3927.3833333333323</v>
      </c>
      <c r="J55" s="36">
        <v>3964.7666666666655</v>
      </c>
      <c r="K55" s="31">
        <v>3890</v>
      </c>
      <c r="L55" s="31">
        <v>3820.3</v>
      </c>
      <c r="M55" s="31">
        <v>2.2626200000000001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1018.45</v>
      </c>
      <c r="D56" s="36">
        <v>1021.4666666666666</v>
      </c>
      <c r="E56" s="36">
        <v>1011.9333333333332</v>
      </c>
      <c r="F56" s="36">
        <v>1005.4166666666666</v>
      </c>
      <c r="G56" s="36">
        <v>995.88333333333321</v>
      </c>
      <c r="H56" s="36">
        <v>1027.9833333333331</v>
      </c>
      <c r="I56" s="36">
        <v>1037.5166666666667</v>
      </c>
      <c r="J56" s="36">
        <v>1044.0333333333331</v>
      </c>
      <c r="K56" s="31">
        <v>1031</v>
      </c>
      <c r="L56" s="31">
        <v>1014.95</v>
      </c>
      <c r="M56" s="31">
        <v>49.202219999999997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5106.6000000000004</v>
      </c>
      <c r="D57" s="36">
        <v>5102.9000000000005</v>
      </c>
      <c r="E57" s="36">
        <v>5054.8000000000011</v>
      </c>
      <c r="F57" s="36">
        <v>5003.0000000000009</v>
      </c>
      <c r="G57" s="36">
        <v>4954.9000000000015</v>
      </c>
      <c r="H57" s="36">
        <v>5154.7000000000007</v>
      </c>
      <c r="I57" s="36">
        <v>5202.8000000000011</v>
      </c>
      <c r="J57" s="36">
        <v>5254.6</v>
      </c>
      <c r="K57" s="31">
        <v>5151</v>
      </c>
      <c r="L57" s="31">
        <v>5051.1000000000004</v>
      </c>
      <c r="M57" s="31">
        <v>4.7216800000000001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8014.3</v>
      </c>
      <c r="D58" s="36">
        <v>8048.0999999999995</v>
      </c>
      <c r="E58" s="36">
        <v>7969.1999999999989</v>
      </c>
      <c r="F58" s="36">
        <v>7924.0999999999995</v>
      </c>
      <c r="G58" s="36">
        <v>7845.1999999999989</v>
      </c>
      <c r="H58" s="36">
        <v>8093.1999999999989</v>
      </c>
      <c r="I58" s="36">
        <v>8172.0999999999985</v>
      </c>
      <c r="J58" s="36">
        <v>8217.1999999999989</v>
      </c>
      <c r="K58" s="31">
        <v>8127</v>
      </c>
      <c r="L58" s="31">
        <v>8003</v>
      </c>
      <c r="M58" s="31">
        <v>7.6409200000000004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1634.8</v>
      </c>
      <c r="D59" s="36">
        <v>1633.5333333333335</v>
      </c>
      <c r="E59" s="36">
        <v>1624.116666666667</v>
      </c>
      <c r="F59" s="36">
        <v>1613.4333333333334</v>
      </c>
      <c r="G59" s="36">
        <v>1604.0166666666669</v>
      </c>
      <c r="H59" s="36">
        <v>1644.2166666666672</v>
      </c>
      <c r="I59" s="36">
        <v>1653.6333333333337</v>
      </c>
      <c r="J59" s="36">
        <v>1664.3166666666673</v>
      </c>
      <c r="K59" s="31">
        <v>1642.95</v>
      </c>
      <c r="L59" s="31">
        <v>1622.85</v>
      </c>
      <c r="M59" s="31">
        <v>10.527670000000001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6783.45</v>
      </c>
      <c r="D60" s="36">
        <v>6841.083333333333</v>
      </c>
      <c r="E60" s="36">
        <v>6703.3666666666659</v>
      </c>
      <c r="F60" s="36">
        <v>6623.2833333333328</v>
      </c>
      <c r="G60" s="36">
        <v>6485.5666666666657</v>
      </c>
      <c r="H60" s="36">
        <v>6921.1666666666661</v>
      </c>
      <c r="I60" s="36">
        <v>7058.8833333333332</v>
      </c>
      <c r="J60" s="36">
        <v>7138.9666666666662</v>
      </c>
      <c r="K60" s="31">
        <v>6978.8</v>
      </c>
      <c r="L60" s="31">
        <v>6761</v>
      </c>
      <c r="M60" s="31">
        <v>0.29503000000000001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2219.3000000000002</v>
      </c>
      <c r="D61" s="36">
        <v>2224.7833333333333</v>
      </c>
      <c r="E61" s="36">
        <v>2199.5666666666666</v>
      </c>
      <c r="F61" s="36">
        <v>2179.8333333333335</v>
      </c>
      <c r="G61" s="36">
        <v>2154.6166666666668</v>
      </c>
      <c r="H61" s="36">
        <v>2244.5166666666664</v>
      </c>
      <c r="I61" s="36">
        <v>2269.7333333333327</v>
      </c>
      <c r="J61" s="36">
        <v>2289.4666666666662</v>
      </c>
      <c r="K61" s="31">
        <v>2250</v>
      </c>
      <c r="L61" s="31">
        <v>2205.0500000000002</v>
      </c>
      <c r="M61" s="31">
        <v>0.37528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2595.35</v>
      </c>
      <c r="D62" s="36">
        <v>2593.7000000000003</v>
      </c>
      <c r="E62" s="36">
        <v>2582.6500000000005</v>
      </c>
      <c r="F62" s="36">
        <v>2569.9500000000003</v>
      </c>
      <c r="G62" s="36">
        <v>2558.9000000000005</v>
      </c>
      <c r="H62" s="36">
        <v>2606.4000000000005</v>
      </c>
      <c r="I62" s="36">
        <v>2617.4500000000007</v>
      </c>
      <c r="J62" s="36">
        <v>2630.1500000000005</v>
      </c>
      <c r="K62" s="31">
        <v>2604.75</v>
      </c>
      <c r="L62" s="31">
        <v>2581</v>
      </c>
      <c r="M62" s="31">
        <v>1.6180699999999999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416.75</v>
      </c>
      <c r="D63" s="36">
        <v>418.90000000000003</v>
      </c>
      <c r="E63" s="36">
        <v>413.60000000000008</v>
      </c>
      <c r="F63" s="36">
        <v>410.45000000000005</v>
      </c>
      <c r="G63" s="36">
        <v>405.15000000000009</v>
      </c>
      <c r="H63" s="36">
        <v>422.05000000000007</v>
      </c>
      <c r="I63" s="36">
        <v>427.35</v>
      </c>
      <c r="J63" s="36">
        <v>430.50000000000006</v>
      </c>
      <c r="K63" s="31">
        <v>424.2</v>
      </c>
      <c r="L63" s="31">
        <v>415.75</v>
      </c>
      <c r="M63" s="31">
        <v>8.6387599999999996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251</v>
      </c>
      <c r="D64" s="36">
        <v>250.68333333333331</v>
      </c>
      <c r="E64" s="36">
        <v>249.46666666666661</v>
      </c>
      <c r="F64" s="36">
        <v>247.93333333333331</v>
      </c>
      <c r="G64" s="36">
        <v>246.71666666666661</v>
      </c>
      <c r="H64" s="36">
        <v>252.21666666666661</v>
      </c>
      <c r="I64" s="36">
        <v>253.43333333333331</v>
      </c>
      <c r="J64" s="36">
        <v>254.96666666666661</v>
      </c>
      <c r="K64" s="31">
        <v>251.9</v>
      </c>
      <c r="L64" s="31">
        <v>249.15</v>
      </c>
      <c r="M64" s="31">
        <v>31.323329999999999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207.75</v>
      </c>
      <c r="D65" s="36">
        <v>208.21666666666667</v>
      </c>
      <c r="E65" s="36">
        <v>206.98333333333335</v>
      </c>
      <c r="F65" s="36">
        <v>206.21666666666667</v>
      </c>
      <c r="G65" s="36">
        <v>204.98333333333335</v>
      </c>
      <c r="H65" s="36">
        <v>208.98333333333335</v>
      </c>
      <c r="I65" s="36">
        <v>210.21666666666664</v>
      </c>
      <c r="J65" s="36">
        <v>210.98333333333335</v>
      </c>
      <c r="K65" s="31">
        <v>209.45</v>
      </c>
      <c r="L65" s="31">
        <v>207.45</v>
      </c>
      <c r="M65" s="31">
        <v>141.76014000000001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107.8</v>
      </c>
      <c r="D66" s="36">
        <v>107.71666666666665</v>
      </c>
      <c r="E66" s="36">
        <v>106.7833333333333</v>
      </c>
      <c r="F66" s="36">
        <v>105.76666666666665</v>
      </c>
      <c r="G66" s="36">
        <v>104.8333333333333</v>
      </c>
      <c r="H66" s="36">
        <v>108.73333333333331</v>
      </c>
      <c r="I66" s="36">
        <v>109.66666666666667</v>
      </c>
      <c r="J66" s="36">
        <v>110.68333333333331</v>
      </c>
      <c r="K66" s="31">
        <v>108.65</v>
      </c>
      <c r="L66" s="31">
        <v>106.7</v>
      </c>
      <c r="M66" s="31">
        <v>52.951949999999997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46.15</v>
      </c>
      <c r="D67" s="36">
        <v>46.466666666666669</v>
      </c>
      <c r="E67" s="36">
        <v>45.683333333333337</v>
      </c>
      <c r="F67" s="36">
        <v>45.216666666666669</v>
      </c>
      <c r="G67" s="36">
        <v>44.433333333333337</v>
      </c>
      <c r="H67" s="36">
        <v>46.933333333333337</v>
      </c>
      <c r="I67" s="36">
        <v>47.716666666666669</v>
      </c>
      <c r="J67" s="36">
        <v>48.183333333333337</v>
      </c>
      <c r="K67" s="31">
        <v>47.25</v>
      </c>
      <c r="L67" s="31">
        <v>46</v>
      </c>
      <c r="M67" s="31">
        <v>237.68457000000001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2586.8000000000002</v>
      </c>
      <c r="D68" s="36">
        <v>2575.2666666666669</v>
      </c>
      <c r="E68" s="36">
        <v>2552.5333333333338</v>
      </c>
      <c r="F68" s="36">
        <v>2518.2666666666669</v>
      </c>
      <c r="G68" s="36">
        <v>2495.5333333333338</v>
      </c>
      <c r="H68" s="36">
        <v>2609.5333333333338</v>
      </c>
      <c r="I68" s="36">
        <v>2632.2666666666664</v>
      </c>
      <c r="J68" s="36">
        <v>2666.5333333333338</v>
      </c>
      <c r="K68" s="31">
        <v>2598</v>
      </c>
      <c r="L68" s="31">
        <v>2541</v>
      </c>
      <c r="M68" s="31">
        <v>0.10187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1632.4</v>
      </c>
      <c r="D69" s="36">
        <v>1636.2166666666665</v>
      </c>
      <c r="E69" s="36">
        <v>1623.4333333333329</v>
      </c>
      <c r="F69" s="36">
        <v>1614.4666666666665</v>
      </c>
      <c r="G69" s="36">
        <v>1601.6833333333329</v>
      </c>
      <c r="H69" s="36">
        <v>1645.1833333333329</v>
      </c>
      <c r="I69" s="36">
        <v>1657.9666666666662</v>
      </c>
      <c r="J69" s="36">
        <v>1666.9333333333329</v>
      </c>
      <c r="K69" s="31">
        <v>1649</v>
      </c>
      <c r="L69" s="31">
        <v>1627.25</v>
      </c>
      <c r="M69" s="31">
        <v>1.62761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5276.65</v>
      </c>
      <c r="D70" s="36">
        <v>5294.55</v>
      </c>
      <c r="E70" s="36">
        <v>5244.1</v>
      </c>
      <c r="F70" s="36">
        <v>5211.55</v>
      </c>
      <c r="G70" s="36">
        <v>5161.1000000000004</v>
      </c>
      <c r="H70" s="36">
        <v>5327.1</v>
      </c>
      <c r="I70" s="36">
        <v>5377.5499999999993</v>
      </c>
      <c r="J70" s="36">
        <v>5410.1</v>
      </c>
      <c r="K70" s="31">
        <v>5345</v>
      </c>
      <c r="L70" s="31">
        <v>5262</v>
      </c>
      <c r="M70" s="31">
        <v>0.27937000000000001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2331.1</v>
      </c>
      <c r="D71" s="36">
        <v>2338.2000000000003</v>
      </c>
      <c r="E71" s="36">
        <v>2317.7500000000005</v>
      </c>
      <c r="F71" s="36">
        <v>2304.4</v>
      </c>
      <c r="G71" s="36">
        <v>2283.9500000000003</v>
      </c>
      <c r="H71" s="36">
        <v>2351.5500000000006</v>
      </c>
      <c r="I71" s="36">
        <v>2372.0000000000005</v>
      </c>
      <c r="J71" s="36">
        <v>2385.3500000000008</v>
      </c>
      <c r="K71" s="31">
        <v>2358.65</v>
      </c>
      <c r="L71" s="31">
        <v>2324.85</v>
      </c>
      <c r="M71" s="31">
        <v>0.71494999999999997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565.85</v>
      </c>
      <c r="D72" s="36">
        <v>565.33333333333337</v>
      </c>
      <c r="E72" s="36">
        <v>562.11666666666679</v>
      </c>
      <c r="F72" s="36">
        <v>558.38333333333344</v>
      </c>
      <c r="G72" s="36">
        <v>555.16666666666686</v>
      </c>
      <c r="H72" s="36">
        <v>569.06666666666672</v>
      </c>
      <c r="I72" s="36">
        <v>572.28333333333319</v>
      </c>
      <c r="J72" s="36">
        <v>576.01666666666665</v>
      </c>
      <c r="K72" s="31">
        <v>568.54999999999995</v>
      </c>
      <c r="L72" s="31">
        <v>561.6</v>
      </c>
      <c r="M72" s="31">
        <v>5.82423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1006.4</v>
      </c>
      <c r="D73" s="36">
        <v>1014.5</v>
      </c>
      <c r="E73" s="36">
        <v>990.7</v>
      </c>
      <c r="F73" s="36">
        <v>975</v>
      </c>
      <c r="G73" s="36">
        <v>951.2</v>
      </c>
      <c r="H73" s="36">
        <v>1030.2</v>
      </c>
      <c r="I73" s="36">
        <v>1054.0000000000002</v>
      </c>
      <c r="J73" s="36">
        <v>1069.7</v>
      </c>
      <c r="K73" s="31">
        <v>1038.3</v>
      </c>
      <c r="L73" s="31">
        <v>998.8</v>
      </c>
      <c r="M73" s="31">
        <v>4.9759500000000001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138.19999999999999</v>
      </c>
      <c r="D74" s="36">
        <v>138.03333333333333</v>
      </c>
      <c r="E74" s="36">
        <v>137.36666666666667</v>
      </c>
      <c r="F74" s="36">
        <v>136.53333333333333</v>
      </c>
      <c r="G74" s="36">
        <v>135.86666666666667</v>
      </c>
      <c r="H74" s="36">
        <v>138.86666666666667</v>
      </c>
      <c r="I74" s="36">
        <v>139.53333333333336</v>
      </c>
      <c r="J74" s="36">
        <v>140.36666666666667</v>
      </c>
      <c r="K74" s="31">
        <v>138.69999999999999</v>
      </c>
      <c r="L74" s="31">
        <v>137.19999999999999</v>
      </c>
      <c r="M74" s="31">
        <v>75.674390000000002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1117.6500000000001</v>
      </c>
      <c r="D75" s="36">
        <v>1116.8</v>
      </c>
      <c r="E75" s="36">
        <v>1110.8499999999999</v>
      </c>
      <c r="F75" s="36">
        <v>1104.05</v>
      </c>
      <c r="G75" s="36">
        <v>1098.0999999999999</v>
      </c>
      <c r="H75" s="36">
        <v>1123.5999999999999</v>
      </c>
      <c r="I75" s="36">
        <v>1129.5500000000002</v>
      </c>
      <c r="J75" s="36">
        <v>1136.3499999999999</v>
      </c>
      <c r="K75" s="31">
        <v>1122.75</v>
      </c>
      <c r="L75" s="31">
        <v>1110</v>
      </c>
      <c r="M75" s="31">
        <v>6.4861300000000002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130.65</v>
      </c>
      <c r="D76" s="36">
        <v>131.54999999999998</v>
      </c>
      <c r="E76" s="36">
        <v>129.34999999999997</v>
      </c>
      <c r="F76" s="36">
        <v>128.04999999999998</v>
      </c>
      <c r="G76" s="36">
        <v>125.84999999999997</v>
      </c>
      <c r="H76" s="36">
        <v>132.84999999999997</v>
      </c>
      <c r="I76" s="36">
        <v>135.04999999999995</v>
      </c>
      <c r="J76" s="36">
        <v>136.34999999999997</v>
      </c>
      <c r="K76" s="31">
        <v>133.75</v>
      </c>
      <c r="L76" s="31">
        <v>130.25</v>
      </c>
      <c r="M76" s="31">
        <v>182.31128000000001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348.7</v>
      </c>
      <c r="D77" s="36">
        <v>347.7</v>
      </c>
      <c r="E77" s="36">
        <v>345.04999999999995</v>
      </c>
      <c r="F77" s="36">
        <v>341.4</v>
      </c>
      <c r="G77" s="36">
        <v>338.74999999999994</v>
      </c>
      <c r="H77" s="36">
        <v>351.34999999999997</v>
      </c>
      <c r="I77" s="36">
        <v>353.99999999999994</v>
      </c>
      <c r="J77" s="36">
        <v>357.65</v>
      </c>
      <c r="K77" s="31">
        <v>350.35</v>
      </c>
      <c r="L77" s="31">
        <v>344.05</v>
      </c>
      <c r="M77" s="31">
        <v>38.519010000000002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950.35</v>
      </c>
      <c r="D78" s="36">
        <v>951.38333333333333</v>
      </c>
      <c r="E78" s="36">
        <v>945.9666666666667</v>
      </c>
      <c r="F78" s="36">
        <v>941.58333333333337</v>
      </c>
      <c r="G78" s="36">
        <v>936.16666666666674</v>
      </c>
      <c r="H78" s="36">
        <v>955.76666666666665</v>
      </c>
      <c r="I78" s="36">
        <v>961.18333333333339</v>
      </c>
      <c r="J78" s="36">
        <v>965.56666666666661</v>
      </c>
      <c r="K78" s="31">
        <v>956.8</v>
      </c>
      <c r="L78" s="31">
        <v>947</v>
      </c>
      <c r="M78" s="31">
        <v>55.44735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483.15</v>
      </c>
      <c r="D79" s="36">
        <v>484.5333333333333</v>
      </c>
      <c r="E79" s="36">
        <v>478.61666666666662</v>
      </c>
      <c r="F79" s="36">
        <v>474.08333333333331</v>
      </c>
      <c r="G79" s="36">
        <v>468.16666666666663</v>
      </c>
      <c r="H79" s="36">
        <v>489.06666666666661</v>
      </c>
      <c r="I79" s="36">
        <v>494.98333333333335</v>
      </c>
      <c r="J79" s="36">
        <v>499.51666666666659</v>
      </c>
      <c r="K79" s="31">
        <v>490.45</v>
      </c>
      <c r="L79" s="31">
        <v>480</v>
      </c>
      <c r="M79" s="31">
        <v>1.65201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260.10000000000002</v>
      </c>
      <c r="D80" s="36">
        <v>259.58333333333331</v>
      </c>
      <c r="E80" s="36">
        <v>257.91666666666663</v>
      </c>
      <c r="F80" s="36">
        <v>255.73333333333329</v>
      </c>
      <c r="G80" s="36">
        <v>254.06666666666661</v>
      </c>
      <c r="H80" s="36">
        <v>261.76666666666665</v>
      </c>
      <c r="I80" s="36">
        <v>263.43333333333328</v>
      </c>
      <c r="J80" s="36">
        <v>265.61666666666667</v>
      </c>
      <c r="K80" s="31">
        <v>261.25</v>
      </c>
      <c r="L80" s="31">
        <v>257.39999999999998</v>
      </c>
      <c r="M80" s="31">
        <v>15.72827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1282.75</v>
      </c>
      <c r="D81" s="36">
        <v>1283.0166666666667</v>
      </c>
      <c r="E81" s="36">
        <v>1273.7333333333333</v>
      </c>
      <c r="F81" s="36">
        <v>1264.7166666666667</v>
      </c>
      <c r="G81" s="36">
        <v>1255.4333333333334</v>
      </c>
      <c r="H81" s="36">
        <v>1292.0333333333333</v>
      </c>
      <c r="I81" s="36">
        <v>1301.3166666666666</v>
      </c>
      <c r="J81" s="36">
        <v>1310.3333333333333</v>
      </c>
      <c r="K81" s="31">
        <v>1292.3</v>
      </c>
      <c r="L81" s="31">
        <v>1274</v>
      </c>
      <c r="M81" s="31">
        <v>0.48180000000000001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543.75</v>
      </c>
      <c r="D82" s="36">
        <v>544.5333333333333</v>
      </c>
      <c r="E82" s="36">
        <v>540.21666666666658</v>
      </c>
      <c r="F82" s="36">
        <v>536.68333333333328</v>
      </c>
      <c r="G82" s="36">
        <v>532.36666666666656</v>
      </c>
      <c r="H82" s="36">
        <v>548.06666666666661</v>
      </c>
      <c r="I82" s="36">
        <v>552.38333333333321</v>
      </c>
      <c r="J82" s="36">
        <v>555.91666666666663</v>
      </c>
      <c r="K82" s="31">
        <v>548.85</v>
      </c>
      <c r="L82" s="31">
        <v>541</v>
      </c>
      <c r="M82" s="31">
        <v>31.949079999999999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249.55</v>
      </c>
      <c r="D83" s="36">
        <v>250.18333333333331</v>
      </c>
      <c r="E83" s="36">
        <v>247.36666666666662</v>
      </c>
      <c r="F83" s="36">
        <v>245.18333333333331</v>
      </c>
      <c r="G83" s="36">
        <v>242.36666666666662</v>
      </c>
      <c r="H83" s="36">
        <v>252.36666666666662</v>
      </c>
      <c r="I83" s="36">
        <v>255.18333333333328</v>
      </c>
      <c r="J83" s="36">
        <v>257.36666666666662</v>
      </c>
      <c r="K83" s="31">
        <v>253</v>
      </c>
      <c r="L83" s="31">
        <v>248</v>
      </c>
      <c r="M83" s="31">
        <v>21.459299999999999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6740.65</v>
      </c>
      <c r="D84" s="36">
        <v>6761.8833333333323</v>
      </c>
      <c r="E84" s="36">
        <v>6638.8166666666648</v>
      </c>
      <c r="F84" s="36">
        <v>6536.9833333333327</v>
      </c>
      <c r="G84" s="36">
        <v>6413.9166666666652</v>
      </c>
      <c r="H84" s="36">
        <v>6863.7166666666644</v>
      </c>
      <c r="I84" s="36">
        <v>6986.7833333333319</v>
      </c>
      <c r="J84" s="36">
        <v>7088.6166666666641</v>
      </c>
      <c r="K84" s="31">
        <v>6884.95</v>
      </c>
      <c r="L84" s="31">
        <v>6660.05</v>
      </c>
      <c r="M84" s="31">
        <v>1.25295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878.65</v>
      </c>
      <c r="D85" s="36">
        <v>880.95000000000016</v>
      </c>
      <c r="E85" s="36">
        <v>871.90000000000032</v>
      </c>
      <c r="F85" s="36">
        <v>865.1500000000002</v>
      </c>
      <c r="G85" s="36">
        <v>856.10000000000036</v>
      </c>
      <c r="H85" s="36">
        <v>887.70000000000027</v>
      </c>
      <c r="I85" s="36">
        <v>896.75000000000023</v>
      </c>
      <c r="J85" s="36">
        <v>903.50000000000023</v>
      </c>
      <c r="K85" s="31">
        <v>890</v>
      </c>
      <c r="L85" s="31">
        <v>874.2</v>
      </c>
      <c r="M85" s="31">
        <v>0.98243000000000003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1228.9000000000001</v>
      </c>
      <c r="D86" s="36">
        <v>1236.4833333333333</v>
      </c>
      <c r="E86" s="36">
        <v>1216.3166666666666</v>
      </c>
      <c r="F86" s="36">
        <v>1203.7333333333333</v>
      </c>
      <c r="G86" s="36">
        <v>1183.5666666666666</v>
      </c>
      <c r="H86" s="36">
        <v>1249.0666666666666</v>
      </c>
      <c r="I86" s="36">
        <v>1269.2333333333331</v>
      </c>
      <c r="J86" s="36">
        <v>1281.8166666666666</v>
      </c>
      <c r="K86" s="31">
        <v>1256.6500000000001</v>
      </c>
      <c r="L86" s="31">
        <v>1223.9000000000001</v>
      </c>
      <c r="M86" s="31">
        <v>0.39900999999999998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418.9</v>
      </c>
      <c r="D87" s="36">
        <v>419.86666666666662</v>
      </c>
      <c r="E87" s="36">
        <v>415.83333333333326</v>
      </c>
      <c r="F87" s="36">
        <v>412.76666666666665</v>
      </c>
      <c r="G87" s="36">
        <v>408.73333333333329</v>
      </c>
      <c r="H87" s="36">
        <v>422.93333333333322</v>
      </c>
      <c r="I87" s="36">
        <v>426.96666666666664</v>
      </c>
      <c r="J87" s="36">
        <v>430.03333333333319</v>
      </c>
      <c r="K87" s="31">
        <v>423.9</v>
      </c>
      <c r="L87" s="31">
        <v>416.8</v>
      </c>
      <c r="M87" s="31">
        <v>1.68493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20455.7</v>
      </c>
      <c r="D88" s="36">
        <v>20207.233333333334</v>
      </c>
      <c r="E88" s="36">
        <v>19849.716666666667</v>
      </c>
      <c r="F88" s="36">
        <v>19243.733333333334</v>
      </c>
      <c r="G88" s="36">
        <v>18886.216666666667</v>
      </c>
      <c r="H88" s="36">
        <v>20813.216666666667</v>
      </c>
      <c r="I88" s="36">
        <v>21170.733333333337</v>
      </c>
      <c r="J88" s="36">
        <v>21776.716666666667</v>
      </c>
      <c r="K88" s="31">
        <v>20564.75</v>
      </c>
      <c r="L88" s="31">
        <v>19601.25</v>
      </c>
      <c r="M88" s="31">
        <v>0.81608999999999998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611.25</v>
      </c>
      <c r="D89" s="36">
        <v>610.16666666666663</v>
      </c>
      <c r="E89" s="36">
        <v>604.43333333333328</v>
      </c>
      <c r="F89" s="36">
        <v>597.61666666666667</v>
      </c>
      <c r="G89" s="36">
        <v>591.88333333333333</v>
      </c>
      <c r="H89" s="36">
        <v>616.98333333333323</v>
      </c>
      <c r="I89" s="36">
        <v>622.71666666666658</v>
      </c>
      <c r="J89" s="36">
        <v>629.53333333333319</v>
      </c>
      <c r="K89" s="31">
        <v>615.9</v>
      </c>
      <c r="L89" s="31">
        <v>603.35</v>
      </c>
      <c r="M89" s="31">
        <v>0.86875000000000002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17.75</v>
      </c>
      <c r="D90" s="36">
        <v>17.516666666666666</v>
      </c>
      <c r="E90" s="36">
        <v>17.283333333333331</v>
      </c>
      <c r="F90" s="36">
        <v>16.816666666666666</v>
      </c>
      <c r="G90" s="36">
        <v>16.583333333333332</v>
      </c>
      <c r="H90" s="36">
        <v>17.983333333333331</v>
      </c>
      <c r="I90" s="36">
        <v>18.216666666666665</v>
      </c>
      <c r="J90" s="36">
        <v>18.68333333333333</v>
      </c>
      <c r="K90" s="31">
        <v>17.75</v>
      </c>
      <c r="L90" s="31">
        <v>17.05</v>
      </c>
      <c r="M90" s="31">
        <v>161.93746999999999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4560.75</v>
      </c>
      <c r="D91" s="36">
        <v>4561.1166666666668</v>
      </c>
      <c r="E91" s="36">
        <v>4530.6333333333332</v>
      </c>
      <c r="F91" s="36">
        <v>4500.5166666666664</v>
      </c>
      <c r="G91" s="36">
        <v>4470.0333333333328</v>
      </c>
      <c r="H91" s="36">
        <v>4591.2333333333336</v>
      </c>
      <c r="I91" s="36">
        <v>4621.7166666666672</v>
      </c>
      <c r="J91" s="36">
        <v>4651.8333333333339</v>
      </c>
      <c r="K91" s="31">
        <v>4591.6000000000004</v>
      </c>
      <c r="L91" s="31">
        <v>4531</v>
      </c>
      <c r="M91" s="31">
        <v>5.1858199999999997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1474.55</v>
      </c>
      <c r="D92" s="36">
        <v>1475.45</v>
      </c>
      <c r="E92" s="36">
        <v>1436.15</v>
      </c>
      <c r="F92" s="36">
        <v>1397.75</v>
      </c>
      <c r="G92" s="36">
        <v>1358.45</v>
      </c>
      <c r="H92" s="36">
        <v>1513.8500000000001</v>
      </c>
      <c r="I92" s="36">
        <v>1553.1499999999999</v>
      </c>
      <c r="J92" s="36">
        <v>1591.5500000000002</v>
      </c>
      <c r="K92" s="31">
        <v>1514.75</v>
      </c>
      <c r="L92" s="31">
        <v>1437.05</v>
      </c>
      <c r="M92" s="31">
        <v>13.61659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2071.8000000000002</v>
      </c>
      <c r="D93" s="36">
        <v>2080.9666666666667</v>
      </c>
      <c r="E93" s="36">
        <v>2052.9333333333334</v>
      </c>
      <c r="F93" s="36">
        <v>2034.0666666666666</v>
      </c>
      <c r="G93" s="36">
        <v>2006.0333333333333</v>
      </c>
      <c r="H93" s="36">
        <v>2099.8333333333335</v>
      </c>
      <c r="I93" s="36">
        <v>2127.8666666666672</v>
      </c>
      <c r="J93" s="36">
        <v>2146.7333333333336</v>
      </c>
      <c r="K93" s="31">
        <v>2109</v>
      </c>
      <c r="L93" s="31">
        <v>2062.1</v>
      </c>
      <c r="M93" s="31">
        <v>1.3125199999999999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285.95</v>
      </c>
      <c r="D94" s="36">
        <v>286.48333333333335</v>
      </c>
      <c r="E94" s="36">
        <v>284.4666666666667</v>
      </c>
      <c r="F94" s="36">
        <v>282.98333333333335</v>
      </c>
      <c r="G94" s="36">
        <v>280.9666666666667</v>
      </c>
      <c r="H94" s="36">
        <v>287.9666666666667</v>
      </c>
      <c r="I94" s="36">
        <v>289.98333333333335</v>
      </c>
      <c r="J94" s="36">
        <v>291.4666666666667</v>
      </c>
      <c r="K94" s="31">
        <v>288.5</v>
      </c>
      <c r="L94" s="31">
        <v>285</v>
      </c>
      <c r="M94" s="31">
        <v>3.8722400000000001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752.25</v>
      </c>
      <c r="D95" s="36">
        <v>754.94999999999993</v>
      </c>
      <c r="E95" s="36">
        <v>747.29999999999984</v>
      </c>
      <c r="F95" s="36">
        <v>742.34999999999991</v>
      </c>
      <c r="G95" s="36">
        <v>734.69999999999982</v>
      </c>
      <c r="H95" s="36">
        <v>759.89999999999986</v>
      </c>
      <c r="I95" s="36">
        <v>767.55</v>
      </c>
      <c r="J95" s="36">
        <v>772.49999999999989</v>
      </c>
      <c r="K95" s="31">
        <v>762.6</v>
      </c>
      <c r="L95" s="31">
        <v>750</v>
      </c>
      <c r="M95" s="31">
        <v>1.9714499999999999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369.3</v>
      </c>
      <c r="D96" s="36">
        <v>370.34999999999997</v>
      </c>
      <c r="E96" s="36">
        <v>366.89999999999992</v>
      </c>
      <c r="F96" s="36">
        <v>364.49999999999994</v>
      </c>
      <c r="G96" s="36">
        <v>361.0499999999999</v>
      </c>
      <c r="H96" s="36">
        <v>372.74999999999994</v>
      </c>
      <c r="I96" s="36">
        <v>376.2</v>
      </c>
      <c r="J96" s="36">
        <v>378.59999999999997</v>
      </c>
      <c r="K96" s="31">
        <v>373.8</v>
      </c>
      <c r="L96" s="31">
        <v>367.95</v>
      </c>
      <c r="M96" s="31">
        <v>37.701140000000002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768.35</v>
      </c>
      <c r="D97" s="36">
        <v>771.0333333333333</v>
      </c>
      <c r="E97" s="36">
        <v>762.06666666666661</v>
      </c>
      <c r="F97" s="36">
        <v>755.7833333333333</v>
      </c>
      <c r="G97" s="36">
        <v>746.81666666666661</v>
      </c>
      <c r="H97" s="36">
        <v>777.31666666666661</v>
      </c>
      <c r="I97" s="36">
        <v>786.2833333333333</v>
      </c>
      <c r="J97" s="36">
        <v>792.56666666666661</v>
      </c>
      <c r="K97" s="31">
        <v>780</v>
      </c>
      <c r="L97" s="31">
        <v>764.75</v>
      </c>
      <c r="M97" s="31">
        <v>1.64822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1155.05</v>
      </c>
      <c r="D98" s="36">
        <v>1160.0166666666667</v>
      </c>
      <c r="E98" s="36">
        <v>1142.6833333333334</v>
      </c>
      <c r="F98" s="36">
        <v>1130.3166666666668</v>
      </c>
      <c r="G98" s="36">
        <v>1112.9833333333336</v>
      </c>
      <c r="H98" s="36">
        <v>1172.3833333333332</v>
      </c>
      <c r="I98" s="36">
        <v>1189.7166666666667</v>
      </c>
      <c r="J98" s="36">
        <v>1202.083333333333</v>
      </c>
      <c r="K98" s="31">
        <v>1177.3499999999999</v>
      </c>
      <c r="L98" s="31">
        <v>1147.6500000000001</v>
      </c>
      <c r="M98" s="31">
        <v>0.41538999999999998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143.19999999999999</v>
      </c>
      <c r="D99" s="36">
        <v>141.81666666666666</v>
      </c>
      <c r="E99" s="36">
        <v>139.88333333333333</v>
      </c>
      <c r="F99" s="36">
        <v>136.56666666666666</v>
      </c>
      <c r="G99" s="36">
        <v>134.63333333333333</v>
      </c>
      <c r="H99" s="36">
        <v>145.13333333333333</v>
      </c>
      <c r="I99" s="36">
        <v>147.06666666666666</v>
      </c>
      <c r="J99" s="36">
        <v>150.38333333333333</v>
      </c>
      <c r="K99" s="31">
        <v>143.75</v>
      </c>
      <c r="L99" s="31">
        <v>138.5</v>
      </c>
      <c r="M99" s="31">
        <v>23.625050000000002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646.45000000000005</v>
      </c>
      <c r="D100" s="36">
        <v>649.4</v>
      </c>
      <c r="E100" s="36">
        <v>640.09999999999991</v>
      </c>
      <c r="F100" s="36">
        <v>633.74999999999989</v>
      </c>
      <c r="G100" s="36">
        <v>624.44999999999982</v>
      </c>
      <c r="H100" s="36">
        <v>655.75</v>
      </c>
      <c r="I100" s="36">
        <v>665.05</v>
      </c>
      <c r="J100" s="36">
        <v>671.40000000000009</v>
      </c>
      <c r="K100" s="31">
        <v>658.7</v>
      </c>
      <c r="L100" s="31">
        <v>643.04999999999995</v>
      </c>
      <c r="M100" s="31">
        <v>0.79749000000000003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2143.0500000000002</v>
      </c>
      <c r="D101" s="36">
        <v>2150.2666666666669</v>
      </c>
      <c r="E101" s="36">
        <v>2122.5333333333338</v>
      </c>
      <c r="F101" s="36">
        <v>2102.0166666666669</v>
      </c>
      <c r="G101" s="36">
        <v>2074.2833333333338</v>
      </c>
      <c r="H101" s="36">
        <v>2170.7833333333338</v>
      </c>
      <c r="I101" s="36">
        <v>2198.5166666666664</v>
      </c>
      <c r="J101" s="36">
        <v>2219.0333333333338</v>
      </c>
      <c r="K101" s="31">
        <v>2178</v>
      </c>
      <c r="L101" s="31">
        <v>2129.75</v>
      </c>
      <c r="M101" s="31">
        <v>0.99070000000000003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48.65</v>
      </c>
      <c r="D102" s="36">
        <v>48.633333333333333</v>
      </c>
      <c r="E102" s="36">
        <v>48.166666666666664</v>
      </c>
      <c r="F102" s="36">
        <v>47.68333333333333</v>
      </c>
      <c r="G102" s="36">
        <v>47.216666666666661</v>
      </c>
      <c r="H102" s="36">
        <v>49.116666666666667</v>
      </c>
      <c r="I102" s="36">
        <v>49.583333333333336</v>
      </c>
      <c r="J102" s="36">
        <v>50.06666666666667</v>
      </c>
      <c r="K102" s="31">
        <v>49.1</v>
      </c>
      <c r="L102" s="31">
        <v>48.15</v>
      </c>
      <c r="M102" s="31">
        <v>147.43218999999999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1390.65</v>
      </c>
      <c r="D103" s="36">
        <v>1375.8833333333332</v>
      </c>
      <c r="E103" s="36">
        <v>1349.7666666666664</v>
      </c>
      <c r="F103" s="36">
        <v>1308.8833333333332</v>
      </c>
      <c r="G103" s="36">
        <v>1282.7666666666664</v>
      </c>
      <c r="H103" s="36">
        <v>1416.7666666666664</v>
      </c>
      <c r="I103" s="36">
        <v>1442.8833333333332</v>
      </c>
      <c r="J103" s="36">
        <v>1483.7666666666664</v>
      </c>
      <c r="K103" s="31">
        <v>1402</v>
      </c>
      <c r="L103" s="31">
        <v>1335</v>
      </c>
      <c r="M103" s="31">
        <v>31.484459999999999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642.4</v>
      </c>
      <c r="D104" s="36">
        <v>641.36666666666667</v>
      </c>
      <c r="E104" s="36">
        <v>638.38333333333333</v>
      </c>
      <c r="F104" s="36">
        <v>634.36666666666667</v>
      </c>
      <c r="G104" s="36">
        <v>631.38333333333333</v>
      </c>
      <c r="H104" s="36">
        <v>645.38333333333333</v>
      </c>
      <c r="I104" s="36">
        <v>648.36666666666667</v>
      </c>
      <c r="J104" s="36">
        <v>652.38333333333333</v>
      </c>
      <c r="K104" s="31">
        <v>644.35</v>
      </c>
      <c r="L104" s="31">
        <v>637.35</v>
      </c>
      <c r="M104" s="31">
        <v>0.37674000000000002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1179.3499999999999</v>
      </c>
      <c r="D105" s="36">
        <v>1175.05</v>
      </c>
      <c r="E105" s="36">
        <v>1165.3</v>
      </c>
      <c r="F105" s="36">
        <v>1151.25</v>
      </c>
      <c r="G105" s="36">
        <v>1141.5</v>
      </c>
      <c r="H105" s="36">
        <v>1189.0999999999999</v>
      </c>
      <c r="I105" s="36">
        <v>1198.8499999999999</v>
      </c>
      <c r="J105" s="36">
        <v>1212.8999999999999</v>
      </c>
      <c r="K105" s="31">
        <v>1184.8</v>
      </c>
      <c r="L105" s="31">
        <v>1161</v>
      </c>
      <c r="M105" s="31">
        <v>2.4347699999999999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8626.7000000000007</v>
      </c>
      <c r="D106" s="36">
        <v>8537.5666666666675</v>
      </c>
      <c r="E106" s="36">
        <v>8389.133333333335</v>
      </c>
      <c r="F106" s="36">
        <v>8151.5666666666675</v>
      </c>
      <c r="G106" s="36">
        <v>8003.133333333335</v>
      </c>
      <c r="H106" s="36">
        <v>8775.133333333335</v>
      </c>
      <c r="I106" s="36">
        <v>8923.5666666666657</v>
      </c>
      <c r="J106" s="36">
        <v>9161.133333333335</v>
      </c>
      <c r="K106" s="31">
        <v>8686</v>
      </c>
      <c r="L106" s="31">
        <v>8300</v>
      </c>
      <c r="M106" s="31">
        <v>0.47008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88.35</v>
      </c>
      <c r="D107" s="36">
        <v>88.566666666666663</v>
      </c>
      <c r="E107" s="36">
        <v>87.98333333333332</v>
      </c>
      <c r="F107" s="36">
        <v>87.61666666666666</v>
      </c>
      <c r="G107" s="36">
        <v>87.033333333333317</v>
      </c>
      <c r="H107" s="36">
        <v>88.933333333333323</v>
      </c>
      <c r="I107" s="36">
        <v>89.516666666666666</v>
      </c>
      <c r="J107" s="36">
        <v>89.883333333333326</v>
      </c>
      <c r="K107" s="31">
        <v>89.15</v>
      </c>
      <c r="L107" s="31">
        <v>88.2</v>
      </c>
      <c r="M107" s="31">
        <v>14.52134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399.75</v>
      </c>
      <c r="D108" s="36">
        <v>400.26666666666665</v>
      </c>
      <c r="E108" s="36">
        <v>392.5333333333333</v>
      </c>
      <c r="F108" s="36">
        <v>385.31666666666666</v>
      </c>
      <c r="G108" s="36">
        <v>377.58333333333331</v>
      </c>
      <c r="H108" s="36">
        <v>407.48333333333329</v>
      </c>
      <c r="I108" s="36">
        <v>415.21666666666664</v>
      </c>
      <c r="J108" s="36">
        <v>422.43333333333328</v>
      </c>
      <c r="K108" s="31">
        <v>408</v>
      </c>
      <c r="L108" s="31">
        <v>393.05</v>
      </c>
      <c r="M108" s="31">
        <v>52.975320000000004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607.79999999999995</v>
      </c>
      <c r="D109" s="36">
        <v>606.93333333333328</v>
      </c>
      <c r="E109" s="36">
        <v>601.86666666666656</v>
      </c>
      <c r="F109" s="36">
        <v>595.93333333333328</v>
      </c>
      <c r="G109" s="36">
        <v>590.86666666666656</v>
      </c>
      <c r="H109" s="36">
        <v>612.86666666666656</v>
      </c>
      <c r="I109" s="36">
        <v>617.93333333333339</v>
      </c>
      <c r="J109" s="36">
        <v>623.86666666666656</v>
      </c>
      <c r="K109" s="31">
        <v>612</v>
      </c>
      <c r="L109" s="31">
        <v>601</v>
      </c>
      <c r="M109" s="31">
        <v>1.1523000000000001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291.05</v>
      </c>
      <c r="D110" s="36">
        <v>289.68333333333334</v>
      </c>
      <c r="E110" s="36">
        <v>286.36666666666667</v>
      </c>
      <c r="F110" s="36">
        <v>281.68333333333334</v>
      </c>
      <c r="G110" s="36">
        <v>278.36666666666667</v>
      </c>
      <c r="H110" s="36">
        <v>294.36666666666667</v>
      </c>
      <c r="I110" s="36">
        <v>297.68333333333339</v>
      </c>
      <c r="J110" s="36">
        <v>302.36666666666667</v>
      </c>
      <c r="K110" s="31">
        <v>293</v>
      </c>
      <c r="L110" s="31">
        <v>285</v>
      </c>
      <c r="M110" s="31">
        <v>45.725110000000001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480.45</v>
      </c>
      <c r="D111" s="36">
        <v>482.3</v>
      </c>
      <c r="E111" s="36">
        <v>476.40000000000003</v>
      </c>
      <c r="F111" s="36">
        <v>472.35</v>
      </c>
      <c r="G111" s="36">
        <v>466.45000000000005</v>
      </c>
      <c r="H111" s="36">
        <v>486.35</v>
      </c>
      <c r="I111" s="36">
        <v>492.25</v>
      </c>
      <c r="J111" s="36">
        <v>496.3</v>
      </c>
      <c r="K111" s="31">
        <v>488.2</v>
      </c>
      <c r="L111" s="31">
        <v>478.25</v>
      </c>
      <c r="M111" s="31">
        <v>0.67242000000000002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1151.8499999999999</v>
      </c>
      <c r="D112" s="36">
        <v>1150.2166666666667</v>
      </c>
      <c r="E112" s="36">
        <v>1123.2833333333333</v>
      </c>
      <c r="F112" s="36">
        <v>1094.7166666666667</v>
      </c>
      <c r="G112" s="36">
        <v>1067.7833333333333</v>
      </c>
      <c r="H112" s="36">
        <v>1178.7833333333333</v>
      </c>
      <c r="I112" s="36">
        <v>1205.7166666666667</v>
      </c>
      <c r="J112" s="36">
        <v>1234.2833333333333</v>
      </c>
      <c r="K112" s="31">
        <v>1177.1500000000001</v>
      </c>
      <c r="L112" s="31">
        <v>1121.6500000000001</v>
      </c>
      <c r="M112" s="31">
        <v>1.6855800000000001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1244.5999999999999</v>
      </c>
      <c r="D113" s="36">
        <v>1248.7833333333333</v>
      </c>
      <c r="E113" s="36">
        <v>1236.9666666666667</v>
      </c>
      <c r="F113" s="36">
        <v>1229.3333333333335</v>
      </c>
      <c r="G113" s="36">
        <v>1217.5166666666669</v>
      </c>
      <c r="H113" s="36">
        <v>1256.4166666666665</v>
      </c>
      <c r="I113" s="36">
        <v>1268.2333333333331</v>
      </c>
      <c r="J113" s="36">
        <v>1275.8666666666663</v>
      </c>
      <c r="K113" s="31">
        <v>1260.5999999999999</v>
      </c>
      <c r="L113" s="31">
        <v>1241.1500000000001</v>
      </c>
      <c r="M113" s="31">
        <v>6.0738899999999996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466.05</v>
      </c>
      <c r="D114" s="36">
        <v>465</v>
      </c>
      <c r="E114" s="36">
        <v>460.7</v>
      </c>
      <c r="F114" s="36">
        <v>455.34999999999997</v>
      </c>
      <c r="G114" s="36">
        <v>451.04999999999995</v>
      </c>
      <c r="H114" s="36">
        <v>470.35</v>
      </c>
      <c r="I114" s="36">
        <v>474.65</v>
      </c>
      <c r="J114" s="36">
        <v>480.00000000000006</v>
      </c>
      <c r="K114" s="31">
        <v>469.3</v>
      </c>
      <c r="L114" s="31">
        <v>459.65</v>
      </c>
      <c r="M114" s="31">
        <v>7.5809600000000001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1157.9000000000001</v>
      </c>
      <c r="D115" s="36">
        <v>1165.5666666666666</v>
      </c>
      <c r="E115" s="36">
        <v>1144.7833333333333</v>
      </c>
      <c r="F115" s="36">
        <v>1131.6666666666667</v>
      </c>
      <c r="G115" s="36">
        <v>1110.8833333333334</v>
      </c>
      <c r="H115" s="36">
        <v>1178.6833333333332</v>
      </c>
      <c r="I115" s="36">
        <v>1199.4666666666665</v>
      </c>
      <c r="J115" s="36">
        <v>1212.583333333333</v>
      </c>
      <c r="K115" s="31">
        <v>1186.3499999999999</v>
      </c>
      <c r="L115" s="31">
        <v>1152.45</v>
      </c>
      <c r="M115" s="31">
        <v>25.339300000000001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139.75</v>
      </c>
      <c r="D116" s="36">
        <v>140.06666666666669</v>
      </c>
      <c r="E116" s="36">
        <v>138.28333333333339</v>
      </c>
      <c r="F116" s="36">
        <v>136.81666666666669</v>
      </c>
      <c r="G116" s="36">
        <v>135.03333333333339</v>
      </c>
      <c r="H116" s="36">
        <v>141.53333333333339</v>
      </c>
      <c r="I116" s="36">
        <v>143.31666666666669</v>
      </c>
      <c r="J116" s="36">
        <v>144.78333333333339</v>
      </c>
      <c r="K116" s="31">
        <v>141.85</v>
      </c>
      <c r="L116" s="31">
        <v>138.6</v>
      </c>
      <c r="M116" s="31">
        <v>70.232510000000005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1393.85</v>
      </c>
      <c r="D117" s="36">
        <v>1399.55</v>
      </c>
      <c r="E117" s="36">
        <v>1385.3</v>
      </c>
      <c r="F117" s="36">
        <v>1376.75</v>
      </c>
      <c r="G117" s="36">
        <v>1362.5</v>
      </c>
      <c r="H117" s="36">
        <v>1408.1</v>
      </c>
      <c r="I117" s="36">
        <v>1422.35</v>
      </c>
      <c r="J117" s="36">
        <v>1430.8999999999999</v>
      </c>
      <c r="K117" s="31">
        <v>1413.8</v>
      </c>
      <c r="L117" s="31">
        <v>1391</v>
      </c>
      <c r="M117" s="31">
        <v>0.57208000000000003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307.2</v>
      </c>
      <c r="D118" s="36">
        <v>306.06666666666666</v>
      </c>
      <c r="E118" s="36">
        <v>303.0333333333333</v>
      </c>
      <c r="F118" s="36">
        <v>298.86666666666662</v>
      </c>
      <c r="G118" s="36">
        <v>295.83333333333326</v>
      </c>
      <c r="H118" s="36">
        <v>310.23333333333335</v>
      </c>
      <c r="I118" s="36">
        <v>313.26666666666677</v>
      </c>
      <c r="J118" s="36">
        <v>317.43333333333339</v>
      </c>
      <c r="K118" s="31">
        <v>309.10000000000002</v>
      </c>
      <c r="L118" s="31">
        <v>301.89999999999998</v>
      </c>
      <c r="M118" s="31">
        <v>153.75295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1034.5</v>
      </c>
      <c r="D119" s="36">
        <v>1040.2166666666667</v>
      </c>
      <c r="E119" s="36">
        <v>1025.2833333333333</v>
      </c>
      <c r="F119" s="36">
        <v>1016.0666666666666</v>
      </c>
      <c r="G119" s="36">
        <v>1001.1333333333332</v>
      </c>
      <c r="H119" s="36">
        <v>1049.4333333333334</v>
      </c>
      <c r="I119" s="36">
        <v>1064.3666666666668</v>
      </c>
      <c r="J119" s="36">
        <v>1073.5833333333335</v>
      </c>
      <c r="K119" s="31">
        <v>1055.1500000000001</v>
      </c>
      <c r="L119" s="31">
        <v>1031</v>
      </c>
      <c r="M119" s="31">
        <v>9.0673999999999992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5096.8999999999996</v>
      </c>
      <c r="D120" s="36">
        <v>5117.9666666666662</v>
      </c>
      <c r="E120" s="36">
        <v>5046.9333333333325</v>
      </c>
      <c r="F120" s="36">
        <v>4996.9666666666662</v>
      </c>
      <c r="G120" s="36">
        <v>4925.9333333333325</v>
      </c>
      <c r="H120" s="36">
        <v>5167.9333333333325</v>
      </c>
      <c r="I120" s="36">
        <v>5238.9666666666672</v>
      </c>
      <c r="J120" s="36">
        <v>5288.9333333333325</v>
      </c>
      <c r="K120" s="31">
        <v>5189</v>
      </c>
      <c r="L120" s="31">
        <v>5068</v>
      </c>
      <c r="M120" s="31">
        <v>6.1911800000000001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2060.6</v>
      </c>
      <c r="D121" s="36">
        <v>2069.2166666666667</v>
      </c>
      <c r="E121" s="36">
        <v>2043.4333333333334</v>
      </c>
      <c r="F121" s="36">
        <v>2026.2666666666669</v>
      </c>
      <c r="G121" s="36">
        <v>2000.4833333333336</v>
      </c>
      <c r="H121" s="36">
        <v>2086.3833333333332</v>
      </c>
      <c r="I121" s="36">
        <v>2112.166666666667</v>
      </c>
      <c r="J121" s="36">
        <v>2129.333333333333</v>
      </c>
      <c r="K121" s="31">
        <v>2095</v>
      </c>
      <c r="L121" s="31">
        <v>2052.0500000000002</v>
      </c>
      <c r="M121" s="31">
        <v>4.1856900000000001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2562.9</v>
      </c>
      <c r="D122" s="36">
        <v>2529.5333333333333</v>
      </c>
      <c r="E122" s="36">
        <v>2460.0666666666666</v>
      </c>
      <c r="F122" s="36">
        <v>2357.2333333333331</v>
      </c>
      <c r="G122" s="36">
        <v>2287.7666666666664</v>
      </c>
      <c r="H122" s="36">
        <v>2632.3666666666668</v>
      </c>
      <c r="I122" s="36">
        <v>2701.833333333333</v>
      </c>
      <c r="J122" s="36">
        <v>2804.666666666667</v>
      </c>
      <c r="K122" s="31">
        <v>2599</v>
      </c>
      <c r="L122" s="31">
        <v>2426.6999999999998</v>
      </c>
      <c r="M122" s="31">
        <v>8.3743599999999994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701.05</v>
      </c>
      <c r="D123" s="36">
        <v>700.15</v>
      </c>
      <c r="E123" s="36">
        <v>696.25</v>
      </c>
      <c r="F123" s="36">
        <v>691.45</v>
      </c>
      <c r="G123" s="36">
        <v>687.55000000000007</v>
      </c>
      <c r="H123" s="36">
        <v>704.94999999999993</v>
      </c>
      <c r="I123" s="36">
        <v>708.8499999999998</v>
      </c>
      <c r="J123" s="36">
        <v>713.64999999999986</v>
      </c>
      <c r="K123" s="31">
        <v>704.05</v>
      </c>
      <c r="L123" s="31">
        <v>695.35</v>
      </c>
      <c r="M123" s="31">
        <v>17.864260000000002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1150.55</v>
      </c>
      <c r="D124" s="36">
        <v>1150.8666666666666</v>
      </c>
      <c r="E124" s="36">
        <v>1145.9333333333332</v>
      </c>
      <c r="F124" s="36">
        <v>1141.3166666666666</v>
      </c>
      <c r="G124" s="36">
        <v>1136.3833333333332</v>
      </c>
      <c r="H124" s="36">
        <v>1155.4833333333331</v>
      </c>
      <c r="I124" s="36">
        <v>1160.4166666666665</v>
      </c>
      <c r="J124" s="36">
        <v>1165.0333333333331</v>
      </c>
      <c r="K124" s="31">
        <v>1155.8</v>
      </c>
      <c r="L124" s="31">
        <v>1146.25</v>
      </c>
      <c r="M124" s="31">
        <v>1.6674599999999999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4586.45</v>
      </c>
      <c r="D125" s="36">
        <v>4576.0333333333338</v>
      </c>
      <c r="E125" s="36">
        <v>4531.0666666666675</v>
      </c>
      <c r="F125" s="36">
        <v>4475.6833333333334</v>
      </c>
      <c r="G125" s="36">
        <v>4430.7166666666672</v>
      </c>
      <c r="H125" s="36">
        <v>4631.4166666666679</v>
      </c>
      <c r="I125" s="36">
        <v>4676.3833333333332</v>
      </c>
      <c r="J125" s="36">
        <v>4731.7666666666682</v>
      </c>
      <c r="K125" s="31">
        <v>4621</v>
      </c>
      <c r="L125" s="31">
        <v>4520.6499999999996</v>
      </c>
      <c r="M125" s="31">
        <v>0.24432000000000001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1385.25</v>
      </c>
      <c r="D126" s="36">
        <v>1380.7833333333335</v>
      </c>
      <c r="E126" s="36">
        <v>1368.7666666666671</v>
      </c>
      <c r="F126" s="36">
        <v>1352.2833333333335</v>
      </c>
      <c r="G126" s="36">
        <v>1340.2666666666671</v>
      </c>
      <c r="H126" s="36">
        <v>1397.2666666666671</v>
      </c>
      <c r="I126" s="36">
        <v>1409.2833333333335</v>
      </c>
      <c r="J126" s="36">
        <v>1425.7666666666671</v>
      </c>
      <c r="K126" s="31">
        <v>1392.8</v>
      </c>
      <c r="L126" s="31">
        <v>1364.3</v>
      </c>
      <c r="M126" s="31">
        <v>2.1089199999999999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3998.95</v>
      </c>
      <c r="D127" s="36">
        <v>3992.65</v>
      </c>
      <c r="E127" s="36">
        <v>3937.3</v>
      </c>
      <c r="F127" s="36">
        <v>3875.65</v>
      </c>
      <c r="G127" s="36">
        <v>3820.3</v>
      </c>
      <c r="H127" s="36">
        <v>4054.3</v>
      </c>
      <c r="I127" s="36">
        <v>4109.6499999999996</v>
      </c>
      <c r="J127" s="36">
        <v>4171.3</v>
      </c>
      <c r="K127" s="31">
        <v>4048</v>
      </c>
      <c r="L127" s="31">
        <v>3931</v>
      </c>
      <c r="M127" s="31">
        <v>0.39129999999999998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301.3</v>
      </c>
      <c r="D128" s="36">
        <v>301.08333333333331</v>
      </c>
      <c r="E128" s="36">
        <v>299.86666666666662</v>
      </c>
      <c r="F128" s="36">
        <v>298.43333333333328</v>
      </c>
      <c r="G128" s="36">
        <v>297.21666666666658</v>
      </c>
      <c r="H128" s="36">
        <v>302.51666666666665</v>
      </c>
      <c r="I128" s="36">
        <v>303.73333333333335</v>
      </c>
      <c r="J128" s="36">
        <v>305.16666666666669</v>
      </c>
      <c r="K128" s="31">
        <v>302.3</v>
      </c>
      <c r="L128" s="31">
        <v>299.64999999999998</v>
      </c>
      <c r="M128" s="31">
        <v>7.96753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356.55</v>
      </c>
      <c r="D129" s="36">
        <v>356.7166666666667</v>
      </c>
      <c r="E129" s="36">
        <v>352.43333333333339</v>
      </c>
      <c r="F129" s="36">
        <v>348.31666666666672</v>
      </c>
      <c r="G129" s="36">
        <v>344.03333333333342</v>
      </c>
      <c r="H129" s="36">
        <v>360.83333333333337</v>
      </c>
      <c r="I129" s="36">
        <v>365.11666666666667</v>
      </c>
      <c r="J129" s="36">
        <v>369.23333333333335</v>
      </c>
      <c r="K129" s="31">
        <v>361</v>
      </c>
      <c r="L129" s="31">
        <v>352.6</v>
      </c>
      <c r="M129" s="31">
        <v>3.0912299999999999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1730</v>
      </c>
      <c r="D130" s="36">
        <v>1736.3</v>
      </c>
      <c r="E130" s="36">
        <v>1713.6999999999998</v>
      </c>
      <c r="F130" s="36">
        <v>1697.3999999999999</v>
      </c>
      <c r="G130" s="36">
        <v>1674.7999999999997</v>
      </c>
      <c r="H130" s="36">
        <v>1752.6</v>
      </c>
      <c r="I130" s="36">
        <v>1775.1999999999998</v>
      </c>
      <c r="J130" s="36">
        <v>1791.5</v>
      </c>
      <c r="K130" s="31">
        <v>1758.9</v>
      </c>
      <c r="L130" s="31">
        <v>1720</v>
      </c>
      <c r="M130" s="31">
        <v>3.5759099999999999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1774.5</v>
      </c>
      <c r="D131" s="36">
        <v>1751.8333333333333</v>
      </c>
      <c r="E131" s="36">
        <v>1723.6666666666665</v>
      </c>
      <c r="F131" s="36">
        <v>1672.8333333333333</v>
      </c>
      <c r="G131" s="36">
        <v>1644.6666666666665</v>
      </c>
      <c r="H131" s="36">
        <v>1802.6666666666665</v>
      </c>
      <c r="I131" s="36">
        <v>1830.833333333333</v>
      </c>
      <c r="J131" s="36">
        <v>1881.6666666666665</v>
      </c>
      <c r="K131" s="31">
        <v>1780</v>
      </c>
      <c r="L131" s="31">
        <v>1701</v>
      </c>
      <c r="M131" s="31">
        <v>6.5385299999999997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541</v>
      </c>
      <c r="D132" s="36">
        <v>542</v>
      </c>
      <c r="E132" s="36">
        <v>537.79999999999995</v>
      </c>
      <c r="F132" s="36">
        <v>534.59999999999991</v>
      </c>
      <c r="G132" s="36">
        <v>530.39999999999986</v>
      </c>
      <c r="H132" s="36">
        <v>545.20000000000005</v>
      </c>
      <c r="I132" s="36">
        <v>549.40000000000009</v>
      </c>
      <c r="J132" s="36">
        <v>552.60000000000014</v>
      </c>
      <c r="K132" s="31">
        <v>546.20000000000005</v>
      </c>
      <c r="L132" s="31">
        <v>538.79999999999995</v>
      </c>
      <c r="M132" s="31">
        <v>9.0330100000000009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2300.8000000000002</v>
      </c>
      <c r="D133" s="36">
        <v>2305.2999999999997</v>
      </c>
      <c r="E133" s="36">
        <v>2285.8499999999995</v>
      </c>
      <c r="F133" s="36">
        <v>2270.8999999999996</v>
      </c>
      <c r="G133" s="36">
        <v>2251.4499999999994</v>
      </c>
      <c r="H133" s="36">
        <v>2320.2499999999995</v>
      </c>
      <c r="I133" s="36">
        <v>2339.6999999999994</v>
      </c>
      <c r="J133" s="36">
        <v>2354.6499999999996</v>
      </c>
      <c r="K133" s="31">
        <v>2324.75</v>
      </c>
      <c r="L133" s="31">
        <v>2290.35</v>
      </c>
      <c r="M133" s="31">
        <v>2.0002499999999999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2062.65</v>
      </c>
      <c r="D134" s="36">
        <v>2070.9833333333331</v>
      </c>
      <c r="E134" s="36">
        <v>2049.9666666666662</v>
      </c>
      <c r="F134" s="36">
        <v>2037.2833333333333</v>
      </c>
      <c r="G134" s="36">
        <v>2016.2666666666664</v>
      </c>
      <c r="H134" s="36">
        <v>2083.6666666666661</v>
      </c>
      <c r="I134" s="36">
        <v>2104.6833333333334</v>
      </c>
      <c r="J134" s="36">
        <v>2117.3666666666659</v>
      </c>
      <c r="K134" s="31">
        <v>2092</v>
      </c>
      <c r="L134" s="31">
        <v>2058.3000000000002</v>
      </c>
      <c r="M134" s="31">
        <v>0.46029999999999999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1021.25</v>
      </c>
      <c r="D135" s="36">
        <v>1027.0833333333333</v>
      </c>
      <c r="E135" s="36">
        <v>999.16666666666652</v>
      </c>
      <c r="F135" s="36">
        <v>977.08333333333326</v>
      </c>
      <c r="G135" s="36">
        <v>949.16666666666652</v>
      </c>
      <c r="H135" s="36">
        <v>1049.1666666666665</v>
      </c>
      <c r="I135" s="36">
        <v>1077.083333333333</v>
      </c>
      <c r="J135" s="36">
        <v>1099.1666666666665</v>
      </c>
      <c r="K135" s="31">
        <v>1055</v>
      </c>
      <c r="L135" s="31">
        <v>1005</v>
      </c>
      <c r="M135" s="31">
        <v>1.0303599999999999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638.45000000000005</v>
      </c>
      <c r="D136" s="36">
        <v>636.15</v>
      </c>
      <c r="E136" s="36">
        <v>632.29999999999995</v>
      </c>
      <c r="F136" s="36">
        <v>626.15</v>
      </c>
      <c r="G136" s="36">
        <v>622.29999999999995</v>
      </c>
      <c r="H136" s="36">
        <v>642.29999999999995</v>
      </c>
      <c r="I136" s="36">
        <v>646.15000000000009</v>
      </c>
      <c r="J136" s="36">
        <v>652.29999999999995</v>
      </c>
      <c r="K136" s="31">
        <v>640</v>
      </c>
      <c r="L136" s="31">
        <v>630</v>
      </c>
      <c r="M136" s="31">
        <v>2.80471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2087.6999999999998</v>
      </c>
      <c r="D137" s="36">
        <v>2092.5166666666664</v>
      </c>
      <c r="E137" s="36">
        <v>2073.083333333333</v>
      </c>
      <c r="F137" s="36">
        <v>2058.4666666666667</v>
      </c>
      <c r="G137" s="36">
        <v>2039.0333333333333</v>
      </c>
      <c r="H137" s="36">
        <v>2107.1333333333328</v>
      </c>
      <c r="I137" s="36">
        <v>2126.5666666666662</v>
      </c>
      <c r="J137" s="36">
        <v>2141.1833333333325</v>
      </c>
      <c r="K137" s="31">
        <v>2111.9499999999998</v>
      </c>
      <c r="L137" s="31">
        <v>2077.9</v>
      </c>
      <c r="M137" s="31">
        <v>1.9462699999999999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428.85</v>
      </c>
      <c r="D138" s="36">
        <v>432.9666666666667</v>
      </c>
      <c r="E138" s="36">
        <v>422.98333333333341</v>
      </c>
      <c r="F138" s="36">
        <v>417.11666666666673</v>
      </c>
      <c r="G138" s="36">
        <v>407.13333333333344</v>
      </c>
      <c r="H138" s="36">
        <v>438.83333333333337</v>
      </c>
      <c r="I138" s="36">
        <v>448.81666666666672</v>
      </c>
      <c r="J138" s="36">
        <v>454.68333333333334</v>
      </c>
      <c r="K138" s="31">
        <v>442.95</v>
      </c>
      <c r="L138" s="31">
        <v>427.1</v>
      </c>
      <c r="M138" s="31">
        <v>4.92509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141.19999999999999</v>
      </c>
      <c r="D139" s="36">
        <v>143.63333333333333</v>
      </c>
      <c r="E139" s="36">
        <v>138.26666666666665</v>
      </c>
      <c r="F139" s="36">
        <v>135.33333333333331</v>
      </c>
      <c r="G139" s="36">
        <v>129.96666666666664</v>
      </c>
      <c r="H139" s="36">
        <v>146.56666666666666</v>
      </c>
      <c r="I139" s="36">
        <v>151.93333333333334</v>
      </c>
      <c r="J139" s="36">
        <v>154.86666666666667</v>
      </c>
      <c r="K139" s="31">
        <v>149</v>
      </c>
      <c r="L139" s="31">
        <v>140.69999999999999</v>
      </c>
      <c r="M139" s="31">
        <v>156.26694000000001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213.5</v>
      </c>
      <c r="D140" s="36">
        <v>214.91666666666666</v>
      </c>
      <c r="E140" s="36">
        <v>211.13333333333333</v>
      </c>
      <c r="F140" s="36">
        <v>208.76666666666668</v>
      </c>
      <c r="G140" s="36">
        <v>204.98333333333335</v>
      </c>
      <c r="H140" s="36">
        <v>217.2833333333333</v>
      </c>
      <c r="I140" s="36">
        <v>221.06666666666666</v>
      </c>
      <c r="J140" s="36">
        <v>223.43333333333328</v>
      </c>
      <c r="K140" s="31">
        <v>218.7</v>
      </c>
      <c r="L140" s="31">
        <v>212.55</v>
      </c>
      <c r="M140" s="31">
        <v>13.157780000000001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3755.25</v>
      </c>
      <c r="D141" s="36">
        <v>3761.1333333333332</v>
      </c>
      <c r="E141" s="36">
        <v>3723.2666666666664</v>
      </c>
      <c r="F141" s="36">
        <v>3691.2833333333333</v>
      </c>
      <c r="G141" s="36">
        <v>3653.4166666666665</v>
      </c>
      <c r="H141" s="36">
        <v>3793.1166666666663</v>
      </c>
      <c r="I141" s="36">
        <v>3830.9833333333331</v>
      </c>
      <c r="J141" s="36">
        <v>3862.9666666666662</v>
      </c>
      <c r="K141" s="31">
        <v>3799</v>
      </c>
      <c r="L141" s="31">
        <v>3729.15</v>
      </c>
      <c r="M141" s="31">
        <v>3.2365200000000001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5290.3</v>
      </c>
      <c r="D142" s="36">
        <v>5275.3</v>
      </c>
      <c r="E142" s="36">
        <v>5230.6000000000004</v>
      </c>
      <c r="F142" s="36">
        <v>5170.9000000000005</v>
      </c>
      <c r="G142" s="36">
        <v>5126.2000000000007</v>
      </c>
      <c r="H142" s="36">
        <v>5335</v>
      </c>
      <c r="I142" s="36">
        <v>5379.6999999999989</v>
      </c>
      <c r="J142" s="36">
        <v>5439.4</v>
      </c>
      <c r="K142" s="31">
        <v>5320</v>
      </c>
      <c r="L142" s="31">
        <v>5215.6000000000004</v>
      </c>
      <c r="M142" s="31">
        <v>3.9298000000000002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567.04999999999995</v>
      </c>
      <c r="D143" s="36">
        <v>566.25</v>
      </c>
      <c r="E143" s="36">
        <v>563.5</v>
      </c>
      <c r="F143" s="36">
        <v>559.95000000000005</v>
      </c>
      <c r="G143" s="36">
        <v>557.20000000000005</v>
      </c>
      <c r="H143" s="36">
        <v>569.79999999999995</v>
      </c>
      <c r="I143" s="36">
        <v>572.54999999999995</v>
      </c>
      <c r="J143" s="36">
        <v>576.09999999999991</v>
      </c>
      <c r="K143" s="31">
        <v>569</v>
      </c>
      <c r="L143" s="31">
        <v>562.70000000000005</v>
      </c>
      <c r="M143" s="31">
        <v>18.603549999999998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2547.5500000000002</v>
      </c>
      <c r="D144" s="36">
        <v>2538.0833333333335</v>
      </c>
      <c r="E144" s="36">
        <v>2504.6166666666668</v>
      </c>
      <c r="F144" s="36">
        <v>2461.6833333333334</v>
      </c>
      <c r="G144" s="36">
        <v>2428.2166666666667</v>
      </c>
      <c r="H144" s="36">
        <v>2581.0166666666669</v>
      </c>
      <c r="I144" s="36">
        <v>2614.4833333333331</v>
      </c>
      <c r="J144" s="36">
        <v>2657.416666666667</v>
      </c>
      <c r="K144" s="31">
        <v>2571.5500000000002</v>
      </c>
      <c r="L144" s="31">
        <v>2495.15</v>
      </c>
      <c r="M144" s="31">
        <v>3.7458100000000001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5530.2</v>
      </c>
      <c r="D145" s="36">
        <v>5543.083333333333</v>
      </c>
      <c r="E145" s="36">
        <v>5502.1166666666659</v>
      </c>
      <c r="F145" s="36">
        <v>5474.0333333333328</v>
      </c>
      <c r="G145" s="36">
        <v>5433.0666666666657</v>
      </c>
      <c r="H145" s="36">
        <v>5571.1666666666661</v>
      </c>
      <c r="I145" s="36">
        <v>5612.1333333333332</v>
      </c>
      <c r="J145" s="36">
        <v>5640.2166666666662</v>
      </c>
      <c r="K145" s="31">
        <v>5584.05</v>
      </c>
      <c r="L145" s="31">
        <v>5515</v>
      </c>
      <c r="M145" s="31">
        <v>3.3904899999999998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509.65</v>
      </c>
      <c r="D146" s="36">
        <v>513.6</v>
      </c>
      <c r="E146" s="36">
        <v>504.20000000000005</v>
      </c>
      <c r="F146" s="36">
        <v>498.75</v>
      </c>
      <c r="G146" s="36">
        <v>489.35</v>
      </c>
      <c r="H146" s="36">
        <v>519.05000000000007</v>
      </c>
      <c r="I146" s="36">
        <v>528.44999999999993</v>
      </c>
      <c r="J146" s="36">
        <v>533.90000000000009</v>
      </c>
      <c r="K146" s="31">
        <v>523</v>
      </c>
      <c r="L146" s="31">
        <v>508.15</v>
      </c>
      <c r="M146" s="31">
        <v>3.2110699999999999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</v>
      </c>
      <c r="D147" s="36">
        <v>41.233333333333334</v>
      </c>
      <c r="E147" s="36">
        <v>40.516666666666666</v>
      </c>
      <c r="F147" s="36">
        <v>40.033333333333331</v>
      </c>
      <c r="G147" s="36">
        <v>39.316666666666663</v>
      </c>
      <c r="H147" s="36">
        <v>41.716666666666669</v>
      </c>
      <c r="I147" s="36">
        <v>42.433333333333337</v>
      </c>
      <c r="J147" s="36">
        <v>42.916666666666671</v>
      </c>
      <c r="K147" s="31">
        <v>41.95</v>
      </c>
      <c r="L147" s="31">
        <v>40.75</v>
      </c>
      <c r="M147" s="31">
        <v>166.31189000000001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2154.1</v>
      </c>
      <c r="D148" s="36">
        <v>2156.7000000000003</v>
      </c>
      <c r="E148" s="36">
        <v>2135.4000000000005</v>
      </c>
      <c r="F148" s="36">
        <v>2116.7000000000003</v>
      </c>
      <c r="G148" s="36">
        <v>2095.4000000000005</v>
      </c>
      <c r="H148" s="36">
        <v>2175.4000000000005</v>
      </c>
      <c r="I148" s="36">
        <v>2196.7000000000007</v>
      </c>
      <c r="J148" s="36">
        <v>2215.4000000000005</v>
      </c>
      <c r="K148" s="31">
        <v>2178</v>
      </c>
      <c r="L148" s="31">
        <v>2138</v>
      </c>
      <c r="M148" s="31">
        <v>1.51135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3494.2</v>
      </c>
      <c r="D149" s="36">
        <v>3501.8666666666663</v>
      </c>
      <c r="E149" s="36">
        <v>3468.7833333333328</v>
      </c>
      <c r="F149" s="36">
        <v>3443.3666666666663</v>
      </c>
      <c r="G149" s="36">
        <v>3410.2833333333328</v>
      </c>
      <c r="H149" s="36">
        <v>3527.2833333333328</v>
      </c>
      <c r="I149" s="36">
        <v>3560.3666666666659</v>
      </c>
      <c r="J149" s="36">
        <v>3585.7833333333328</v>
      </c>
      <c r="K149" s="31">
        <v>3534.95</v>
      </c>
      <c r="L149" s="31">
        <v>3476.45</v>
      </c>
      <c r="M149" s="31">
        <v>6.4499199999999997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232.5</v>
      </c>
      <c r="D150" s="36">
        <v>232.54999999999998</v>
      </c>
      <c r="E150" s="36">
        <v>230.09999999999997</v>
      </c>
      <c r="F150" s="36">
        <v>227.7</v>
      </c>
      <c r="G150" s="36">
        <v>225.24999999999997</v>
      </c>
      <c r="H150" s="36">
        <v>234.94999999999996</v>
      </c>
      <c r="I150" s="36">
        <v>237.39999999999995</v>
      </c>
      <c r="J150" s="36">
        <v>239.79999999999995</v>
      </c>
      <c r="K150" s="31">
        <v>235</v>
      </c>
      <c r="L150" s="31">
        <v>230.15</v>
      </c>
      <c r="M150" s="31">
        <v>4.60928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489.65</v>
      </c>
      <c r="D151" s="36">
        <v>494.2166666666667</v>
      </c>
      <c r="E151" s="36">
        <v>483.43333333333339</v>
      </c>
      <c r="F151" s="36">
        <v>477.2166666666667</v>
      </c>
      <c r="G151" s="36">
        <v>466.43333333333339</v>
      </c>
      <c r="H151" s="36">
        <v>500.43333333333339</v>
      </c>
      <c r="I151" s="36">
        <v>511.2166666666667</v>
      </c>
      <c r="J151" s="36">
        <v>517.43333333333339</v>
      </c>
      <c r="K151" s="31">
        <v>505</v>
      </c>
      <c r="L151" s="31">
        <v>488</v>
      </c>
      <c r="M151" s="31">
        <v>3.05924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518.15</v>
      </c>
      <c r="D152" s="36">
        <v>522.03333333333342</v>
      </c>
      <c r="E152" s="36">
        <v>509.31666666666683</v>
      </c>
      <c r="F152" s="36">
        <v>500.48333333333346</v>
      </c>
      <c r="G152" s="36">
        <v>487.76666666666688</v>
      </c>
      <c r="H152" s="36">
        <v>530.86666666666679</v>
      </c>
      <c r="I152" s="36">
        <v>543.58333333333326</v>
      </c>
      <c r="J152" s="36">
        <v>552.41666666666674</v>
      </c>
      <c r="K152" s="31">
        <v>534.75</v>
      </c>
      <c r="L152" s="31">
        <v>513.20000000000005</v>
      </c>
      <c r="M152" s="31">
        <v>4.6268900000000004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1586.85</v>
      </c>
      <c r="D153" s="36">
        <v>1589.2666666666667</v>
      </c>
      <c r="E153" s="36">
        <v>1573.5833333333333</v>
      </c>
      <c r="F153" s="36">
        <v>1560.3166666666666</v>
      </c>
      <c r="G153" s="36">
        <v>1544.6333333333332</v>
      </c>
      <c r="H153" s="36">
        <v>1602.5333333333333</v>
      </c>
      <c r="I153" s="36">
        <v>1618.2166666666667</v>
      </c>
      <c r="J153" s="36">
        <v>1631.4833333333333</v>
      </c>
      <c r="K153" s="31">
        <v>1604.95</v>
      </c>
      <c r="L153" s="31">
        <v>1576</v>
      </c>
      <c r="M153" s="31">
        <v>1.4430799999999999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141.35</v>
      </c>
      <c r="D154" s="36">
        <v>141.71666666666667</v>
      </c>
      <c r="E154" s="36">
        <v>139.23333333333335</v>
      </c>
      <c r="F154" s="36">
        <v>137.11666666666667</v>
      </c>
      <c r="G154" s="36">
        <v>134.63333333333335</v>
      </c>
      <c r="H154" s="36">
        <v>143.83333333333334</v>
      </c>
      <c r="I154" s="36">
        <v>146.31666666666663</v>
      </c>
      <c r="J154" s="36">
        <v>148.43333333333334</v>
      </c>
      <c r="K154" s="31">
        <v>144.19999999999999</v>
      </c>
      <c r="L154" s="31">
        <v>139.6</v>
      </c>
      <c r="M154" s="31">
        <v>36.840499999999999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192.95</v>
      </c>
      <c r="D155" s="36">
        <v>194.15</v>
      </c>
      <c r="E155" s="36">
        <v>191.10000000000002</v>
      </c>
      <c r="F155" s="36">
        <v>189.25000000000003</v>
      </c>
      <c r="G155" s="36">
        <v>186.20000000000005</v>
      </c>
      <c r="H155" s="36">
        <v>196</v>
      </c>
      <c r="I155" s="36">
        <v>199.05</v>
      </c>
      <c r="J155" s="36">
        <v>200.89999999999998</v>
      </c>
      <c r="K155" s="31">
        <v>197.2</v>
      </c>
      <c r="L155" s="31">
        <v>192.3</v>
      </c>
      <c r="M155" s="31">
        <v>5.27088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97.4</v>
      </c>
      <c r="D156" s="36">
        <v>97.283333333333346</v>
      </c>
      <c r="E156" s="36">
        <v>96.466666666666697</v>
      </c>
      <c r="F156" s="36">
        <v>95.533333333333346</v>
      </c>
      <c r="G156" s="36">
        <v>94.716666666666697</v>
      </c>
      <c r="H156" s="36">
        <v>98.216666666666697</v>
      </c>
      <c r="I156" s="36">
        <v>99.033333333333331</v>
      </c>
      <c r="J156" s="36">
        <v>99.966666666666697</v>
      </c>
      <c r="K156" s="31">
        <v>98.1</v>
      </c>
      <c r="L156" s="31">
        <v>96.35</v>
      </c>
      <c r="M156" s="31">
        <v>32.880139999999997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889.5</v>
      </c>
      <c r="D157" s="36">
        <v>899.75</v>
      </c>
      <c r="E157" s="36">
        <v>874.7</v>
      </c>
      <c r="F157" s="36">
        <v>859.90000000000009</v>
      </c>
      <c r="G157" s="36">
        <v>834.85000000000014</v>
      </c>
      <c r="H157" s="36">
        <v>914.55</v>
      </c>
      <c r="I157" s="36">
        <v>939.59999999999991</v>
      </c>
      <c r="J157" s="36">
        <v>954.39999999999986</v>
      </c>
      <c r="K157" s="31">
        <v>924.8</v>
      </c>
      <c r="L157" s="31">
        <v>884.95</v>
      </c>
      <c r="M157" s="31">
        <v>3.1192600000000001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3413.75</v>
      </c>
      <c r="D158" s="36">
        <v>3405.6666666666665</v>
      </c>
      <c r="E158" s="36">
        <v>3379.7333333333331</v>
      </c>
      <c r="F158" s="36">
        <v>3345.7166666666667</v>
      </c>
      <c r="G158" s="36">
        <v>3319.7833333333333</v>
      </c>
      <c r="H158" s="36">
        <v>3439.6833333333329</v>
      </c>
      <c r="I158" s="36">
        <v>3465.6166666666663</v>
      </c>
      <c r="J158" s="36">
        <v>3499.6333333333328</v>
      </c>
      <c r="K158" s="31">
        <v>3431.6</v>
      </c>
      <c r="L158" s="31">
        <v>3371.65</v>
      </c>
      <c r="M158" s="31">
        <v>2.3656100000000002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264.8</v>
      </c>
      <c r="D159" s="36">
        <v>265.2</v>
      </c>
      <c r="E159" s="36">
        <v>262.39999999999998</v>
      </c>
      <c r="F159" s="36">
        <v>260</v>
      </c>
      <c r="G159" s="36">
        <v>257.2</v>
      </c>
      <c r="H159" s="36">
        <v>267.59999999999997</v>
      </c>
      <c r="I159" s="36">
        <v>270.40000000000003</v>
      </c>
      <c r="J159" s="36">
        <v>272.79999999999995</v>
      </c>
      <c r="K159" s="31">
        <v>268</v>
      </c>
      <c r="L159" s="31">
        <v>262.8</v>
      </c>
      <c r="M159" s="31">
        <v>22.231860000000001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373.1</v>
      </c>
      <c r="D160" s="36">
        <v>374.41666666666669</v>
      </c>
      <c r="E160" s="36">
        <v>369.83333333333337</v>
      </c>
      <c r="F160" s="36">
        <v>366.56666666666666</v>
      </c>
      <c r="G160" s="36">
        <v>361.98333333333335</v>
      </c>
      <c r="H160" s="36">
        <v>377.68333333333339</v>
      </c>
      <c r="I160" s="36">
        <v>382.26666666666677</v>
      </c>
      <c r="J160" s="36">
        <v>385.53333333333342</v>
      </c>
      <c r="K160" s="31">
        <v>379</v>
      </c>
      <c r="L160" s="31">
        <v>371.15</v>
      </c>
      <c r="M160" s="31">
        <v>0.76563000000000003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149.30000000000001</v>
      </c>
      <c r="D161" s="36">
        <v>148.98333333333332</v>
      </c>
      <c r="E161" s="36">
        <v>147.11666666666665</v>
      </c>
      <c r="F161" s="36">
        <v>144.93333333333334</v>
      </c>
      <c r="G161" s="36">
        <v>143.06666666666666</v>
      </c>
      <c r="H161" s="36">
        <v>151.16666666666663</v>
      </c>
      <c r="I161" s="36">
        <v>153.0333333333333</v>
      </c>
      <c r="J161" s="36">
        <v>155.21666666666661</v>
      </c>
      <c r="K161" s="31">
        <v>150.85</v>
      </c>
      <c r="L161" s="31">
        <v>146.80000000000001</v>
      </c>
      <c r="M161" s="31">
        <v>113.78622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536.65</v>
      </c>
      <c r="D162" s="36">
        <v>539.55000000000007</v>
      </c>
      <c r="E162" s="36">
        <v>531.10000000000014</v>
      </c>
      <c r="F162" s="36">
        <v>525.55000000000007</v>
      </c>
      <c r="G162" s="36">
        <v>517.10000000000014</v>
      </c>
      <c r="H162" s="36">
        <v>545.10000000000014</v>
      </c>
      <c r="I162" s="36">
        <v>553.55000000000018</v>
      </c>
      <c r="J162" s="36">
        <v>559.10000000000014</v>
      </c>
      <c r="K162" s="31">
        <v>548</v>
      </c>
      <c r="L162" s="31">
        <v>534</v>
      </c>
      <c r="M162" s="31">
        <v>7.5176699999999999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4895.8</v>
      </c>
      <c r="D163" s="36">
        <v>4897.083333333333</v>
      </c>
      <c r="E163" s="36">
        <v>4851.6666666666661</v>
      </c>
      <c r="F163" s="36">
        <v>4807.5333333333328</v>
      </c>
      <c r="G163" s="36">
        <v>4762.1166666666659</v>
      </c>
      <c r="H163" s="36">
        <v>4941.2166666666662</v>
      </c>
      <c r="I163" s="36">
        <v>4986.6333333333323</v>
      </c>
      <c r="J163" s="36">
        <v>5030.7666666666664</v>
      </c>
      <c r="K163" s="31">
        <v>4942.5</v>
      </c>
      <c r="L163" s="31">
        <v>4852.95</v>
      </c>
      <c r="M163" s="31">
        <v>0.15468999999999999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1012</v>
      </c>
      <c r="D164" s="36">
        <v>1026.9666666666665</v>
      </c>
      <c r="E164" s="36">
        <v>990.08333333333303</v>
      </c>
      <c r="F164" s="36">
        <v>968.16666666666652</v>
      </c>
      <c r="G164" s="36">
        <v>931.28333333333308</v>
      </c>
      <c r="H164" s="36">
        <v>1048.883333333333</v>
      </c>
      <c r="I164" s="36">
        <v>1085.7666666666667</v>
      </c>
      <c r="J164" s="36">
        <v>1107.6833333333329</v>
      </c>
      <c r="K164" s="31">
        <v>1063.8499999999999</v>
      </c>
      <c r="L164" s="31">
        <v>1005.05</v>
      </c>
      <c r="M164" s="31">
        <v>4.8309699999999998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225.3</v>
      </c>
      <c r="D165" s="36">
        <v>224.5</v>
      </c>
      <c r="E165" s="36">
        <v>222</v>
      </c>
      <c r="F165" s="36">
        <v>218.7</v>
      </c>
      <c r="G165" s="36">
        <v>216.2</v>
      </c>
      <c r="H165" s="36">
        <v>227.8</v>
      </c>
      <c r="I165" s="36">
        <v>230.3</v>
      </c>
      <c r="J165" s="36">
        <v>233.60000000000002</v>
      </c>
      <c r="K165" s="31">
        <v>227</v>
      </c>
      <c r="L165" s="31">
        <v>221.2</v>
      </c>
      <c r="M165" s="31">
        <v>4.0721600000000002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169.95</v>
      </c>
      <c r="D166" s="36">
        <v>169.33333333333331</v>
      </c>
      <c r="E166" s="36">
        <v>167.06666666666663</v>
      </c>
      <c r="F166" s="36">
        <v>164.18333333333331</v>
      </c>
      <c r="G166" s="36">
        <v>161.91666666666663</v>
      </c>
      <c r="H166" s="36">
        <v>172.21666666666664</v>
      </c>
      <c r="I166" s="36">
        <v>174.48333333333329</v>
      </c>
      <c r="J166" s="36">
        <v>177.36666666666665</v>
      </c>
      <c r="K166" s="31">
        <v>171.6</v>
      </c>
      <c r="L166" s="31">
        <v>166.45</v>
      </c>
      <c r="M166" s="31">
        <v>32.927059999999997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747.85</v>
      </c>
      <c r="D167" s="36">
        <v>747.30000000000007</v>
      </c>
      <c r="E167" s="36">
        <v>741.75000000000011</v>
      </c>
      <c r="F167" s="36">
        <v>735.65000000000009</v>
      </c>
      <c r="G167" s="36">
        <v>730.10000000000014</v>
      </c>
      <c r="H167" s="36">
        <v>753.40000000000009</v>
      </c>
      <c r="I167" s="36">
        <v>758.95</v>
      </c>
      <c r="J167" s="36">
        <v>765.05000000000007</v>
      </c>
      <c r="K167" s="31">
        <v>752.85</v>
      </c>
      <c r="L167" s="31">
        <v>741.2</v>
      </c>
      <c r="M167" s="31">
        <v>3.6253600000000001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336.25</v>
      </c>
      <c r="D168" s="36">
        <v>335.40000000000003</v>
      </c>
      <c r="E168" s="36">
        <v>332.65000000000009</v>
      </c>
      <c r="F168" s="36">
        <v>329.05000000000007</v>
      </c>
      <c r="G168" s="36">
        <v>326.30000000000013</v>
      </c>
      <c r="H168" s="36">
        <v>339.00000000000006</v>
      </c>
      <c r="I168" s="36">
        <v>341.74999999999994</v>
      </c>
      <c r="J168" s="36">
        <v>345.35</v>
      </c>
      <c r="K168" s="31">
        <v>338.15</v>
      </c>
      <c r="L168" s="31">
        <v>331.8</v>
      </c>
      <c r="M168" s="31">
        <v>30.81915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149.9</v>
      </c>
      <c r="D169" s="36">
        <v>150.79999999999998</v>
      </c>
      <c r="E169" s="36">
        <v>147.99999999999997</v>
      </c>
      <c r="F169" s="36">
        <v>146.1</v>
      </c>
      <c r="G169" s="36">
        <v>143.29999999999998</v>
      </c>
      <c r="H169" s="36">
        <v>152.69999999999996</v>
      </c>
      <c r="I169" s="36">
        <v>155.49999999999997</v>
      </c>
      <c r="J169" s="36">
        <v>157.39999999999995</v>
      </c>
      <c r="K169" s="31">
        <v>153.6</v>
      </c>
      <c r="L169" s="31">
        <v>148.9</v>
      </c>
      <c r="M169" s="31">
        <v>37.207830000000001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1209.3</v>
      </c>
      <c r="D170" s="36">
        <v>1210.7666666666667</v>
      </c>
      <c r="E170" s="36">
        <v>1199.5333333333333</v>
      </c>
      <c r="F170" s="36">
        <v>1189.7666666666667</v>
      </c>
      <c r="G170" s="36">
        <v>1178.5333333333333</v>
      </c>
      <c r="H170" s="36">
        <v>1220.5333333333333</v>
      </c>
      <c r="I170" s="36">
        <v>1231.7666666666664</v>
      </c>
      <c r="J170" s="36">
        <v>1241.5333333333333</v>
      </c>
      <c r="K170" s="31">
        <v>1222</v>
      </c>
      <c r="L170" s="31">
        <v>1201</v>
      </c>
      <c r="M170" s="31">
        <v>0.32307000000000002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129.35</v>
      </c>
      <c r="D171" s="36">
        <v>127.76666666666667</v>
      </c>
      <c r="E171" s="36">
        <v>125.13333333333333</v>
      </c>
      <c r="F171" s="36">
        <v>120.91666666666666</v>
      </c>
      <c r="G171" s="36">
        <v>118.28333333333332</v>
      </c>
      <c r="H171" s="36">
        <v>131.98333333333335</v>
      </c>
      <c r="I171" s="36">
        <v>134.61666666666667</v>
      </c>
      <c r="J171" s="36">
        <v>138.83333333333334</v>
      </c>
      <c r="K171" s="31">
        <v>130.4</v>
      </c>
      <c r="L171" s="31">
        <v>123.55</v>
      </c>
      <c r="M171" s="31">
        <v>445.00590999999997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2666.05</v>
      </c>
      <c r="D172" s="36">
        <v>2662.0333333333333</v>
      </c>
      <c r="E172" s="36">
        <v>2641.6666666666665</v>
      </c>
      <c r="F172" s="36">
        <v>2617.2833333333333</v>
      </c>
      <c r="G172" s="36">
        <v>2596.9166666666665</v>
      </c>
      <c r="H172" s="36">
        <v>2686.4166666666665</v>
      </c>
      <c r="I172" s="36">
        <v>2706.7833333333333</v>
      </c>
      <c r="J172" s="36">
        <v>2731.1666666666665</v>
      </c>
      <c r="K172" s="31">
        <v>2682.4</v>
      </c>
      <c r="L172" s="31">
        <v>2637.65</v>
      </c>
      <c r="M172" s="31">
        <v>8.4860000000000005E-2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3153.25</v>
      </c>
      <c r="D173" s="36">
        <v>3162.7166666666667</v>
      </c>
      <c r="E173" s="36">
        <v>3140.5333333333333</v>
      </c>
      <c r="F173" s="36">
        <v>3127.8166666666666</v>
      </c>
      <c r="G173" s="36">
        <v>3105.6333333333332</v>
      </c>
      <c r="H173" s="36">
        <v>3175.4333333333334</v>
      </c>
      <c r="I173" s="36">
        <v>3197.6166666666668</v>
      </c>
      <c r="J173" s="36">
        <v>3210.3333333333335</v>
      </c>
      <c r="K173" s="31">
        <v>3184.9</v>
      </c>
      <c r="L173" s="31">
        <v>3150</v>
      </c>
      <c r="M173" s="31">
        <v>3.721E-2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223.7</v>
      </c>
      <c r="D174" s="36">
        <v>223.83333333333334</v>
      </c>
      <c r="E174" s="36">
        <v>221.91666666666669</v>
      </c>
      <c r="F174" s="36">
        <v>220.13333333333335</v>
      </c>
      <c r="G174" s="36">
        <v>218.2166666666667</v>
      </c>
      <c r="H174" s="36">
        <v>225.61666666666667</v>
      </c>
      <c r="I174" s="36">
        <v>227.53333333333336</v>
      </c>
      <c r="J174" s="36">
        <v>229.31666666666666</v>
      </c>
      <c r="K174" s="31">
        <v>225.75</v>
      </c>
      <c r="L174" s="31">
        <v>222.05</v>
      </c>
      <c r="M174" s="31">
        <v>3.1242700000000001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1625.55</v>
      </c>
      <c r="D175" s="36">
        <v>1641.05</v>
      </c>
      <c r="E175" s="36">
        <v>1604.5</v>
      </c>
      <c r="F175" s="36">
        <v>1583.45</v>
      </c>
      <c r="G175" s="36">
        <v>1546.9</v>
      </c>
      <c r="H175" s="36">
        <v>1662.1</v>
      </c>
      <c r="I175" s="36">
        <v>1698.6499999999996</v>
      </c>
      <c r="J175" s="36">
        <v>1719.6999999999998</v>
      </c>
      <c r="K175" s="31">
        <v>1677.6</v>
      </c>
      <c r="L175" s="31">
        <v>1620</v>
      </c>
      <c r="M175" s="31">
        <v>1.8835599999999999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1521.75</v>
      </c>
      <c r="D176" s="36">
        <v>1527.8833333333332</v>
      </c>
      <c r="E176" s="36">
        <v>1508.8666666666663</v>
      </c>
      <c r="F176" s="36">
        <v>1495.9833333333331</v>
      </c>
      <c r="G176" s="36">
        <v>1476.9666666666662</v>
      </c>
      <c r="H176" s="36">
        <v>1540.7666666666664</v>
      </c>
      <c r="I176" s="36">
        <v>1559.7833333333333</v>
      </c>
      <c r="J176" s="36">
        <v>1572.6666666666665</v>
      </c>
      <c r="K176" s="31">
        <v>1546.9</v>
      </c>
      <c r="L176" s="31">
        <v>1515</v>
      </c>
      <c r="M176" s="31">
        <v>0.27165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792.2</v>
      </c>
      <c r="D177" s="36">
        <v>790.06666666666661</v>
      </c>
      <c r="E177" s="36">
        <v>785.63333333333321</v>
      </c>
      <c r="F177" s="36">
        <v>779.06666666666661</v>
      </c>
      <c r="G177" s="36">
        <v>774.63333333333321</v>
      </c>
      <c r="H177" s="36">
        <v>796.63333333333321</v>
      </c>
      <c r="I177" s="36">
        <v>801.06666666666661</v>
      </c>
      <c r="J177" s="36">
        <v>807.63333333333321</v>
      </c>
      <c r="K177" s="31">
        <v>794.5</v>
      </c>
      <c r="L177" s="31">
        <v>783.5</v>
      </c>
      <c r="M177" s="31">
        <v>6.4896700000000003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764.2</v>
      </c>
      <c r="D178" s="36">
        <v>766.30000000000007</v>
      </c>
      <c r="E178" s="36">
        <v>755.60000000000014</v>
      </c>
      <c r="F178" s="36">
        <v>747.00000000000011</v>
      </c>
      <c r="G178" s="36">
        <v>736.30000000000018</v>
      </c>
      <c r="H178" s="36">
        <v>774.90000000000009</v>
      </c>
      <c r="I178" s="36">
        <v>785.60000000000014</v>
      </c>
      <c r="J178" s="36">
        <v>794.2</v>
      </c>
      <c r="K178" s="31">
        <v>777</v>
      </c>
      <c r="L178" s="31">
        <v>757.7</v>
      </c>
      <c r="M178" s="31">
        <v>1.6587499999999999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1819.6</v>
      </c>
      <c r="D179" s="36">
        <v>1833.5166666666667</v>
      </c>
      <c r="E179" s="36">
        <v>1797.0833333333333</v>
      </c>
      <c r="F179" s="36">
        <v>1774.5666666666666</v>
      </c>
      <c r="G179" s="36">
        <v>1738.1333333333332</v>
      </c>
      <c r="H179" s="36">
        <v>1856.0333333333333</v>
      </c>
      <c r="I179" s="36">
        <v>1892.4666666666667</v>
      </c>
      <c r="J179" s="36">
        <v>1914.9833333333333</v>
      </c>
      <c r="K179" s="31">
        <v>1869.95</v>
      </c>
      <c r="L179" s="31">
        <v>1811</v>
      </c>
      <c r="M179" s="31">
        <v>0.48536000000000001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59.05</v>
      </c>
      <c r="D180" s="36">
        <v>59.233333333333327</v>
      </c>
      <c r="E180" s="36">
        <v>58.666666666666657</v>
      </c>
      <c r="F180" s="36">
        <v>58.283333333333331</v>
      </c>
      <c r="G180" s="36">
        <v>57.716666666666661</v>
      </c>
      <c r="H180" s="36">
        <v>59.616666666666653</v>
      </c>
      <c r="I180" s="36">
        <v>60.18333333333333</v>
      </c>
      <c r="J180" s="36">
        <v>60.566666666666649</v>
      </c>
      <c r="K180" s="31">
        <v>59.8</v>
      </c>
      <c r="L180" s="31">
        <v>58.85</v>
      </c>
      <c r="M180" s="31">
        <v>53.555010000000003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1288.8499999999999</v>
      </c>
      <c r="D181" s="36">
        <v>1300.2166666666667</v>
      </c>
      <c r="E181" s="36">
        <v>1271.4833333333333</v>
      </c>
      <c r="F181" s="36">
        <v>1254.1166666666666</v>
      </c>
      <c r="G181" s="36">
        <v>1225.3833333333332</v>
      </c>
      <c r="H181" s="36">
        <v>1317.5833333333335</v>
      </c>
      <c r="I181" s="36">
        <v>1346.3166666666671</v>
      </c>
      <c r="J181" s="36">
        <v>1363.6833333333336</v>
      </c>
      <c r="K181" s="31">
        <v>1328.95</v>
      </c>
      <c r="L181" s="31">
        <v>1282.8499999999999</v>
      </c>
      <c r="M181" s="31">
        <v>0.26554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2187.4</v>
      </c>
      <c r="D182" s="36">
        <v>2206.7999999999997</v>
      </c>
      <c r="E182" s="36">
        <v>2155.5999999999995</v>
      </c>
      <c r="F182" s="36">
        <v>2123.7999999999997</v>
      </c>
      <c r="G182" s="36">
        <v>2072.5999999999995</v>
      </c>
      <c r="H182" s="36">
        <v>2238.5999999999995</v>
      </c>
      <c r="I182" s="36">
        <v>2289.7999999999993</v>
      </c>
      <c r="J182" s="36">
        <v>2321.5999999999995</v>
      </c>
      <c r="K182" s="31">
        <v>2258</v>
      </c>
      <c r="L182" s="31">
        <v>2175</v>
      </c>
      <c r="M182" s="31">
        <v>1.34137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489.5</v>
      </c>
      <c r="D183" s="36">
        <v>494.16666666666669</v>
      </c>
      <c r="E183" s="36">
        <v>481.33333333333337</v>
      </c>
      <c r="F183" s="36">
        <v>473.16666666666669</v>
      </c>
      <c r="G183" s="36">
        <v>460.33333333333337</v>
      </c>
      <c r="H183" s="36">
        <v>502.33333333333337</v>
      </c>
      <c r="I183" s="36">
        <v>515.16666666666674</v>
      </c>
      <c r="J183" s="36">
        <v>523.33333333333337</v>
      </c>
      <c r="K183" s="31">
        <v>507</v>
      </c>
      <c r="L183" s="31">
        <v>486</v>
      </c>
      <c r="M183" s="31">
        <v>3.3038699999999999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977</v>
      </c>
      <c r="D184" s="36">
        <v>978.25</v>
      </c>
      <c r="E184" s="36">
        <v>971.5</v>
      </c>
      <c r="F184" s="36">
        <v>966</v>
      </c>
      <c r="G184" s="36">
        <v>959.25</v>
      </c>
      <c r="H184" s="36">
        <v>983.75</v>
      </c>
      <c r="I184" s="36">
        <v>990.5</v>
      </c>
      <c r="J184" s="36">
        <v>996</v>
      </c>
      <c r="K184" s="31">
        <v>985</v>
      </c>
      <c r="L184" s="31">
        <v>972.75</v>
      </c>
      <c r="M184" s="31">
        <v>7.2629000000000001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676.55</v>
      </c>
      <c r="D185" s="36">
        <v>671.81666666666661</v>
      </c>
      <c r="E185" s="36">
        <v>662.23333333333323</v>
      </c>
      <c r="F185" s="36">
        <v>647.91666666666663</v>
      </c>
      <c r="G185" s="36">
        <v>638.33333333333326</v>
      </c>
      <c r="H185" s="36">
        <v>686.13333333333321</v>
      </c>
      <c r="I185" s="36">
        <v>695.7166666666667</v>
      </c>
      <c r="J185" s="36">
        <v>710.03333333333319</v>
      </c>
      <c r="K185" s="31">
        <v>681.4</v>
      </c>
      <c r="L185" s="31">
        <v>657.5</v>
      </c>
      <c r="M185" s="31">
        <v>4.3741500000000002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1701.4</v>
      </c>
      <c r="D186" s="36">
        <v>1710.6333333333332</v>
      </c>
      <c r="E186" s="36">
        <v>1683.6166666666663</v>
      </c>
      <c r="F186" s="36">
        <v>1665.833333333333</v>
      </c>
      <c r="G186" s="36">
        <v>1638.8166666666662</v>
      </c>
      <c r="H186" s="36">
        <v>1728.4166666666665</v>
      </c>
      <c r="I186" s="36">
        <v>1755.4333333333334</v>
      </c>
      <c r="J186" s="36">
        <v>1773.2166666666667</v>
      </c>
      <c r="K186" s="31">
        <v>1737.65</v>
      </c>
      <c r="L186" s="31">
        <v>1692.85</v>
      </c>
      <c r="M186" s="31">
        <v>5.5421199999999997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356</v>
      </c>
      <c r="D187" s="36">
        <v>355.90000000000003</v>
      </c>
      <c r="E187" s="36">
        <v>353.30000000000007</v>
      </c>
      <c r="F187" s="36">
        <v>350.6</v>
      </c>
      <c r="G187" s="36">
        <v>348.00000000000006</v>
      </c>
      <c r="H187" s="36">
        <v>358.60000000000008</v>
      </c>
      <c r="I187" s="36">
        <v>361.2000000000001</v>
      </c>
      <c r="J187" s="36">
        <v>363.90000000000009</v>
      </c>
      <c r="K187" s="31">
        <v>358.5</v>
      </c>
      <c r="L187" s="31">
        <v>353.2</v>
      </c>
      <c r="M187" s="31">
        <v>5.7682000000000002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502.6</v>
      </c>
      <c r="D188" s="36">
        <v>503.7166666666667</v>
      </c>
      <c r="E188" s="36">
        <v>490.88333333333344</v>
      </c>
      <c r="F188" s="36">
        <v>479.16666666666674</v>
      </c>
      <c r="G188" s="36">
        <v>466.33333333333348</v>
      </c>
      <c r="H188" s="36">
        <v>515.43333333333339</v>
      </c>
      <c r="I188" s="36">
        <v>528.26666666666665</v>
      </c>
      <c r="J188" s="36">
        <v>539.98333333333335</v>
      </c>
      <c r="K188" s="31">
        <v>516.54999999999995</v>
      </c>
      <c r="L188" s="31">
        <v>492</v>
      </c>
      <c r="M188" s="31">
        <v>35.553519999999999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2001.8</v>
      </c>
      <c r="D189" s="36">
        <v>1996.8833333333332</v>
      </c>
      <c r="E189" s="36">
        <v>1971.7666666666664</v>
      </c>
      <c r="F189" s="36">
        <v>1941.7333333333331</v>
      </c>
      <c r="G189" s="36">
        <v>1916.6166666666663</v>
      </c>
      <c r="H189" s="36">
        <v>2026.9166666666665</v>
      </c>
      <c r="I189" s="36">
        <v>2052.0333333333333</v>
      </c>
      <c r="J189" s="36">
        <v>2082.0666666666666</v>
      </c>
      <c r="K189" s="31">
        <v>2022</v>
      </c>
      <c r="L189" s="31">
        <v>1966.85</v>
      </c>
      <c r="M189" s="31">
        <v>21.00421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865</v>
      </c>
      <c r="D190" s="36">
        <v>867.15</v>
      </c>
      <c r="E190" s="36">
        <v>857.84999999999991</v>
      </c>
      <c r="F190" s="36">
        <v>850.69999999999993</v>
      </c>
      <c r="G190" s="36">
        <v>841.39999999999986</v>
      </c>
      <c r="H190" s="36">
        <v>874.3</v>
      </c>
      <c r="I190" s="36">
        <v>883.59999999999991</v>
      </c>
      <c r="J190" s="36">
        <v>890.75</v>
      </c>
      <c r="K190" s="31">
        <v>876.45</v>
      </c>
      <c r="L190" s="31">
        <v>860</v>
      </c>
      <c r="M190" s="31">
        <v>3.49404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371.1</v>
      </c>
      <c r="D191" s="36">
        <v>372.3</v>
      </c>
      <c r="E191" s="36">
        <v>368.8</v>
      </c>
      <c r="F191" s="36">
        <v>366.5</v>
      </c>
      <c r="G191" s="36">
        <v>363</v>
      </c>
      <c r="H191" s="36">
        <v>374.6</v>
      </c>
      <c r="I191" s="36">
        <v>378.1</v>
      </c>
      <c r="J191" s="36">
        <v>380.40000000000003</v>
      </c>
      <c r="K191" s="31">
        <v>375.8</v>
      </c>
      <c r="L191" s="31">
        <v>370</v>
      </c>
      <c r="M191" s="31">
        <v>0.81986999999999999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2167.85</v>
      </c>
      <c r="D192" s="36">
        <v>2169.6166666666668</v>
      </c>
      <c r="E192" s="36">
        <v>2149.2333333333336</v>
      </c>
      <c r="F192" s="36">
        <v>2130.6166666666668</v>
      </c>
      <c r="G192" s="36">
        <v>2110.2333333333336</v>
      </c>
      <c r="H192" s="36">
        <v>2188.2333333333336</v>
      </c>
      <c r="I192" s="36">
        <v>2208.6166666666668</v>
      </c>
      <c r="J192" s="36">
        <v>2227.2333333333336</v>
      </c>
      <c r="K192" s="31">
        <v>2190</v>
      </c>
      <c r="L192" s="31">
        <v>2151</v>
      </c>
      <c r="M192" s="31">
        <v>0.15422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729.15</v>
      </c>
      <c r="D193" s="36">
        <v>730.95000000000016</v>
      </c>
      <c r="E193" s="36">
        <v>723.40000000000032</v>
      </c>
      <c r="F193" s="36">
        <v>717.6500000000002</v>
      </c>
      <c r="G193" s="36">
        <v>710.10000000000036</v>
      </c>
      <c r="H193" s="36">
        <v>736.70000000000027</v>
      </c>
      <c r="I193" s="36">
        <v>744.25000000000023</v>
      </c>
      <c r="J193" s="36">
        <v>750.00000000000023</v>
      </c>
      <c r="K193" s="31">
        <v>738.5</v>
      </c>
      <c r="L193" s="31">
        <v>725.2</v>
      </c>
      <c r="M193" s="31">
        <v>0.55645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365.95</v>
      </c>
      <c r="D194" s="36">
        <v>367.75</v>
      </c>
      <c r="E194" s="36">
        <v>362.2</v>
      </c>
      <c r="F194" s="36">
        <v>358.45</v>
      </c>
      <c r="G194" s="36">
        <v>352.9</v>
      </c>
      <c r="H194" s="36">
        <v>371.5</v>
      </c>
      <c r="I194" s="36">
        <v>377.04999999999995</v>
      </c>
      <c r="J194" s="36">
        <v>380.8</v>
      </c>
      <c r="K194" s="31">
        <v>373.3</v>
      </c>
      <c r="L194" s="31">
        <v>364</v>
      </c>
      <c r="M194" s="31">
        <v>3.1843499999999998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2820.75</v>
      </c>
      <c r="D195" s="36">
        <v>2843.6166666666668</v>
      </c>
      <c r="E195" s="36">
        <v>2792.1333333333337</v>
      </c>
      <c r="F195" s="36">
        <v>2763.5166666666669</v>
      </c>
      <c r="G195" s="36">
        <v>2712.0333333333338</v>
      </c>
      <c r="H195" s="36">
        <v>2872.2333333333336</v>
      </c>
      <c r="I195" s="36">
        <v>2923.7166666666672</v>
      </c>
      <c r="J195" s="36">
        <v>2952.3333333333335</v>
      </c>
      <c r="K195" s="31">
        <v>2895.1</v>
      </c>
      <c r="L195" s="31">
        <v>2815</v>
      </c>
      <c r="M195" s="31">
        <v>0.78169999999999995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426.15</v>
      </c>
      <c r="D196" s="36">
        <v>425.84999999999997</v>
      </c>
      <c r="E196" s="36">
        <v>422.69999999999993</v>
      </c>
      <c r="F196" s="36">
        <v>419.24999999999994</v>
      </c>
      <c r="G196" s="36">
        <v>416.09999999999991</v>
      </c>
      <c r="H196" s="36">
        <v>429.29999999999995</v>
      </c>
      <c r="I196" s="36">
        <v>432.44999999999993</v>
      </c>
      <c r="J196" s="36">
        <v>435.9</v>
      </c>
      <c r="K196" s="31">
        <v>429</v>
      </c>
      <c r="L196" s="31">
        <v>422.4</v>
      </c>
      <c r="M196" s="31">
        <v>22.914660000000001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629.29999999999995</v>
      </c>
      <c r="D197" s="36">
        <v>629.49999999999989</v>
      </c>
      <c r="E197" s="36">
        <v>625.3499999999998</v>
      </c>
      <c r="F197" s="36">
        <v>621.39999999999986</v>
      </c>
      <c r="G197" s="36">
        <v>617.24999999999977</v>
      </c>
      <c r="H197" s="36">
        <v>633.44999999999982</v>
      </c>
      <c r="I197" s="36">
        <v>637.59999999999991</v>
      </c>
      <c r="J197" s="36">
        <v>641.54999999999984</v>
      </c>
      <c r="K197" s="31">
        <v>633.65</v>
      </c>
      <c r="L197" s="31">
        <v>625.54999999999995</v>
      </c>
      <c r="M197" s="31">
        <v>6.6877300000000002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130.9</v>
      </c>
      <c r="D198" s="36">
        <v>131.04999999999998</v>
      </c>
      <c r="E198" s="36">
        <v>129.69999999999996</v>
      </c>
      <c r="F198" s="36">
        <v>128.49999999999997</v>
      </c>
      <c r="G198" s="36">
        <v>127.14999999999995</v>
      </c>
      <c r="H198" s="36">
        <v>132.24999999999997</v>
      </c>
      <c r="I198" s="36">
        <v>133.6</v>
      </c>
      <c r="J198" s="36">
        <v>134.79999999999998</v>
      </c>
      <c r="K198" s="31">
        <v>132.4</v>
      </c>
      <c r="L198" s="31">
        <v>129.85</v>
      </c>
      <c r="M198" s="31">
        <v>10.327529999999999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175.15</v>
      </c>
      <c r="D199" s="36">
        <v>175.46666666666667</v>
      </c>
      <c r="E199" s="36">
        <v>174.03333333333333</v>
      </c>
      <c r="F199" s="36">
        <v>172.91666666666666</v>
      </c>
      <c r="G199" s="36">
        <v>171.48333333333332</v>
      </c>
      <c r="H199" s="36">
        <v>176.58333333333334</v>
      </c>
      <c r="I199" s="36">
        <v>178.01666666666668</v>
      </c>
      <c r="J199" s="36">
        <v>179.13333333333335</v>
      </c>
      <c r="K199" s="31">
        <v>176.9</v>
      </c>
      <c r="L199" s="31">
        <v>174.35</v>
      </c>
      <c r="M199" s="31">
        <v>15.049200000000001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288.64999999999998</v>
      </c>
      <c r="D200" s="36">
        <v>288.18333333333334</v>
      </c>
      <c r="E200" s="36">
        <v>285.86666666666667</v>
      </c>
      <c r="F200" s="36">
        <v>283.08333333333331</v>
      </c>
      <c r="G200" s="36">
        <v>280.76666666666665</v>
      </c>
      <c r="H200" s="36">
        <v>290.9666666666667</v>
      </c>
      <c r="I200" s="36">
        <v>293.28333333333342</v>
      </c>
      <c r="J200" s="36">
        <v>296.06666666666672</v>
      </c>
      <c r="K200" s="31">
        <v>290.5</v>
      </c>
      <c r="L200" s="31">
        <v>285.39999999999998</v>
      </c>
      <c r="M200" s="31">
        <v>3.2429100000000002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1817.75</v>
      </c>
      <c r="D201" s="36">
        <v>1818.3666666666668</v>
      </c>
      <c r="E201" s="36">
        <v>1768.7333333333336</v>
      </c>
      <c r="F201" s="36">
        <v>1719.7166666666667</v>
      </c>
      <c r="G201" s="36">
        <v>1670.0833333333335</v>
      </c>
      <c r="H201" s="36">
        <v>1867.3833333333337</v>
      </c>
      <c r="I201" s="36">
        <v>1917.0166666666669</v>
      </c>
      <c r="J201" s="36">
        <v>1966.0333333333338</v>
      </c>
      <c r="K201" s="31">
        <v>1868</v>
      </c>
      <c r="L201" s="31">
        <v>1769.35</v>
      </c>
      <c r="M201" s="31">
        <v>12.14119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847.4</v>
      </c>
      <c r="D202" s="36">
        <v>852.7833333333333</v>
      </c>
      <c r="E202" s="36">
        <v>840.61666666666656</v>
      </c>
      <c r="F202" s="36">
        <v>833.83333333333326</v>
      </c>
      <c r="G202" s="36">
        <v>821.66666666666652</v>
      </c>
      <c r="H202" s="36">
        <v>859.56666666666661</v>
      </c>
      <c r="I202" s="36">
        <v>871.73333333333335</v>
      </c>
      <c r="J202" s="36">
        <v>878.51666666666665</v>
      </c>
      <c r="K202" s="31">
        <v>864.95</v>
      </c>
      <c r="L202" s="31">
        <v>846</v>
      </c>
      <c r="M202" s="31">
        <v>2.5080800000000001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1388.1</v>
      </c>
      <c r="D203" s="36">
        <v>1390.95</v>
      </c>
      <c r="E203" s="36">
        <v>1381.8000000000002</v>
      </c>
      <c r="F203" s="36">
        <v>1375.5000000000002</v>
      </c>
      <c r="G203" s="36">
        <v>1366.3500000000004</v>
      </c>
      <c r="H203" s="36">
        <v>1397.25</v>
      </c>
      <c r="I203" s="36">
        <v>1406.4</v>
      </c>
      <c r="J203" s="36">
        <v>1412.6999999999998</v>
      </c>
      <c r="K203" s="31">
        <v>1400.1</v>
      </c>
      <c r="L203" s="31">
        <v>1384.65</v>
      </c>
      <c r="M203" s="31">
        <v>3.8601000000000001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1223.75</v>
      </c>
      <c r="D204" s="36">
        <v>1229.1500000000001</v>
      </c>
      <c r="E204" s="36">
        <v>1209.7500000000002</v>
      </c>
      <c r="F204" s="36">
        <v>1195.7500000000002</v>
      </c>
      <c r="G204" s="36">
        <v>1176.3500000000004</v>
      </c>
      <c r="H204" s="36">
        <v>1243.1500000000001</v>
      </c>
      <c r="I204" s="36">
        <v>1262.5499999999997</v>
      </c>
      <c r="J204" s="36">
        <v>1276.55</v>
      </c>
      <c r="K204" s="31">
        <v>1248.55</v>
      </c>
      <c r="L204" s="31">
        <v>1215.1500000000001</v>
      </c>
      <c r="M204" s="31">
        <v>39.216090000000001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2755.45</v>
      </c>
      <c r="D205" s="36">
        <v>2754.15</v>
      </c>
      <c r="E205" s="36">
        <v>2728.3</v>
      </c>
      <c r="F205" s="36">
        <v>2701.15</v>
      </c>
      <c r="G205" s="36">
        <v>2675.3</v>
      </c>
      <c r="H205" s="36">
        <v>2781.3</v>
      </c>
      <c r="I205" s="36">
        <v>2807.1499999999996</v>
      </c>
      <c r="J205" s="36">
        <v>2834.3</v>
      </c>
      <c r="K205" s="31">
        <v>2780</v>
      </c>
      <c r="L205" s="31">
        <v>2727</v>
      </c>
      <c r="M205" s="31">
        <v>12.18404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1549.85</v>
      </c>
      <c r="D206" s="36">
        <v>1544.4833333333333</v>
      </c>
      <c r="E206" s="36">
        <v>1536.9666666666667</v>
      </c>
      <c r="F206" s="36">
        <v>1524.0833333333333</v>
      </c>
      <c r="G206" s="36">
        <v>1516.5666666666666</v>
      </c>
      <c r="H206" s="36">
        <v>1557.3666666666668</v>
      </c>
      <c r="I206" s="36">
        <v>1564.8833333333337</v>
      </c>
      <c r="J206" s="36">
        <v>1577.7666666666669</v>
      </c>
      <c r="K206" s="31">
        <v>1552</v>
      </c>
      <c r="L206" s="31">
        <v>1531.6</v>
      </c>
      <c r="M206" s="31">
        <v>110.12667999999999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624.65</v>
      </c>
      <c r="D207" s="36">
        <v>623.31666666666661</v>
      </c>
      <c r="E207" s="36">
        <v>620.33333333333326</v>
      </c>
      <c r="F207" s="36">
        <v>616.01666666666665</v>
      </c>
      <c r="G207" s="36">
        <v>613.0333333333333</v>
      </c>
      <c r="H207" s="36">
        <v>627.63333333333321</v>
      </c>
      <c r="I207" s="36">
        <v>630.61666666666656</v>
      </c>
      <c r="J207" s="36">
        <v>634.93333333333317</v>
      </c>
      <c r="K207" s="31">
        <v>626.29999999999995</v>
      </c>
      <c r="L207" s="31">
        <v>619</v>
      </c>
      <c r="M207" s="31">
        <v>28.100529999999999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3088.25</v>
      </c>
      <c r="D208" s="36">
        <v>3095.1</v>
      </c>
      <c r="E208" s="36">
        <v>3058.1</v>
      </c>
      <c r="F208" s="36">
        <v>3027.95</v>
      </c>
      <c r="G208" s="36">
        <v>2990.95</v>
      </c>
      <c r="H208" s="36">
        <v>3125.25</v>
      </c>
      <c r="I208" s="36">
        <v>3162.25</v>
      </c>
      <c r="J208" s="36">
        <v>3192.4</v>
      </c>
      <c r="K208" s="31">
        <v>3132.1</v>
      </c>
      <c r="L208" s="31">
        <v>3064.95</v>
      </c>
      <c r="M208" s="31">
        <v>9.2764199999999999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72.900000000000006</v>
      </c>
      <c r="D209" s="36">
        <v>73.2</v>
      </c>
      <c r="E209" s="36">
        <v>72.2</v>
      </c>
      <c r="F209" s="36">
        <v>71.5</v>
      </c>
      <c r="G209" s="36">
        <v>70.5</v>
      </c>
      <c r="H209" s="36">
        <v>73.900000000000006</v>
      </c>
      <c r="I209" s="36">
        <v>74.900000000000006</v>
      </c>
      <c r="J209" s="36">
        <v>75.600000000000009</v>
      </c>
      <c r="K209" s="31">
        <v>74.2</v>
      </c>
      <c r="L209" s="31">
        <v>72.5</v>
      </c>
      <c r="M209" s="31">
        <v>45.242530000000002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284.75</v>
      </c>
      <c r="D210" s="36">
        <v>285.58333333333331</v>
      </c>
      <c r="E210" s="36">
        <v>281.76666666666665</v>
      </c>
      <c r="F210" s="36">
        <v>278.78333333333336</v>
      </c>
      <c r="G210" s="36">
        <v>274.9666666666667</v>
      </c>
      <c r="H210" s="36">
        <v>288.56666666666661</v>
      </c>
      <c r="I210" s="36">
        <v>292.38333333333333</v>
      </c>
      <c r="J210" s="36">
        <v>295.36666666666656</v>
      </c>
      <c r="K210" s="31">
        <v>289.39999999999998</v>
      </c>
      <c r="L210" s="31">
        <v>282.60000000000002</v>
      </c>
      <c r="M210" s="31">
        <v>8.8234600000000007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484.4</v>
      </c>
      <c r="D211" s="36">
        <v>486.98333333333335</v>
      </c>
      <c r="E211" s="36">
        <v>479.9666666666667</v>
      </c>
      <c r="F211" s="36">
        <v>475.53333333333336</v>
      </c>
      <c r="G211" s="36">
        <v>468.51666666666671</v>
      </c>
      <c r="H211" s="36">
        <v>491.41666666666669</v>
      </c>
      <c r="I211" s="36">
        <v>498.43333333333334</v>
      </c>
      <c r="J211" s="36">
        <v>502.86666666666667</v>
      </c>
      <c r="K211" s="31">
        <v>494</v>
      </c>
      <c r="L211" s="31">
        <v>482.55</v>
      </c>
      <c r="M211" s="31">
        <v>68.952550000000002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1001.15</v>
      </c>
      <c r="D212" s="36">
        <v>1005.65</v>
      </c>
      <c r="E212" s="36">
        <v>992.44999999999993</v>
      </c>
      <c r="F212" s="36">
        <v>983.75</v>
      </c>
      <c r="G212" s="36">
        <v>970.55</v>
      </c>
      <c r="H212" s="36">
        <v>1014.3499999999999</v>
      </c>
      <c r="I212" s="36">
        <v>1027.55</v>
      </c>
      <c r="J212" s="36">
        <v>1036.25</v>
      </c>
      <c r="K212" s="31">
        <v>1018.85</v>
      </c>
      <c r="L212" s="31">
        <v>996.95</v>
      </c>
      <c r="M212" s="31">
        <v>0.23213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1968.45</v>
      </c>
      <c r="D213" s="36">
        <v>1967.0166666666667</v>
      </c>
      <c r="E213" s="36">
        <v>1959.4333333333334</v>
      </c>
      <c r="F213" s="36">
        <v>1950.4166666666667</v>
      </c>
      <c r="G213" s="36">
        <v>1942.8333333333335</v>
      </c>
      <c r="H213" s="36">
        <v>1976.0333333333333</v>
      </c>
      <c r="I213" s="36">
        <v>1983.6166666666668</v>
      </c>
      <c r="J213" s="36">
        <v>1992.6333333333332</v>
      </c>
      <c r="K213" s="31">
        <v>1974.6</v>
      </c>
      <c r="L213" s="31">
        <v>1958</v>
      </c>
      <c r="M213" s="31">
        <v>5.3798700000000004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157.4</v>
      </c>
      <c r="D214" s="36">
        <v>156.75</v>
      </c>
      <c r="E214" s="36">
        <v>155.25</v>
      </c>
      <c r="F214" s="36">
        <v>153.1</v>
      </c>
      <c r="G214" s="36">
        <v>151.6</v>
      </c>
      <c r="H214" s="36">
        <v>158.9</v>
      </c>
      <c r="I214" s="36">
        <v>160.4</v>
      </c>
      <c r="J214" s="36">
        <v>162.55000000000001</v>
      </c>
      <c r="K214" s="31">
        <v>158.25</v>
      </c>
      <c r="L214" s="31">
        <v>154.6</v>
      </c>
      <c r="M214" s="31">
        <v>63.529089999999997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258.39999999999998</v>
      </c>
      <c r="D215" s="36">
        <v>258.55</v>
      </c>
      <c r="E215" s="36">
        <v>255.3</v>
      </c>
      <c r="F215" s="36">
        <v>252.2</v>
      </c>
      <c r="G215" s="36">
        <v>248.95</v>
      </c>
      <c r="H215" s="36">
        <v>261.65000000000003</v>
      </c>
      <c r="I215" s="36">
        <v>264.90000000000003</v>
      </c>
      <c r="J215" s="36">
        <v>268.00000000000006</v>
      </c>
      <c r="K215" s="31">
        <v>261.8</v>
      </c>
      <c r="L215" s="31">
        <v>255.45</v>
      </c>
      <c r="M215" s="31">
        <v>31.605260000000001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2557</v>
      </c>
      <c r="D216" s="36">
        <v>2554.5833333333335</v>
      </c>
      <c r="E216" s="36">
        <v>2541.6166666666668</v>
      </c>
      <c r="F216" s="36">
        <v>2526.2333333333331</v>
      </c>
      <c r="G216" s="36">
        <v>2513.2666666666664</v>
      </c>
      <c r="H216" s="36">
        <v>2569.9666666666672</v>
      </c>
      <c r="I216" s="36">
        <v>2582.9333333333334</v>
      </c>
      <c r="J216" s="36">
        <v>2598.3166666666675</v>
      </c>
      <c r="K216" s="31">
        <v>2567.5500000000002</v>
      </c>
      <c r="L216" s="31">
        <v>2539.1999999999998</v>
      </c>
      <c r="M216" s="31">
        <v>16.2501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317.7</v>
      </c>
      <c r="D217" s="36">
        <v>318.2</v>
      </c>
      <c r="E217" s="36">
        <v>314.5</v>
      </c>
      <c r="F217" s="36">
        <v>311.3</v>
      </c>
      <c r="G217" s="36">
        <v>307.60000000000002</v>
      </c>
      <c r="H217" s="36">
        <v>321.39999999999998</v>
      </c>
      <c r="I217" s="36">
        <v>325.09999999999991</v>
      </c>
      <c r="J217" s="36">
        <v>328.29999999999995</v>
      </c>
      <c r="K217" s="31">
        <v>321.89999999999998</v>
      </c>
      <c r="L217" s="31">
        <v>315</v>
      </c>
      <c r="M217" s="31">
        <v>5.5552299999999999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4317.1000000000004</v>
      </c>
      <c r="D218" s="36">
        <v>4258.3666666666668</v>
      </c>
      <c r="E218" s="36">
        <v>4173.7333333333336</v>
      </c>
      <c r="F218" s="36">
        <v>4030.3666666666668</v>
      </c>
      <c r="G218" s="36">
        <v>3945.7333333333336</v>
      </c>
      <c r="H218" s="36">
        <v>4401.7333333333336</v>
      </c>
      <c r="I218" s="36">
        <v>4486.3666666666668</v>
      </c>
      <c r="J218" s="36">
        <v>4629.7333333333336</v>
      </c>
      <c r="K218" s="31">
        <v>4343</v>
      </c>
      <c r="L218" s="31">
        <v>4115</v>
      </c>
      <c r="M218" s="31">
        <v>0.46123999999999998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520.75</v>
      </c>
      <c r="D219" s="36">
        <v>523.56666666666672</v>
      </c>
      <c r="E219" s="36">
        <v>516.18333333333339</v>
      </c>
      <c r="F219" s="36">
        <v>511.61666666666667</v>
      </c>
      <c r="G219" s="36">
        <v>504.23333333333335</v>
      </c>
      <c r="H219" s="36">
        <v>528.13333333333344</v>
      </c>
      <c r="I219" s="36">
        <v>535.51666666666688</v>
      </c>
      <c r="J219" s="36">
        <v>540.08333333333348</v>
      </c>
      <c r="K219" s="31">
        <v>530.95000000000005</v>
      </c>
      <c r="L219" s="31">
        <v>519</v>
      </c>
      <c r="M219" s="31">
        <v>0.80157999999999996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859</v>
      </c>
      <c r="D220" s="36">
        <v>856.88333333333333</v>
      </c>
      <c r="E220" s="36">
        <v>844.11666666666667</v>
      </c>
      <c r="F220" s="36">
        <v>829.23333333333335</v>
      </c>
      <c r="G220" s="36">
        <v>816.4666666666667</v>
      </c>
      <c r="H220" s="36">
        <v>871.76666666666665</v>
      </c>
      <c r="I220" s="36">
        <v>884.5333333333333</v>
      </c>
      <c r="J220" s="36">
        <v>899.41666666666663</v>
      </c>
      <c r="K220" s="31">
        <v>869.65</v>
      </c>
      <c r="L220" s="31">
        <v>842</v>
      </c>
      <c r="M220" s="31">
        <v>1.4988999999999999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38380.9</v>
      </c>
      <c r="D221" s="36">
        <v>38470.300000000003</v>
      </c>
      <c r="E221" s="36">
        <v>38190.650000000009</v>
      </c>
      <c r="F221" s="36">
        <v>38000.400000000009</v>
      </c>
      <c r="G221" s="36">
        <v>37720.750000000015</v>
      </c>
      <c r="H221" s="36">
        <v>38660.550000000003</v>
      </c>
      <c r="I221" s="36">
        <v>38940.199999999997</v>
      </c>
      <c r="J221" s="36">
        <v>39130.449999999997</v>
      </c>
      <c r="K221" s="31">
        <v>38749.949999999997</v>
      </c>
      <c r="L221" s="31">
        <v>38280.050000000003</v>
      </c>
      <c r="M221" s="31">
        <v>3.8640000000000001E-2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91</v>
      </c>
      <c r="D222" s="36">
        <v>91.516666666666652</v>
      </c>
      <c r="E222" s="36">
        <v>90.0833333333333</v>
      </c>
      <c r="F222" s="36">
        <v>89.166666666666643</v>
      </c>
      <c r="G222" s="36">
        <v>87.733333333333292</v>
      </c>
      <c r="H222" s="36">
        <v>92.433333333333309</v>
      </c>
      <c r="I222" s="36">
        <v>93.866666666666646</v>
      </c>
      <c r="J222" s="36">
        <v>94.783333333333317</v>
      </c>
      <c r="K222" s="31">
        <v>92.95</v>
      </c>
      <c r="L222" s="31">
        <v>90.6</v>
      </c>
      <c r="M222" s="31">
        <v>113.55838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954.25</v>
      </c>
      <c r="D223" s="36">
        <v>954.25</v>
      </c>
      <c r="E223" s="36">
        <v>948.4</v>
      </c>
      <c r="F223" s="36">
        <v>942.55</v>
      </c>
      <c r="G223" s="36">
        <v>936.69999999999993</v>
      </c>
      <c r="H223" s="36">
        <v>960.1</v>
      </c>
      <c r="I223" s="36">
        <v>965.94999999999993</v>
      </c>
      <c r="J223" s="36">
        <v>971.80000000000007</v>
      </c>
      <c r="K223" s="31">
        <v>960.1</v>
      </c>
      <c r="L223" s="31">
        <v>948.4</v>
      </c>
      <c r="M223" s="31">
        <v>78.368179999999995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1324.9</v>
      </c>
      <c r="D224" s="36">
        <v>1322.2</v>
      </c>
      <c r="E224" s="36">
        <v>1315.1000000000001</v>
      </c>
      <c r="F224" s="36">
        <v>1305.3000000000002</v>
      </c>
      <c r="G224" s="36">
        <v>1298.2000000000003</v>
      </c>
      <c r="H224" s="36">
        <v>1332</v>
      </c>
      <c r="I224" s="36">
        <v>1339.1</v>
      </c>
      <c r="J224" s="36">
        <v>1348.8999999999999</v>
      </c>
      <c r="K224" s="31">
        <v>1329.3</v>
      </c>
      <c r="L224" s="31">
        <v>1312.4</v>
      </c>
      <c r="M224" s="31">
        <v>4.7762599999999997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524.85</v>
      </c>
      <c r="D225" s="36">
        <v>525.23333333333335</v>
      </c>
      <c r="E225" s="36">
        <v>519.06666666666672</v>
      </c>
      <c r="F225" s="36">
        <v>513.28333333333342</v>
      </c>
      <c r="G225" s="36">
        <v>507.11666666666679</v>
      </c>
      <c r="H225" s="36">
        <v>531.01666666666665</v>
      </c>
      <c r="I225" s="36">
        <v>537.18333333333317</v>
      </c>
      <c r="J225" s="36">
        <v>542.96666666666658</v>
      </c>
      <c r="K225" s="31">
        <v>531.4</v>
      </c>
      <c r="L225" s="31">
        <v>519.45000000000005</v>
      </c>
      <c r="M225" s="31">
        <v>42.237079999999999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637.65</v>
      </c>
      <c r="D226" s="36">
        <v>637.58333333333337</v>
      </c>
      <c r="E226" s="36">
        <v>630.31666666666672</v>
      </c>
      <c r="F226" s="36">
        <v>622.98333333333335</v>
      </c>
      <c r="G226" s="36">
        <v>615.7166666666667</v>
      </c>
      <c r="H226" s="36">
        <v>644.91666666666674</v>
      </c>
      <c r="I226" s="36">
        <v>652.18333333333339</v>
      </c>
      <c r="J226" s="36">
        <v>659.51666666666677</v>
      </c>
      <c r="K226" s="31">
        <v>644.85</v>
      </c>
      <c r="L226" s="31">
        <v>630.25</v>
      </c>
      <c r="M226" s="31">
        <v>1.8608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70.95</v>
      </c>
      <c r="D227" s="36">
        <v>70.45</v>
      </c>
      <c r="E227" s="36">
        <v>69.300000000000011</v>
      </c>
      <c r="F227" s="36">
        <v>67.650000000000006</v>
      </c>
      <c r="G227" s="36">
        <v>66.500000000000014</v>
      </c>
      <c r="H227" s="36">
        <v>72.100000000000009</v>
      </c>
      <c r="I227" s="36">
        <v>73.250000000000014</v>
      </c>
      <c r="J227" s="36">
        <v>74.900000000000006</v>
      </c>
      <c r="K227" s="31">
        <v>71.599999999999994</v>
      </c>
      <c r="L227" s="31">
        <v>68.8</v>
      </c>
      <c r="M227" s="31">
        <v>153.68932000000001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90.8</v>
      </c>
      <c r="D228" s="36">
        <v>91.133333333333326</v>
      </c>
      <c r="E228" s="36">
        <v>90.316666666666649</v>
      </c>
      <c r="F228" s="36">
        <v>89.833333333333329</v>
      </c>
      <c r="G228" s="36">
        <v>89.016666666666652</v>
      </c>
      <c r="H228" s="36">
        <v>91.616666666666646</v>
      </c>
      <c r="I228" s="36">
        <v>92.433333333333309</v>
      </c>
      <c r="J228" s="36">
        <v>92.916666666666643</v>
      </c>
      <c r="K228" s="31">
        <v>91.95</v>
      </c>
      <c r="L228" s="31">
        <v>90.65</v>
      </c>
      <c r="M228" s="31">
        <v>136.53254000000001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124.85</v>
      </c>
      <c r="D229" s="36">
        <v>125.33333333333333</v>
      </c>
      <c r="E229" s="36">
        <v>123.96666666666665</v>
      </c>
      <c r="F229" s="36">
        <v>123.08333333333333</v>
      </c>
      <c r="G229" s="36">
        <v>121.71666666666665</v>
      </c>
      <c r="H229" s="36">
        <v>126.21666666666665</v>
      </c>
      <c r="I229" s="36">
        <v>127.58333333333333</v>
      </c>
      <c r="J229" s="36">
        <v>128.46666666666664</v>
      </c>
      <c r="K229" s="31">
        <v>126.7</v>
      </c>
      <c r="L229" s="31">
        <v>124.45</v>
      </c>
      <c r="M229" s="31">
        <v>51.702019999999997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893.4</v>
      </c>
      <c r="D230" s="36">
        <v>893.51666666666677</v>
      </c>
      <c r="E230" s="36">
        <v>887.63333333333355</v>
      </c>
      <c r="F230" s="36">
        <v>881.86666666666679</v>
      </c>
      <c r="G230" s="36">
        <v>875.98333333333358</v>
      </c>
      <c r="H230" s="36">
        <v>899.28333333333353</v>
      </c>
      <c r="I230" s="36">
        <v>905.16666666666674</v>
      </c>
      <c r="J230" s="36">
        <v>910.93333333333351</v>
      </c>
      <c r="K230" s="31">
        <v>899.4</v>
      </c>
      <c r="L230" s="31">
        <v>887.75</v>
      </c>
      <c r="M230" s="31">
        <v>9.987E-2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638.45000000000005</v>
      </c>
      <c r="D231" s="36">
        <v>635.31666666666672</v>
      </c>
      <c r="E231" s="36">
        <v>626.33333333333348</v>
      </c>
      <c r="F231" s="36">
        <v>614.21666666666681</v>
      </c>
      <c r="G231" s="36">
        <v>605.23333333333358</v>
      </c>
      <c r="H231" s="36">
        <v>647.43333333333339</v>
      </c>
      <c r="I231" s="36">
        <v>656.41666666666674</v>
      </c>
      <c r="J231" s="36">
        <v>668.5333333333333</v>
      </c>
      <c r="K231" s="31">
        <v>644.29999999999995</v>
      </c>
      <c r="L231" s="31">
        <v>623.20000000000005</v>
      </c>
      <c r="M231" s="31">
        <v>2.5163000000000002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228.7</v>
      </c>
      <c r="D232" s="36">
        <v>229.38333333333335</v>
      </c>
      <c r="E232" s="36">
        <v>227.3666666666667</v>
      </c>
      <c r="F232" s="36">
        <v>226.03333333333336</v>
      </c>
      <c r="G232" s="36">
        <v>224.01666666666671</v>
      </c>
      <c r="H232" s="36">
        <v>230.7166666666667</v>
      </c>
      <c r="I232" s="36">
        <v>232.73333333333335</v>
      </c>
      <c r="J232" s="36">
        <v>234.06666666666669</v>
      </c>
      <c r="K232" s="31">
        <v>231.4</v>
      </c>
      <c r="L232" s="31">
        <v>228.05</v>
      </c>
      <c r="M232" s="31">
        <v>20.941839999999999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175.8</v>
      </c>
      <c r="D233" s="36">
        <v>176.68333333333331</v>
      </c>
      <c r="E233" s="36">
        <v>174.36666666666662</v>
      </c>
      <c r="F233" s="36">
        <v>172.93333333333331</v>
      </c>
      <c r="G233" s="36">
        <v>170.61666666666662</v>
      </c>
      <c r="H233" s="36">
        <v>178.11666666666662</v>
      </c>
      <c r="I233" s="36">
        <v>180.43333333333328</v>
      </c>
      <c r="J233" s="36">
        <v>181.86666666666662</v>
      </c>
      <c r="K233" s="31">
        <v>179</v>
      </c>
      <c r="L233" s="31">
        <v>175.25</v>
      </c>
      <c r="M233" s="31">
        <v>48.742669999999997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80.7</v>
      </c>
      <c r="D234" s="36">
        <v>81.016666666666666</v>
      </c>
      <c r="E234" s="36">
        <v>80.033333333333331</v>
      </c>
      <c r="F234" s="36">
        <v>79.36666666666666</v>
      </c>
      <c r="G234" s="36">
        <v>78.383333333333326</v>
      </c>
      <c r="H234" s="36">
        <v>81.683333333333337</v>
      </c>
      <c r="I234" s="36">
        <v>82.666666666666657</v>
      </c>
      <c r="J234" s="36">
        <v>83.333333333333343</v>
      </c>
      <c r="K234" s="31">
        <v>82</v>
      </c>
      <c r="L234" s="31">
        <v>80.349999999999994</v>
      </c>
      <c r="M234" s="31">
        <v>60.171619999999997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2836.1</v>
      </c>
      <c r="D235" s="36">
        <v>2848.4166666666665</v>
      </c>
      <c r="E235" s="36">
        <v>2812.833333333333</v>
      </c>
      <c r="F235" s="36">
        <v>2789.5666666666666</v>
      </c>
      <c r="G235" s="36">
        <v>2753.9833333333331</v>
      </c>
      <c r="H235" s="36">
        <v>2871.6833333333329</v>
      </c>
      <c r="I235" s="36">
        <v>2907.266666666666</v>
      </c>
      <c r="J235" s="36">
        <v>2930.5333333333328</v>
      </c>
      <c r="K235" s="31">
        <v>2884</v>
      </c>
      <c r="L235" s="31">
        <v>2825.15</v>
      </c>
      <c r="M235" s="31">
        <v>1.3156600000000001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427.25</v>
      </c>
      <c r="D236" s="36">
        <v>427</v>
      </c>
      <c r="E236" s="36">
        <v>422.85</v>
      </c>
      <c r="F236" s="36">
        <v>418.45000000000005</v>
      </c>
      <c r="G236" s="36">
        <v>414.30000000000007</v>
      </c>
      <c r="H236" s="36">
        <v>431.4</v>
      </c>
      <c r="I236" s="36">
        <v>435.54999999999995</v>
      </c>
      <c r="J236" s="36">
        <v>439.94999999999993</v>
      </c>
      <c r="K236" s="31">
        <v>431.15</v>
      </c>
      <c r="L236" s="31">
        <v>422.6</v>
      </c>
      <c r="M236" s="31">
        <v>10.588240000000001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134.9</v>
      </c>
      <c r="D237" s="36">
        <v>134.58333333333334</v>
      </c>
      <c r="E237" s="36">
        <v>133.36666666666667</v>
      </c>
      <c r="F237" s="36">
        <v>131.83333333333334</v>
      </c>
      <c r="G237" s="36">
        <v>130.61666666666667</v>
      </c>
      <c r="H237" s="36">
        <v>136.11666666666667</v>
      </c>
      <c r="I237" s="36">
        <v>137.33333333333331</v>
      </c>
      <c r="J237" s="36">
        <v>138.86666666666667</v>
      </c>
      <c r="K237" s="31">
        <v>135.80000000000001</v>
      </c>
      <c r="L237" s="31">
        <v>133.05000000000001</v>
      </c>
      <c r="M237" s="31">
        <v>64.226510000000005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416.5</v>
      </c>
      <c r="D238" s="36">
        <v>416.61666666666662</v>
      </c>
      <c r="E238" s="36">
        <v>413.43333333333322</v>
      </c>
      <c r="F238" s="36">
        <v>410.36666666666662</v>
      </c>
      <c r="G238" s="36">
        <v>407.18333333333322</v>
      </c>
      <c r="H238" s="36">
        <v>419.68333333333322</v>
      </c>
      <c r="I238" s="36">
        <v>422.86666666666662</v>
      </c>
      <c r="J238" s="36">
        <v>425.93333333333322</v>
      </c>
      <c r="K238" s="31">
        <v>419.8</v>
      </c>
      <c r="L238" s="31">
        <v>413.55</v>
      </c>
      <c r="M238" s="31">
        <v>24.555070000000001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90.3</v>
      </c>
      <c r="D239" s="36">
        <v>90.283333333333346</v>
      </c>
      <c r="E239" s="36">
        <v>89.866666666666688</v>
      </c>
      <c r="F239" s="36">
        <v>89.433333333333337</v>
      </c>
      <c r="G239" s="36">
        <v>89.01666666666668</v>
      </c>
      <c r="H239" s="36">
        <v>90.716666666666697</v>
      </c>
      <c r="I239" s="36">
        <v>91.133333333333354</v>
      </c>
      <c r="J239" s="36">
        <v>91.566666666666706</v>
      </c>
      <c r="K239" s="31">
        <v>90.7</v>
      </c>
      <c r="L239" s="31">
        <v>89.85</v>
      </c>
      <c r="M239" s="31">
        <v>99.223399999999998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44.3</v>
      </c>
      <c r="D240" s="36">
        <v>44.483333333333327</v>
      </c>
      <c r="E240" s="36">
        <v>43.916666666666657</v>
      </c>
      <c r="F240" s="36">
        <v>43.533333333333331</v>
      </c>
      <c r="G240" s="36">
        <v>42.966666666666661</v>
      </c>
      <c r="H240" s="36">
        <v>44.866666666666653</v>
      </c>
      <c r="I240" s="36">
        <v>45.43333333333333</v>
      </c>
      <c r="J240" s="36">
        <v>45.816666666666649</v>
      </c>
      <c r="K240" s="31">
        <v>45.05</v>
      </c>
      <c r="L240" s="31">
        <v>44.1</v>
      </c>
      <c r="M240" s="31">
        <v>287.15992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700.25</v>
      </c>
      <c r="D241" s="36">
        <v>702.16666666666663</v>
      </c>
      <c r="E241" s="36">
        <v>696.63333333333321</v>
      </c>
      <c r="F241" s="36">
        <v>693.01666666666654</v>
      </c>
      <c r="G241" s="36">
        <v>687.48333333333312</v>
      </c>
      <c r="H241" s="36">
        <v>705.7833333333333</v>
      </c>
      <c r="I241" s="36">
        <v>711.31666666666683</v>
      </c>
      <c r="J241" s="36">
        <v>714.93333333333339</v>
      </c>
      <c r="K241" s="31">
        <v>707.7</v>
      </c>
      <c r="L241" s="31">
        <v>698.55</v>
      </c>
      <c r="M241" s="31">
        <v>12.302849999999999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75.099999999999994</v>
      </c>
      <c r="D242" s="36">
        <v>75.333333333333329</v>
      </c>
      <c r="E242" s="36">
        <v>74.566666666666663</v>
      </c>
      <c r="F242" s="36">
        <v>74.033333333333331</v>
      </c>
      <c r="G242" s="36">
        <v>73.266666666666666</v>
      </c>
      <c r="H242" s="36">
        <v>75.86666666666666</v>
      </c>
      <c r="I242" s="36">
        <v>76.63333333333334</v>
      </c>
      <c r="J242" s="36">
        <v>77.166666666666657</v>
      </c>
      <c r="K242" s="31">
        <v>76.099999999999994</v>
      </c>
      <c r="L242" s="31">
        <v>74.8</v>
      </c>
      <c r="M242" s="31">
        <v>215.87597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1452.4</v>
      </c>
      <c r="D243" s="36">
        <v>1455.8</v>
      </c>
      <c r="E243" s="36">
        <v>1446.6</v>
      </c>
      <c r="F243" s="36">
        <v>1440.8</v>
      </c>
      <c r="G243" s="36">
        <v>1431.6</v>
      </c>
      <c r="H243" s="36">
        <v>1461.6</v>
      </c>
      <c r="I243" s="36">
        <v>1470.8000000000002</v>
      </c>
      <c r="J243" s="36">
        <v>1476.6</v>
      </c>
      <c r="K243" s="31">
        <v>1465</v>
      </c>
      <c r="L243" s="31">
        <v>1450</v>
      </c>
      <c r="M243" s="31">
        <v>0.30407000000000001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478.2</v>
      </c>
      <c r="D244" s="36">
        <v>472.9666666666667</v>
      </c>
      <c r="E244" s="36">
        <v>466.33333333333337</v>
      </c>
      <c r="F244" s="36">
        <v>454.4666666666667</v>
      </c>
      <c r="G244" s="36">
        <v>447.83333333333337</v>
      </c>
      <c r="H244" s="36">
        <v>484.83333333333337</v>
      </c>
      <c r="I244" s="36">
        <v>491.4666666666667</v>
      </c>
      <c r="J244" s="36">
        <v>503.33333333333337</v>
      </c>
      <c r="K244" s="31">
        <v>479.6</v>
      </c>
      <c r="L244" s="31">
        <v>461.1</v>
      </c>
      <c r="M244" s="31">
        <v>21.654710000000001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195.25</v>
      </c>
      <c r="D245" s="36">
        <v>195.0333333333333</v>
      </c>
      <c r="E245" s="36">
        <v>191.9166666666666</v>
      </c>
      <c r="F245" s="36">
        <v>188.58333333333329</v>
      </c>
      <c r="G245" s="36">
        <v>185.46666666666658</v>
      </c>
      <c r="H245" s="36">
        <v>198.36666666666662</v>
      </c>
      <c r="I245" s="36">
        <v>201.48333333333329</v>
      </c>
      <c r="J245" s="36">
        <v>204.81666666666663</v>
      </c>
      <c r="K245" s="31">
        <v>198.15</v>
      </c>
      <c r="L245" s="31">
        <v>191.7</v>
      </c>
      <c r="M245" s="31">
        <v>119.61293999999999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1424.25</v>
      </c>
      <c r="D246" s="36">
        <v>1429.75</v>
      </c>
      <c r="E246" s="36">
        <v>1415.5</v>
      </c>
      <c r="F246" s="36">
        <v>1406.75</v>
      </c>
      <c r="G246" s="36">
        <v>1392.5</v>
      </c>
      <c r="H246" s="36">
        <v>1438.5</v>
      </c>
      <c r="I246" s="36">
        <v>1452.75</v>
      </c>
      <c r="J246" s="36">
        <v>1461.5</v>
      </c>
      <c r="K246" s="31">
        <v>1444</v>
      </c>
      <c r="L246" s="31">
        <v>1421</v>
      </c>
      <c r="M246" s="31">
        <v>20.69952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21.9</v>
      </c>
      <c r="D247" s="36">
        <v>21.966666666666669</v>
      </c>
      <c r="E247" s="36">
        <v>21.283333333333339</v>
      </c>
      <c r="F247" s="36">
        <v>20.666666666666671</v>
      </c>
      <c r="G247" s="36">
        <v>19.983333333333341</v>
      </c>
      <c r="H247" s="36">
        <v>22.583333333333336</v>
      </c>
      <c r="I247" s="36">
        <v>23.266666666666666</v>
      </c>
      <c r="J247" s="36">
        <v>23.883333333333333</v>
      </c>
      <c r="K247" s="31">
        <v>22.65</v>
      </c>
      <c r="L247" s="31">
        <v>21.35</v>
      </c>
      <c r="M247" s="31">
        <v>856.22245999999996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4239.8999999999996</v>
      </c>
      <c r="D248" s="36">
        <v>4255.0999999999995</v>
      </c>
      <c r="E248" s="36">
        <v>4215.1999999999989</v>
      </c>
      <c r="F248" s="36">
        <v>4190.4999999999991</v>
      </c>
      <c r="G248" s="36">
        <v>4150.5999999999985</v>
      </c>
      <c r="H248" s="36">
        <v>4279.7999999999993</v>
      </c>
      <c r="I248" s="36">
        <v>4319.6999999999989</v>
      </c>
      <c r="J248" s="36">
        <v>4344.3999999999996</v>
      </c>
      <c r="K248" s="31">
        <v>4295</v>
      </c>
      <c r="L248" s="31">
        <v>4230.3999999999996</v>
      </c>
      <c r="M248" s="31">
        <v>1.1586099999999999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1465.5</v>
      </c>
      <c r="D249" s="36">
        <v>1473.9666666666665</v>
      </c>
      <c r="E249" s="36">
        <v>1443.5333333333328</v>
      </c>
      <c r="F249" s="36">
        <v>1421.5666666666664</v>
      </c>
      <c r="G249" s="36">
        <v>1391.1333333333328</v>
      </c>
      <c r="H249" s="36">
        <v>1495.9333333333329</v>
      </c>
      <c r="I249" s="36">
        <v>1526.3666666666668</v>
      </c>
      <c r="J249" s="36">
        <v>1548.333333333333</v>
      </c>
      <c r="K249" s="31">
        <v>1504.4</v>
      </c>
      <c r="L249" s="31">
        <v>1452</v>
      </c>
      <c r="M249" s="31">
        <v>110.81662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2878.15</v>
      </c>
      <c r="D250" s="36">
        <v>2872.3333333333335</v>
      </c>
      <c r="E250" s="36">
        <v>2859.7666666666669</v>
      </c>
      <c r="F250" s="36">
        <v>2841.3833333333332</v>
      </c>
      <c r="G250" s="36">
        <v>2828.8166666666666</v>
      </c>
      <c r="H250" s="36">
        <v>2890.7166666666672</v>
      </c>
      <c r="I250" s="36">
        <v>2903.2833333333338</v>
      </c>
      <c r="J250" s="36">
        <v>2921.6666666666674</v>
      </c>
      <c r="K250" s="31">
        <v>2884.9</v>
      </c>
      <c r="L250" s="31">
        <v>2853.95</v>
      </c>
      <c r="M250" s="31">
        <v>8.3760000000000001E-2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693.2</v>
      </c>
      <c r="D251" s="36">
        <v>695.71666666666658</v>
      </c>
      <c r="E251" s="36">
        <v>687.53333333333319</v>
      </c>
      <c r="F251" s="36">
        <v>681.86666666666656</v>
      </c>
      <c r="G251" s="36">
        <v>673.68333333333317</v>
      </c>
      <c r="H251" s="36">
        <v>701.38333333333321</v>
      </c>
      <c r="I251" s="36">
        <v>709.56666666666661</v>
      </c>
      <c r="J251" s="36">
        <v>715.23333333333323</v>
      </c>
      <c r="K251" s="31">
        <v>703.9</v>
      </c>
      <c r="L251" s="31">
        <v>690.05</v>
      </c>
      <c r="M251" s="31">
        <v>1.8606100000000001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2582.1</v>
      </c>
      <c r="D252" s="36">
        <v>2574.35</v>
      </c>
      <c r="E252" s="36">
        <v>2533.75</v>
      </c>
      <c r="F252" s="36">
        <v>2485.4</v>
      </c>
      <c r="G252" s="36">
        <v>2444.8000000000002</v>
      </c>
      <c r="H252" s="36">
        <v>2622.7</v>
      </c>
      <c r="I252" s="36">
        <v>2663.2999999999993</v>
      </c>
      <c r="J252" s="36">
        <v>2711.6499999999996</v>
      </c>
      <c r="K252" s="31">
        <v>2614.9499999999998</v>
      </c>
      <c r="L252" s="31">
        <v>2526</v>
      </c>
      <c r="M252" s="31">
        <v>11.273490000000001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945.55</v>
      </c>
      <c r="D253" s="36">
        <v>946.9</v>
      </c>
      <c r="E253" s="36">
        <v>937.8</v>
      </c>
      <c r="F253" s="36">
        <v>930.05</v>
      </c>
      <c r="G253" s="36">
        <v>920.94999999999993</v>
      </c>
      <c r="H253" s="36">
        <v>954.65</v>
      </c>
      <c r="I253" s="36">
        <v>963.75000000000011</v>
      </c>
      <c r="J253" s="36">
        <v>971.5</v>
      </c>
      <c r="K253" s="31">
        <v>956</v>
      </c>
      <c r="L253" s="31">
        <v>939.15</v>
      </c>
      <c r="M253" s="31">
        <v>3.54535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32.200000000000003</v>
      </c>
      <c r="D254" s="36">
        <v>32.300000000000004</v>
      </c>
      <c r="E254" s="36">
        <v>31.800000000000011</v>
      </c>
      <c r="F254" s="36">
        <v>31.400000000000006</v>
      </c>
      <c r="G254" s="36">
        <v>30.900000000000013</v>
      </c>
      <c r="H254" s="36">
        <v>32.70000000000001</v>
      </c>
      <c r="I254" s="36">
        <v>33.199999999999996</v>
      </c>
      <c r="J254" s="36">
        <v>33.600000000000009</v>
      </c>
      <c r="K254" s="31">
        <v>32.799999999999997</v>
      </c>
      <c r="L254" s="31">
        <v>31.9</v>
      </c>
      <c r="M254" s="31">
        <v>129.10576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450.7</v>
      </c>
      <c r="D255" s="36">
        <v>449.7833333333333</v>
      </c>
      <c r="E255" s="36">
        <v>447.06666666666661</v>
      </c>
      <c r="F255" s="36">
        <v>443.43333333333328</v>
      </c>
      <c r="G255" s="36">
        <v>440.71666666666658</v>
      </c>
      <c r="H255" s="36">
        <v>453.41666666666663</v>
      </c>
      <c r="I255" s="36">
        <v>456.13333333333333</v>
      </c>
      <c r="J255" s="36">
        <v>459.76666666666665</v>
      </c>
      <c r="K255" s="31">
        <v>452.5</v>
      </c>
      <c r="L255" s="31">
        <v>446.15</v>
      </c>
      <c r="M255" s="31">
        <v>117.74487000000001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225.95</v>
      </c>
      <c r="D256" s="36">
        <v>227.9</v>
      </c>
      <c r="E256" s="36">
        <v>222.05</v>
      </c>
      <c r="F256" s="36">
        <v>218.15</v>
      </c>
      <c r="G256" s="36">
        <v>212.3</v>
      </c>
      <c r="H256" s="36">
        <v>231.8</v>
      </c>
      <c r="I256" s="36">
        <v>237.64999999999998</v>
      </c>
      <c r="J256" s="36">
        <v>241.55</v>
      </c>
      <c r="K256" s="31">
        <v>233.75</v>
      </c>
      <c r="L256" s="31">
        <v>224</v>
      </c>
      <c r="M256" s="31">
        <v>65.227440000000001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1473.95</v>
      </c>
      <c r="D257" s="36">
        <v>1477</v>
      </c>
      <c r="E257" s="36">
        <v>1454</v>
      </c>
      <c r="F257" s="36">
        <v>1434.05</v>
      </c>
      <c r="G257" s="36">
        <v>1411.05</v>
      </c>
      <c r="H257" s="36">
        <v>1496.95</v>
      </c>
      <c r="I257" s="36">
        <v>1519.95</v>
      </c>
      <c r="J257" s="36">
        <v>1539.9</v>
      </c>
      <c r="K257" s="31">
        <v>1500</v>
      </c>
      <c r="L257" s="31">
        <v>1457.05</v>
      </c>
      <c r="M257" s="31">
        <v>1.86585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3265.1</v>
      </c>
      <c r="D258" s="36">
        <v>3241.6666666666665</v>
      </c>
      <c r="E258" s="36">
        <v>3209.333333333333</v>
      </c>
      <c r="F258" s="36">
        <v>3153.5666666666666</v>
      </c>
      <c r="G258" s="36">
        <v>3121.2333333333331</v>
      </c>
      <c r="H258" s="36">
        <v>3297.4333333333329</v>
      </c>
      <c r="I258" s="36">
        <v>3329.766666666666</v>
      </c>
      <c r="J258" s="36">
        <v>3385.5333333333328</v>
      </c>
      <c r="K258" s="31">
        <v>3274</v>
      </c>
      <c r="L258" s="31">
        <v>3185.9</v>
      </c>
      <c r="M258" s="31">
        <v>1.1577900000000001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115.65</v>
      </c>
      <c r="D259" s="36">
        <v>115.8</v>
      </c>
      <c r="E259" s="36">
        <v>114.85</v>
      </c>
      <c r="F259" s="36">
        <v>114.05</v>
      </c>
      <c r="G259" s="36">
        <v>113.1</v>
      </c>
      <c r="H259" s="36">
        <v>116.6</v>
      </c>
      <c r="I259" s="36">
        <v>117.55000000000001</v>
      </c>
      <c r="J259" s="36">
        <v>118.35</v>
      </c>
      <c r="K259" s="31">
        <v>116.75</v>
      </c>
      <c r="L259" s="31">
        <v>115</v>
      </c>
      <c r="M259" s="31">
        <v>5.6570900000000002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1250.5999999999999</v>
      </c>
      <c r="D260" s="36">
        <v>1254.0833333333333</v>
      </c>
      <c r="E260" s="36">
        <v>1240.1666666666665</v>
      </c>
      <c r="F260" s="36">
        <v>1229.7333333333333</v>
      </c>
      <c r="G260" s="36">
        <v>1215.8166666666666</v>
      </c>
      <c r="H260" s="36">
        <v>1264.5166666666664</v>
      </c>
      <c r="I260" s="36">
        <v>1278.4333333333329</v>
      </c>
      <c r="J260" s="36">
        <v>1288.8666666666663</v>
      </c>
      <c r="K260" s="31">
        <v>1268</v>
      </c>
      <c r="L260" s="31">
        <v>1243.6500000000001</v>
      </c>
      <c r="M260" s="31">
        <v>0.29938999999999999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465.4</v>
      </c>
      <c r="D261" s="36">
        <v>466.21666666666664</v>
      </c>
      <c r="E261" s="36">
        <v>461.48333333333329</v>
      </c>
      <c r="F261" s="36">
        <v>457.56666666666666</v>
      </c>
      <c r="G261" s="36">
        <v>452.83333333333331</v>
      </c>
      <c r="H261" s="36">
        <v>470.13333333333327</v>
      </c>
      <c r="I261" s="36">
        <v>474.86666666666662</v>
      </c>
      <c r="J261" s="36">
        <v>478.78333333333325</v>
      </c>
      <c r="K261" s="31">
        <v>470.95</v>
      </c>
      <c r="L261" s="31">
        <v>462.3</v>
      </c>
      <c r="M261" s="31">
        <v>4.9647199999999998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691.7</v>
      </c>
      <c r="D262" s="36">
        <v>693.1</v>
      </c>
      <c r="E262" s="36">
        <v>686.7</v>
      </c>
      <c r="F262" s="36">
        <v>681.7</v>
      </c>
      <c r="G262" s="36">
        <v>675.30000000000007</v>
      </c>
      <c r="H262" s="36">
        <v>698.1</v>
      </c>
      <c r="I262" s="36">
        <v>704.49999999999989</v>
      </c>
      <c r="J262" s="36">
        <v>709.5</v>
      </c>
      <c r="K262" s="31">
        <v>699.5</v>
      </c>
      <c r="L262" s="31">
        <v>688.1</v>
      </c>
      <c r="M262" s="31">
        <v>12.315950000000001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359.3</v>
      </c>
      <c r="D263" s="36">
        <v>360.81666666666666</v>
      </c>
      <c r="E263" s="36">
        <v>355.48333333333335</v>
      </c>
      <c r="F263" s="36">
        <v>351.66666666666669</v>
      </c>
      <c r="G263" s="36">
        <v>346.33333333333337</v>
      </c>
      <c r="H263" s="36">
        <v>364.63333333333333</v>
      </c>
      <c r="I263" s="36">
        <v>369.9666666666667</v>
      </c>
      <c r="J263" s="36">
        <v>373.7833333333333</v>
      </c>
      <c r="K263" s="31">
        <v>366.15</v>
      </c>
      <c r="L263" s="31">
        <v>357</v>
      </c>
      <c r="M263" s="31">
        <v>0.42037000000000002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677.55</v>
      </c>
      <c r="D264" s="36">
        <v>679.0333333333333</v>
      </c>
      <c r="E264" s="36">
        <v>674.51666666666665</v>
      </c>
      <c r="F264" s="36">
        <v>671.48333333333335</v>
      </c>
      <c r="G264" s="36">
        <v>666.9666666666667</v>
      </c>
      <c r="H264" s="36">
        <v>682.06666666666661</v>
      </c>
      <c r="I264" s="36">
        <v>686.58333333333326</v>
      </c>
      <c r="J264" s="36">
        <v>689.61666666666656</v>
      </c>
      <c r="K264" s="31">
        <v>683.55</v>
      </c>
      <c r="L264" s="31">
        <v>676</v>
      </c>
      <c r="M264" s="31">
        <v>1.17075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401.55</v>
      </c>
      <c r="D265" s="36">
        <v>402.95</v>
      </c>
      <c r="E265" s="36">
        <v>398.59999999999997</v>
      </c>
      <c r="F265" s="36">
        <v>395.65</v>
      </c>
      <c r="G265" s="36">
        <v>391.29999999999995</v>
      </c>
      <c r="H265" s="36">
        <v>405.9</v>
      </c>
      <c r="I265" s="36">
        <v>410.25</v>
      </c>
      <c r="J265" s="36">
        <v>413.2</v>
      </c>
      <c r="K265" s="31">
        <v>407.3</v>
      </c>
      <c r="L265" s="31">
        <v>400</v>
      </c>
      <c r="M265" s="31">
        <v>12.17526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87.15</v>
      </c>
      <c r="D266" s="36">
        <v>87.233333333333348</v>
      </c>
      <c r="E266" s="36">
        <v>86.266666666666694</v>
      </c>
      <c r="F266" s="36">
        <v>85.38333333333334</v>
      </c>
      <c r="G266" s="36">
        <v>84.416666666666686</v>
      </c>
      <c r="H266" s="36">
        <v>88.116666666666703</v>
      </c>
      <c r="I266" s="36">
        <v>89.083333333333343</v>
      </c>
      <c r="J266" s="36">
        <v>89.966666666666711</v>
      </c>
      <c r="K266" s="31">
        <v>88.2</v>
      </c>
      <c r="L266" s="31">
        <v>86.35</v>
      </c>
      <c r="M266" s="31">
        <v>19.43412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392</v>
      </c>
      <c r="D267" s="36">
        <v>395.58333333333331</v>
      </c>
      <c r="E267" s="36">
        <v>386.46666666666664</v>
      </c>
      <c r="F267" s="36">
        <v>380.93333333333334</v>
      </c>
      <c r="G267" s="36">
        <v>371.81666666666666</v>
      </c>
      <c r="H267" s="36">
        <v>401.11666666666662</v>
      </c>
      <c r="I267" s="36">
        <v>410.23333333333329</v>
      </c>
      <c r="J267" s="36">
        <v>415.76666666666659</v>
      </c>
      <c r="K267" s="31">
        <v>404.7</v>
      </c>
      <c r="L267" s="31">
        <v>390.05</v>
      </c>
      <c r="M267" s="31">
        <v>71.729290000000006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783.45</v>
      </c>
      <c r="D268" s="36">
        <v>784.28333333333342</v>
      </c>
      <c r="E268" s="36">
        <v>778.61666666666679</v>
      </c>
      <c r="F268" s="36">
        <v>773.78333333333342</v>
      </c>
      <c r="G268" s="36">
        <v>768.11666666666679</v>
      </c>
      <c r="H268" s="36">
        <v>789.11666666666679</v>
      </c>
      <c r="I268" s="36">
        <v>794.78333333333353</v>
      </c>
      <c r="J268" s="36">
        <v>799.61666666666679</v>
      </c>
      <c r="K268" s="31">
        <v>789.95</v>
      </c>
      <c r="L268" s="31">
        <v>779.45</v>
      </c>
      <c r="M268" s="31">
        <v>21.397179999999999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543.25</v>
      </c>
      <c r="D269" s="36">
        <v>541.0333333333333</v>
      </c>
      <c r="E269" s="36">
        <v>534.56666666666661</v>
      </c>
      <c r="F269" s="36">
        <v>525.88333333333333</v>
      </c>
      <c r="G269" s="36">
        <v>519.41666666666663</v>
      </c>
      <c r="H269" s="36">
        <v>549.71666666666658</v>
      </c>
      <c r="I269" s="36">
        <v>556.18333333333328</v>
      </c>
      <c r="J269" s="36">
        <v>564.86666666666656</v>
      </c>
      <c r="K269" s="31">
        <v>547.5</v>
      </c>
      <c r="L269" s="31">
        <v>532.35</v>
      </c>
      <c r="M269" s="31">
        <v>32.545479999999998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484.2</v>
      </c>
      <c r="D270" s="36">
        <v>486.68333333333334</v>
      </c>
      <c r="E270" s="36">
        <v>478.51666666666665</v>
      </c>
      <c r="F270" s="36">
        <v>472.83333333333331</v>
      </c>
      <c r="G270" s="36">
        <v>464.66666666666663</v>
      </c>
      <c r="H270" s="36">
        <v>492.36666666666667</v>
      </c>
      <c r="I270" s="36">
        <v>500.5333333333333</v>
      </c>
      <c r="J270" s="36">
        <v>506.2166666666667</v>
      </c>
      <c r="K270" s="31">
        <v>494.85</v>
      </c>
      <c r="L270" s="31">
        <v>481</v>
      </c>
      <c r="M270" s="31">
        <v>2.0640299999999998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415.85</v>
      </c>
      <c r="D271" s="36">
        <v>416.55</v>
      </c>
      <c r="E271" s="36">
        <v>410.5</v>
      </c>
      <c r="F271" s="36">
        <v>405.15</v>
      </c>
      <c r="G271" s="36">
        <v>399.09999999999997</v>
      </c>
      <c r="H271" s="36">
        <v>421.90000000000003</v>
      </c>
      <c r="I271" s="36">
        <v>427.9500000000001</v>
      </c>
      <c r="J271" s="36">
        <v>433.30000000000007</v>
      </c>
      <c r="K271" s="31">
        <v>422.6</v>
      </c>
      <c r="L271" s="31">
        <v>411.2</v>
      </c>
      <c r="M271" s="31">
        <v>1.93231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751.9</v>
      </c>
      <c r="D272" s="36">
        <v>751.68333333333328</v>
      </c>
      <c r="E272" s="36">
        <v>740.81666666666661</v>
      </c>
      <c r="F272" s="36">
        <v>729.73333333333335</v>
      </c>
      <c r="G272" s="36">
        <v>718.86666666666667</v>
      </c>
      <c r="H272" s="36">
        <v>762.76666666666654</v>
      </c>
      <c r="I272" s="36">
        <v>773.6333333333331</v>
      </c>
      <c r="J272" s="36">
        <v>784.71666666666647</v>
      </c>
      <c r="K272" s="31">
        <v>762.55</v>
      </c>
      <c r="L272" s="31">
        <v>740.6</v>
      </c>
      <c r="M272" s="31">
        <v>5.9146000000000001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372.35</v>
      </c>
      <c r="D273" s="36">
        <v>372.11666666666662</v>
      </c>
      <c r="E273" s="36">
        <v>367.23333333333323</v>
      </c>
      <c r="F273" s="36">
        <v>362.11666666666662</v>
      </c>
      <c r="G273" s="36">
        <v>357.23333333333323</v>
      </c>
      <c r="H273" s="36">
        <v>377.23333333333323</v>
      </c>
      <c r="I273" s="36">
        <v>382.11666666666656</v>
      </c>
      <c r="J273" s="36">
        <v>387.23333333333323</v>
      </c>
      <c r="K273" s="31">
        <v>377</v>
      </c>
      <c r="L273" s="31">
        <v>367</v>
      </c>
      <c r="M273" s="31">
        <v>8.6141199999999998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755.25</v>
      </c>
      <c r="D274" s="36">
        <v>752.5</v>
      </c>
      <c r="E274" s="36">
        <v>726</v>
      </c>
      <c r="F274" s="36">
        <v>696.75</v>
      </c>
      <c r="G274" s="36">
        <v>670.25</v>
      </c>
      <c r="H274" s="36">
        <v>781.75</v>
      </c>
      <c r="I274" s="36">
        <v>808.25</v>
      </c>
      <c r="J274" s="36">
        <v>837.5</v>
      </c>
      <c r="K274" s="31">
        <v>779</v>
      </c>
      <c r="L274" s="31">
        <v>723.25</v>
      </c>
      <c r="M274" s="31">
        <v>3.91568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1302.4000000000001</v>
      </c>
      <c r="D275" s="36">
        <v>1304.1333333333334</v>
      </c>
      <c r="E275" s="36">
        <v>1286.2666666666669</v>
      </c>
      <c r="F275" s="36">
        <v>1270.1333333333334</v>
      </c>
      <c r="G275" s="36">
        <v>1252.2666666666669</v>
      </c>
      <c r="H275" s="36">
        <v>1320.2666666666669</v>
      </c>
      <c r="I275" s="36">
        <v>1338.1333333333332</v>
      </c>
      <c r="J275" s="36">
        <v>1354.2666666666669</v>
      </c>
      <c r="K275" s="31">
        <v>1322</v>
      </c>
      <c r="L275" s="31">
        <v>1288</v>
      </c>
      <c r="M275" s="31">
        <v>0.63893999999999995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659.3</v>
      </c>
      <c r="D276" s="36">
        <v>656.2833333333333</v>
      </c>
      <c r="E276" s="36">
        <v>650.56666666666661</v>
      </c>
      <c r="F276" s="36">
        <v>641.83333333333326</v>
      </c>
      <c r="G276" s="36">
        <v>636.11666666666656</v>
      </c>
      <c r="H276" s="36">
        <v>665.01666666666665</v>
      </c>
      <c r="I276" s="36">
        <v>670.73333333333335</v>
      </c>
      <c r="J276" s="36">
        <v>679.4666666666667</v>
      </c>
      <c r="K276" s="31">
        <v>662</v>
      </c>
      <c r="L276" s="31">
        <v>647.54999999999995</v>
      </c>
      <c r="M276" s="31">
        <v>1.3501700000000001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274.55</v>
      </c>
      <c r="D277" s="36">
        <v>274.8</v>
      </c>
      <c r="E277" s="36">
        <v>271.90000000000003</v>
      </c>
      <c r="F277" s="36">
        <v>269.25</v>
      </c>
      <c r="G277" s="36">
        <v>266.35000000000002</v>
      </c>
      <c r="H277" s="36">
        <v>277.45000000000005</v>
      </c>
      <c r="I277" s="36">
        <v>280.35000000000002</v>
      </c>
      <c r="J277" s="36">
        <v>283.00000000000006</v>
      </c>
      <c r="K277" s="31">
        <v>277.7</v>
      </c>
      <c r="L277" s="31">
        <v>272.14999999999998</v>
      </c>
      <c r="M277" s="31">
        <v>38.186349999999997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322.10000000000002</v>
      </c>
      <c r="D278" s="36">
        <v>321.91666666666669</v>
      </c>
      <c r="E278" s="36">
        <v>320.73333333333335</v>
      </c>
      <c r="F278" s="36">
        <v>319.36666666666667</v>
      </c>
      <c r="G278" s="36">
        <v>318.18333333333334</v>
      </c>
      <c r="H278" s="36">
        <v>323.28333333333336</v>
      </c>
      <c r="I278" s="36">
        <v>324.46666666666664</v>
      </c>
      <c r="J278" s="36">
        <v>325.83333333333337</v>
      </c>
      <c r="K278" s="31">
        <v>323.10000000000002</v>
      </c>
      <c r="L278" s="31">
        <v>320.55</v>
      </c>
      <c r="M278" s="31">
        <v>1.96122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135.6</v>
      </c>
      <c r="D279" s="36">
        <v>135.26666666666668</v>
      </c>
      <c r="E279" s="36">
        <v>134.53333333333336</v>
      </c>
      <c r="F279" s="36">
        <v>133.46666666666667</v>
      </c>
      <c r="G279" s="36">
        <v>132.73333333333335</v>
      </c>
      <c r="H279" s="36">
        <v>136.33333333333337</v>
      </c>
      <c r="I279" s="36">
        <v>137.06666666666666</v>
      </c>
      <c r="J279" s="36">
        <v>138.13333333333338</v>
      </c>
      <c r="K279" s="31">
        <v>136</v>
      </c>
      <c r="L279" s="31">
        <v>134.19999999999999</v>
      </c>
      <c r="M279" s="31">
        <v>11.104290000000001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645.79999999999995</v>
      </c>
      <c r="D280" s="36">
        <v>649.93333333333328</v>
      </c>
      <c r="E280" s="36">
        <v>639.86666666666656</v>
      </c>
      <c r="F280" s="36">
        <v>633.93333333333328</v>
      </c>
      <c r="G280" s="36">
        <v>623.86666666666656</v>
      </c>
      <c r="H280" s="36">
        <v>655.86666666666656</v>
      </c>
      <c r="I280" s="36">
        <v>665.93333333333339</v>
      </c>
      <c r="J280" s="36">
        <v>671.86666666666656</v>
      </c>
      <c r="K280" s="31">
        <v>660</v>
      </c>
      <c r="L280" s="31">
        <v>644</v>
      </c>
      <c r="M280" s="31">
        <v>1.8390500000000001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2698.55</v>
      </c>
      <c r="D281" s="36">
        <v>2693.166666666667</v>
      </c>
      <c r="E281" s="36">
        <v>2680.4333333333338</v>
      </c>
      <c r="F281" s="36">
        <v>2662.3166666666671</v>
      </c>
      <c r="G281" s="36">
        <v>2649.5833333333339</v>
      </c>
      <c r="H281" s="36">
        <v>2711.2833333333338</v>
      </c>
      <c r="I281" s="36">
        <v>2724.0166666666673</v>
      </c>
      <c r="J281" s="36">
        <v>2742.1333333333337</v>
      </c>
      <c r="K281" s="31">
        <v>2705.9</v>
      </c>
      <c r="L281" s="31">
        <v>2675.05</v>
      </c>
      <c r="M281" s="31">
        <v>1.9840100000000001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2625</v>
      </c>
      <c r="D282" s="36">
        <v>2630</v>
      </c>
      <c r="E282" s="36">
        <v>2596</v>
      </c>
      <c r="F282" s="36">
        <v>2567</v>
      </c>
      <c r="G282" s="36">
        <v>2533</v>
      </c>
      <c r="H282" s="36">
        <v>2659</v>
      </c>
      <c r="I282" s="36">
        <v>2693</v>
      </c>
      <c r="J282" s="36">
        <v>2722</v>
      </c>
      <c r="K282" s="31">
        <v>2664</v>
      </c>
      <c r="L282" s="31">
        <v>2601</v>
      </c>
      <c r="M282" s="31">
        <v>4.1410000000000002E-2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589.6</v>
      </c>
      <c r="D283" s="36">
        <v>584.45000000000005</v>
      </c>
      <c r="E283" s="36">
        <v>573.20000000000005</v>
      </c>
      <c r="F283" s="36">
        <v>556.79999999999995</v>
      </c>
      <c r="G283" s="36">
        <v>545.54999999999995</v>
      </c>
      <c r="H283" s="36">
        <v>600.85000000000014</v>
      </c>
      <c r="I283" s="36">
        <v>612.10000000000014</v>
      </c>
      <c r="J283" s="36">
        <v>628.50000000000023</v>
      </c>
      <c r="K283" s="31">
        <v>595.70000000000005</v>
      </c>
      <c r="L283" s="31">
        <v>568.04999999999995</v>
      </c>
      <c r="M283" s="31">
        <v>0.95684999999999998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468.5</v>
      </c>
      <c r="D284" s="36">
        <v>471.01666666666665</v>
      </c>
      <c r="E284" s="36">
        <v>462.0333333333333</v>
      </c>
      <c r="F284" s="36">
        <v>455.56666666666666</v>
      </c>
      <c r="G284" s="36">
        <v>446.58333333333331</v>
      </c>
      <c r="H284" s="36">
        <v>477.48333333333329</v>
      </c>
      <c r="I284" s="36">
        <v>486.46666666666664</v>
      </c>
      <c r="J284" s="36">
        <v>492.93333333333328</v>
      </c>
      <c r="K284" s="31">
        <v>480</v>
      </c>
      <c r="L284" s="31">
        <v>464.55</v>
      </c>
      <c r="M284" s="31">
        <v>2.51336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278.10000000000002</v>
      </c>
      <c r="D285" s="36">
        <v>279.53333333333336</v>
      </c>
      <c r="E285" s="36">
        <v>275.66666666666674</v>
      </c>
      <c r="F285" s="36">
        <v>273.23333333333341</v>
      </c>
      <c r="G285" s="36">
        <v>269.36666666666679</v>
      </c>
      <c r="H285" s="36">
        <v>281.9666666666667</v>
      </c>
      <c r="I285" s="36">
        <v>285.83333333333337</v>
      </c>
      <c r="J285" s="36">
        <v>288.26666666666665</v>
      </c>
      <c r="K285" s="31">
        <v>283.39999999999998</v>
      </c>
      <c r="L285" s="31">
        <v>277.10000000000002</v>
      </c>
      <c r="M285" s="31">
        <v>4.7804900000000004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1763.85</v>
      </c>
      <c r="D286" s="36">
        <v>1767.3333333333333</v>
      </c>
      <c r="E286" s="36">
        <v>1757.7666666666664</v>
      </c>
      <c r="F286" s="36">
        <v>1751.6833333333332</v>
      </c>
      <c r="G286" s="36">
        <v>1742.1166666666663</v>
      </c>
      <c r="H286" s="36">
        <v>1773.4166666666665</v>
      </c>
      <c r="I286" s="36">
        <v>1782.9833333333336</v>
      </c>
      <c r="J286" s="36">
        <v>1789.0666666666666</v>
      </c>
      <c r="K286" s="31">
        <v>1776.9</v>
      </c>
      <c r="L286" s="31">
        <v>1761.25</v>
      </c>
      <c r="M286" s="31">
        <v>23.838270000000001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1211.05</v>
      </c>
      <c r="D287" s="36">
        <v>1217.5166666666667</v>
      </c>
      <c r="E287" s="36">
        <v>1197.0333333333333</v>
      </c>
      <c r="F287" s="36">
        <v>1183.0166666666667</v>
      </c>
      <c r="G287" s="36">
        <v>1162.5333333333333</v>
      </c>
      <c r="H287" s="36">
        <v>1231.5333333333333</v>
      </c>
      <c r="I287" s="36">
        <v>1252.0166666666664</v>
      </c>
      <c r="J287" s="36">
        <v>1266.0333333333333</v>
      </c>
      <c r="K287" s="31">
        <v>1238</v>
      </c>
      <c r="L287" s="31">
        <v>1203.5</v>
      </c>
      <c r="M287" s="31">
        <v>8.8274299999999997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389.2</v>
      </c>
      <c r="D288" s="36">
        <v>389.88333333333338</v>
      </c>
      <c r="E288" s="36">
        <v>387.31666666666678</v>
      </c>
      <c r="F288" s="36">
        <v>385.43333333333339</v>
      </c>
      <c r="G288" s="36">
        <v>382.86666666666679</v>
      </c>
      <c r="H288" s="36">
        <v>391.76666666666677</v>
      </c>
      <c r="I288" s="36">
        <v>394.33333333333337</v>
      </c>
      <c r="J288" s="36">
        <v>396.21666666666675</v>
      </c>
      <c r="K288" s="31">
        <v>392.45</v>
      </c>
      <c r="L288" s="31">
        <v>388</v>
      </c>
      <c r="M288" s="31">
        <v>1.3730199999999999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1905.95</v>
      </c>
      <c r="D289" s="36">
        <v>1910.7166666666665</v>
      </c>
      <c r="E289" s="36">
        <v>1886.4333333333329</v>
      </c>
      <c r="F289" s="36">
        <v>1866.9166666666665</v>
      </c>
      <c r="G289" s="36">
        <v>1842.633333333333</v>
      </c>
      <c r="H289" s="36">
        <v>1930.2333333333329</v>
      </c>
      <c r="I289" s="36">
        <v>1954.5166666666662</v>
      </c>
      <c r="J289" s="36">
        <v>1974.0333333333328</v>
      </c>
      <c r="K289" s="31">
        <v>1935</v>
      </c>
      <c r="L289" s="31">
        <v>1891.2</v>
      </c>
      <c r="M289" s="31">
        <v>1.00796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3177.75</v>
      </c>
      <c r="D290" s="36">
        <v>3144.4500000000003</v>
      </c>
      <c r="E290" s="36">
        <v>3089.9000000000005</v>
      </c>
      <c r="F290" s="36">
        <v>3002.05</v>
      </c>
      <c r="G290" s="36">
        <v>2947.5000000000005</v>
      </c>
      <c r="H290" s="36">
        <v>3232.3000000000006</v>
      </c>
      <c r="I290" s="36">
        <v>3286.8500000000008</v>
      </c>
      <c r="J290" s="36">
        <v>3374.7000000000007</v>
      </c>
      <c r="K290" s="31">
        <v>3199</v>
      </c>
      <c r="L290" s="31">
        <v>3056.6</v>
      </c>
      <c r="M290" s="31">
        <v>0.40146999999999999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133.85</v>
      </c>
      <c r="D291" s="36">
        <v>133.76666666666665</v>
      </c>
      <c r="E291" s="36">
        <v>132.58333333333331</v>
      </c>
      <c r="F291" s="36">
        <v>131.31666666666666</v>
      </c>
      <c r="G291" s="36">
        <v>130.13333333333333</v>
      </c>
      <c r="H291" s="36">
        <v>135.0333333333333</v>
      </c>
      <c r="I291" s="36">
        <v>136.21666666666664</v>
      </c>
      <c r="J291" s="36">
        <v>137.48333333333329</v>
      </c>
      <c r="K291" s="31">
        <v>134.94999999999999</v>
      </c>
      <c r="L291" s="31">
        <v>132.5</v>
      </c>
      <c r="M291" s="31">
        <v>46.845880000000001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4728.1000000000004</v>
      </c>
      <c r="D292" s="36">
        <v>4745.7</v>
      </c>
      <c r="E292" s="36">
        <v>4694.3999999999996</v>
      </c>
      <c r="F292" s="36">
        <v>4660.7</v>
      </c>
      <c r="G292" s="36">
        <v>4609.3999999999996</v>
      </c>
      <c r="H292" s="36">
        <v>4779.3999999999996</v>
      </c>
      <c r="I292" s="36">
        <v>4830.7000000000007</v>
      </c>
      <c r="J292" s="36">
        <v>4864.3999999999996</v>
      </c>
      <c r="K292" s="31">
        <v>4797</v>
      </c>
      <c r="L292" s="31">
        <v>4712</v>
      </c>
      <c r="M292" s="31">
        <v>1.0263199999999999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14025.3</v>
      </c>
      <c r="D293" s="36">
        <v>14035.366666666667</v>
      </c>
      <c r="E293" s="36">
        <v>13956.583333333334</v>
      </c>
      <c r="F293" s="36">
        <v>13887.866666666667</v>
      </c>
      <c r="G293" s="36">
        <v>13809.083333333334</v>
      </c>
      <c r="H293" s="36">
        <v>14104.083333333334</v>
      </c>
      <c r="I293" s="36">
        <v>14182.866666666667</v>
      </c>
      <c r="J293" s="36">
        <v>14251.583333333334</v>
      </c>
      <c r="K293" s="31">
        <v>14114.15</v>
      </c>
      <c r="L293" s="31">
        <v>13966.65</v>
      </c>
      <c r="M293" s="31">
        <v>1.426E-2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3081.75</v>
      </c>
      <c r="D294" s="36">
        <v>3084.6166666666668</v>
      </c>
      <c r="E294" s="36">
        <v>3064.1833333333334</v>
      </c>
      <c r="F294" s="36">
        <v>3046.6166666666668</v>
      </c>
      <c r="G294" s="36">
        <v>3026.1833333333334</v>
      </c>
      <c r="H294" s="36">
        <v>3102.1833333333334</v>
      </c>
      <c r="I294" s="36">
        <v>3122.6166666666668</v>
      </c>
      <c r="J294" s="36">
        <v>3140.1833333333334</v>
      </c>
      <c r="K294" s="31">
        <v>3105.05</v>
      </c>
      <c r="L294" s="31">
        <v>3067.05</v>
      </c>
      <c r="M294" s="31">
        <v>18.7028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415.15</v>
      </c>
      <c r="D295" s="36">
        <v>415.34999999999997</v>
      </c>
      <c r="E295" s="36">
        <v>412.19999999999993</v>
      </c>
      <c r="F295" s="36">
        <v>409.24999999999994</v>
      </c>
      <c r="G295" s="36">
        <v>406.09999999999991</v>
      </c>
      <c r="H295" s="36">
        <v>418.29999999999995</v>
      </c>
      <c r="I295" s="36">
        <v>421.44999999999993</v>
      </c>
      <c r="J295" s="36">
        <v>424.4</v>
      </c>
      <c r="K295" s="31">
        <v>418.5</v>
      </c>
      <c r="L295" s="31">
        <v>412.4</v>
      </c>
      <c r="M295" s="31">
        <v>2.89012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401.6</v>
      </c>
      <c r="D296" s="36">
        <v>399.90000000000003</v>
      </c>
      <c r="E296" s="36">
        <v>397.30000000000007</v>
      </c>
      <c r="F296" s="36">
        <v>393.00000000000006</v>
      </c>
      <c r="G296" s="36">
        <v>390.40000000000009</v>
      </c>
      <c r="H296" s="36">
        <v>404.20000000000005</v>
      </c>
      <c r="I296" s="36">
        <v>406.80000000000007</v>
      </c>
      <c r="J296" s="36">
        <v>411.1</v>
      </c>
      <c r="K296" s="31">
        <v>402.5</v>
      </c>
      <c r="L296" s="31">
        <v>395.6</v>
      </c>
      <c r="M296" s="31">
        <v>11.66929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285.5</v>
      </c>
      <c r="D297" s="36">
        <v>290.5</v>
      </c>
      <c r="E297" s="36">
        <v>279</v>
      </c>
      <c r="F297" s="36">
        <v>272.5</v>
      </c>
      <c r="G297" s="36">
        <v>261</v>
      </c>
      <c r="H297" s="36">
        <v>297</v>
      </c>
      <c r="I297" s="36">
        <v>308.5</v>
      </c>
      <c r="J297" s="36">
        <v>315</v>
      </c>
      <c r="K297" s="31">
        <v>302</v>
      </c>
      <c r="L297" s="31">
        <v>284</v>
      </c>
      <c r="M297" s="31">
        <v>55.1967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120.5</v>
      </c>
      <c r="D298" s="36">
        <v>119.93333333333334</v>
      </c>
      <c r="E298" s="36">
        <v>119.06666666666668</v>
      </c>
      <c r="F298" s="36">
        <v>117.63333333333334</v>
      </c>
      <c r="G298" s="36">
        <v>116.76666666666668</v>
      </c>
      <c r="H298" s="36">
        <v>121.36666666666667</v>
      </c>
      <c r="I298" s="36">
        <v>122.23333333333335</v>
      </c>
      <c r="J298" s="36">
        <v>123.66666666666667</v>
      </c>
      <c r="K298" s="31">
        <v>120.8</v>
      </c>
      <c r="L298" s="31">
        <v>118.5</v>
      </c>
      <c r="M298" s="31">
        <v>49.51679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471.85</v>
      </c>
      <c r="D299" s="36">
        <v>474.18333333333334</v>
      </c>
      <c r="E299" s="36">
        <v>468.4666666666667</v>
      </c>
      <c r="F299" s="36">
        <v>465.08333333333337</v>
      </c>
      <c r="G299" s="36">
        <v>459.36666666666673</v>
      </c>
      <c r="H299" s="36">
        <v>477.56666666666666</v>
      </c>
      <c r="I299" s="36">
        <v>483.28333333333325</v>
      </c>
      <c r="J299" s="36">
        <v>486.66666666666663</v>
      </c>
      <c r="K299" s="31">
        <v>479.9</v>
      </c>
      <c r="L299" s="31">
        <v>470.8</v>
      </c>
      <c r="M299" s="31">
        <v>16.445730000000001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637.29999999999995</v>
      </c>
      <c r="D300" s="36">
        <v>639.23333333333335</v>
      </c>
      <c r="E300" s="36">
        <v>634.26666666666665</v>
      </c>
      <c r="F300" s="36">
        <v>631.23333333333335</v>
      </c>
      <c r="G300" s="36">
        <v>626.26666666666665</v>
      </c>
      <c r="H300" s="36">
        <v>642.26666666666665</v>
      </c>
      <c r="I300" s="36">
        <v>647.23333333333335</v>
      </c>
      <c r="J300" s="36">
        <v>650.26666666666665</v>
      </c>
      <c r="K300" s="31">
        <v>644.20000000000005</v>
      </c>
      <c r="L300" s="31">
        <v>636.20000000000005</v>
      </c>
      <c r="M300" s="31">
        <v>13.25826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6654.1</v>
      </c>
      <c r="D301" s="36">
        <v>6432.833333333333</v>
      </c>
      <c r="E301" s="36">
        <v>6101.2666666666664</v>
      </c>
      <c r="F301" s="36">
        <v>5548.4333333333334</v>
      </c>
      <c r="G301" s="36">
        <v>5216.8666666666668</v>
      </c>
      <c r="H301" s="36">
        <v>6985.6666666666661</v>
      </c>
      <c r="I301" s="36">
        <v>7317.2333333333336</v>
      </c>
      <c r="J301" s="36">
        <v>7870.0666666666657</v>
      </c>
      <c r="K301" s="31">
        <v>6764.4</v>
      </c>
      <c r="L301" s="31">
        <v>5880</v>
      </c>
      <c r="M301" s="31">
        <v>7.4761699999999998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5154.75</v>
      </c>
      <c r="D302" s="36">
        <v>5186.6833333333334</v>
      </c>
      <c r="E302" s="36">
        <v>5104.9666666666672</v>
      </c>
      <c r="F302" s="36">
        <v>5055.1833333333334</v>
      </c>
      <c r="G302" s="36">
        <v>4973.4666666666672</v>
      </c>
      <c r="H302" s="36">
        <v>5236.4666666666672</v>
      </c>
      <c r="I302" s="36">
        <v>5318.1833333333325</v>
      </c>
      <c r="J302" s="36">
        <v>5367.9666666666672</v>
      </c>
      <c r="K302" s="31">
        <v>5268.4</v>
      </c>
      <c r="L302" s="31">
        <v>5136.8999999999996</v>
      </c>
      <c r="M302" s="31">
        <v>3.0784400000000001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1172.8499999999999</v>
      </c>
      <c r="D303" s="36">
        <v>1175.3166666666666</v>
      </c>
      <c r="E303" s="36">
        <v>1157.6333333333332</v>
      </c>
      <c r="F303" s="36">
        <v>1142.4166666666665</v>
      </c>
      <c r="G303" s="36">
        <v>1124.7333333333331</v>
      </c>
      <c r="H303" s="36">
        <v>1190.5333333333333</v>
      </c>
      <c r="I303" s="36">
        <v>1208.2166666666667</v>
      </c>
      <c r="J303" s="36">
        <v>1223.4333333333334</v>
      </c>
      <c r="K303" s="31">
        <v>1193</v>
      </c>
      <c r="L303" s="31">
        <v>1160.0999999999999</v>
      </c>
      <c r="M303" s="31">
        <v>14.7492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1358.7</v>
      </c>
      <c r="D304" s="36">
        <v>1367.4666666666665</v>
      </c>
      <c r="E304" s="36">
        <v>1345.6833333333329</v>
      </c>
      <c r="F304" s="36">
        <v>1332.6666666666665</v>
      </c>
      <c r="G304" s="36">
        <v>1310.883333333333</v>
      </c>
      <c r="H304" s="36">
        <v>1380.4833333333329</v>
      </c>
      <c r="I304" s="36">
        <v>1402.2666666666662</v>
      </c>
      <c r="J304" s="36">
        <v>1415.2833333333328</v>
      </c>
      <c r="K304" s="31">
        <v>1389.25</v>
      </c>
      <c r="L304" s="31">
        <v>1354.45</v>
      </c>
      <c r="M304" s="31">
        <v>0.82349000000000006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807</v>
      </c>
      <c r="D305" s="36">
        <v>805.4</v>
      </c>
      <c r="E305" s="36">
        <v>793.59999999999991</v>
      </c>
      <c r="F305" s="36">
        <v>780.19999999999993</v>
      </c>
      <c r="G305" s="36">
        <v>768.39999999999986</v>
      </c>
      <c r="H305" s="36">
        <v>818.8</v>
      </c>
      <c r="I305" s="36">
        <v>830.59999999999991</v>
      </c>
      <c r="J305" s="36">
        <v>844</v>
      </c>
      <c r="K305" s="31">
        <v>817.2</v>
      </c>
      <c r="L305" s="31">
        <v>792</v>
      </c>
      <c r="M305" s="31">
        <v>11.96326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1123</v>
      </c>
      <c r="D306" s="36">
        <v>1119.7666666666667</v>
      </c>
      <c r="E306" s="36">
        <v>1111.5333333333333</v>
      </c>
      <c r="F306" s="36">
        <v>1100.0666666666666</v>
      </c>
      <c r="G306" s="36">
        <v>1091.8333333333333</v>
      </c>
      <c r="H306" s="36">
        <v>1131.2333333333333</v>
      </c>
      <c r="I306" s="36">
        <v>1139.4666666666665</v>
      </c>
      <c r="J306" s="36">
        <v>1150.9333333333334</v>
      </c>
      <c r="K306" s="31">
        <v>1128</v>
      </c>
      <c r="L306" s="31">
        <v>1108.3</v>
      </c>
      <c r="M306" s="31">
        <v>8.9075799999999994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286.85000000000002</v>
      </c>
      <c r="D307" s="36">
        <v>288.71666666666664</v>
      </c>
      <c r="E307" s="36">
        <v>284.5333333333333</v>
      </c>
      <c r="F307" s="36">
        <v>282.21666666666664</v>
      </c>
      <c r="G307" s="36">
        <v>278.0333333333333</v>
      </c>
      <c r="H307" s="36">
        <v>291.0333333333333</v>
      </c>
      <c r="I307" s="36">
        <v>295.21666666666658</v>
      </c>
      <c r="J307" s="36">
        <v>297.5333333333333</v>
      </c>
      <c r="K307" s="31">
        <v>292.89999999999998</v>
      </c>
      <c r="L307" s="31">
        <v>286.39999999999998</v>
      </c>
      <c r="M307" s="31">
        <v>23.26605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1566.65</v>
      </c>
      <c r="D308" s="36">
        <v>1564.0999999999997</v>
      </c>
      <c r="E308" s="36">
        <v>1558.1499999999994</v>
      </c>
      <c r="F308" s="36">
        <v>1549.6499999999996</v>
      </c>
      <c r="G308" s="36">
        <v>1543.6999999999994</v>
      </c>
      <c r="H308" s="36">
        <v>1572.5999999999995</v>
      </c>
      <c r="I308" s="36">
        <v>1578.5499999999997</v>
      </c>
      <c r="J308" s="36">
        <v>1587.0499999999995</v>
      </c>
      <c r="K308" s="31">
        <v>1570.05</v>
      </c>
      <c r="L308" s="31">
        <v>1555.6</v>
      </c>
      <c r="M308" s="31">
        <v>17.318059999999999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444.05</v>
      </c>
      <c r="D309" s="36">
        <v>444.08333333333331</v>
      </c>
      <c r="E309" s="36">
        <v>438.16666666666663</v>
      </c>
      <c r="F309" s="36">
        <v>432.2833333333333</v>
      </c>
      <c r="G309" s="36">
        <v>426.36666666666662</v>
      </c>
      <c r="H309" s="36">
        <v>449.96666666666664</v>
      </c>
      <c r="I309" s="36">
        <v>455.88333333333327</v>
      </c>
      <c r="J309" s="36">
        <v>461.76666666666665</v>
      </c>
      <c r="K309" s="31">
        <v>450</v>
      </c>
      <c r="L309" s="31">
        <v>438.2</v>
      </c>
      <c r="M309" s="31">
        <v>3.0848800000000001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523.20000000000005</v>
      </c>
      <c r="D310" s="36">
        <v>525.7166666666667</v>
      </c>
      <c r="E310" s="36">
        <v>518.58333333333337</v>
      </c>
      <c r="F310" s="36">
        <v>513.9666666666667</v>
      </c>
      <c r="G310" s="36">
        <v>506.83333333333337</v>
      </c>
      <c r="H310" s="36">
        <v>530.33333333333337</v>
      </c>
      <c r="I310" s="36">
        <v>537.46666666666658</v>
      </c>
      <c r="J310" s="36">
        <v>542.08333333333337</v>
      </c>
      <c r="K310" s="31">
        <v>532.85</v>
      </c>
      <c r="L310" s="31">
        <v>521.1</v>
      </c>
      <c r="M310" s="31">
        <v>1.57033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354.55</v>
      </c>
      <c r="D311" s="36">
        <v>353.11666666666662</v>
      </c>
      <c r="E311" s="36">
        <v>350.93333333333322</v>
      </c>
      <c r="F311" s="36">
        <v>347.31666666666661</v>
      </c>
      <c r="G311" s="36">
        <v>345.13333333333321</v>
      </c>
      <c r="H311" s="36">
        <v>356.73333333333323</v>
      </c>
      <c r="I311" s="36">
        <v>358.91666666666663</v>
      </c>
      <c r="J311" s="36">
        <v>362.53333333333325</v>
      </c>
      <c r="K311" s="31">
        <v>355.3</v>
      </c>
      <c r="L311" s="31">
        <v>349.5</v>
      </c>
      <c r="M311" s="31">
        <v>4.21326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146.30000000000001</v>
      </c>
      <c r="D312" s="36">
        <v>146.48333333333335</v>
      </c>
      <c r="E312" s="36">
        <v>144.81666666666669</v>
      </c>
      <c r="F312" s="36">
        <v>143.33333333333334</v>
      </c>
      <c r="G312" s="36">
        <v>141.66666666666669</v>
      </c>
      <c r="H312" s="36">
        <v>147.9666666666667</v>
      </c>
      <c r="I312" s="36">
        <v>149.63333333333333</v>
      </c>
      <c r="J312" s="36">
        <v>151.1166666666667</v>
      </c>
      <c r="K312" s="31">
        <v>148.15</v>
      </c>
      <c r="L312" s="31">
        <v>145</v>
      </c>
      <c r="M312" s="31">
        <v>73.612629999999996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100.3</v>
      </c>
      <c r="D313" s="36">
        <v>100.34999999999998</v>
      </c>
      <c r="E313" s="36">
        <v>97.849999999999966</v>
      </c>
      <c r="F313" s="36">
        <v>95.399999999999991</v>
      </c>
      <c r="G313" s="36">
        <v>92.899999999999977</v>
      </c>
      <c r="H313" s="36">
        <v>102.79999999999995</v>
      </c>
      <c r="I313" s="36">
        <v>105.29999999999998</v>
      </c>
      <c r="J313" s="36">
        <v>107.74999999999994</v>
      </c>
      <c r="K313" s="31">
        <v>102.85</v>
      </c>
      <c r="L313" s="31">
        <v>97.9</v>
      </c>
      <c r="M313" s="31">
        <v>117.28764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1774.7</v>
      </c>
      <c r="D314" s="36">
        <v>1782.25</v>
      </c>
      <c r="E314" s="36">
        <v>1759.7</v>
      </c>
      <c r="F314" s="36">
        <v>1744.7</v>
      </c>
      <c r="G314" s="36">
        <v>1722.15</v>
      </c>
      <c r="H314" s="36">
        <v>1797.25</v>
      </c>
      <c r="I314" s="36">
        <v>1819.8000000000002</v>
      </c>
      <c r="J314" s="36">
        <v>1834.8</v>
      </c>
      <c r="K314" s="31">
        <v>1804.8</v>
      </c>
      <c r="L314" s="31">
        <v>1767.25</v>
      </c>
      <c r="M314" s="31">
        <v>0.85438000000000003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539.54999999999995</v>
      </c>
      <c r="D315" s="36">
        <v>538.41666666666663</v>
      </c>
      <c r="E315" s="36">
        <v>536.13333333333321</v>
      </c>
      <c r="F315" s="36">
        <v>532.71666666666658</v>
      </c>
      <c r="G315" s="36">
        <v>530.43333333333317</v>
      </c>
      <c r="H315" s="36">
        <v>541.83333333333326</v>
      </c>
      <c r="I315" s="36">
        <v>544.11666666666679</v>
      </c>
      <c r="J315" s="36">
        <v>547.5333333333333</v>
      </c>
      <c r="K315" s="31">
        <v>540.70000000000005</v>
      </c>
      <c r="L315" s="31">
        <v>535</v>
      </c>
      <c r="M315" s="31">
        <v>5.9925800000000002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10580.9</v>
      </c>
      <c r="D316" s="36">
        <v>10541.883333333333</v>
      </c>
      <c r="E316" s="36">
        <v>10459.216666666667</v>
      </c>
      <c r="F316" s="36">
        <v>10337.533333333335</v>
      </c>
      <c r="G316" s="36">
        <v>10254.866666666669</v>
      </c>
      <c r="H316" s="36">
        <v>10663.566666666666</v>
      </c>
      <c r="I316" s="36">
        <v>10746.233333333334</v>
      </c>
      <c r="J316" s="36">
        <v>10867.916666666664</v>
      </c>
      <c r="K316" s="31">
        <v>10624.55</v>
      </c>
      <c r="L316" s="31">
        <v>10420.200000000001</v>
      </c>
      <c r="M316" s="31">
        <v>5.6923700000000004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2380.8000000000002</v>
      </c>
      <c r="D317" s="36">
        <v>2393.5333333333333</v>
      </c>
      <c r="E317" s="36">
        <v>2360.0666666666666</v>
      </c>
      <c r="F317" s="36">
        <v>2339.3333333333335</v>
      </c>
      <c r="G317" s="36">
        <v>2305.8666666666668</v>
      </c>
      <c r="H317" s="36">
        <v>2414.2666666666664</v>
      </c>
      <c r="I317" s="36">
        <v>2447.7333333333327</v>
      </c>
      <c r="J317" s="36">
        <v>2468.4666666666662</v>
      </c>
      <c r="K317" s="31">
        <v>2427</v>
      </c>
      <c r="L317" s="31">
        <v>2372.8000000000002</v>
      </c>
      <c r="M317" s="31">
        <v>0.32057999999999998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920.3</v>
      </c>
      <c r="D318" s="36">
        <v>916.15</v>
      </c>
      <c r="E318" s="36">
        <v>908.34999999999991</v>
      </c>
      <c r="F318" s="36">
        <v>896.4</v>
      </c>
      <c r="G318" s="36">
        <v>888.59999999999991</v>
      </c>
      <c r="H318" s="36">
        <v>928.09999999999991</v>
      </c>
      <c r="I318" s="36">
        <v>935.89999999999986</v>
      </c>
      <c r="J318" s="36">
        <v>947.84999999999991</v>
      </c>
      <c r="K318" s="31">
        <v>923.95</v>
      </c>
      <c r="L318" s="31">
        <v>904.2</v>
      </c>
      <c r="M318" s="31">
        <v>10.93149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580.9</v>
      </c>
      <c r="D319" s="36">
        <v>585.35</v>
      </c>
      <c r="E319" s="36">
        <v>573</v>
      </c>
      <c r="F319" s="36">
        <v>565.1</v>
      </c>
      <c r="G319" s="36">
        <v>552.75</v>
      </c>
      <c r="H319" s="36">
        <v>593.25</v>
      </c>
      <c r="I319" s="36">
        <v>605.60000000000014</v>
      </c>
      <c r="J319" s="36">
        <v>613.5</v>
      </c>
      <c r="K319" s="31">
        <v>597.70000000000005</v>
      </c>
      <c r="L319" s="31">
        <v>577.45000000000005</v>
      </c>
      <c r="M319" s="31">
        <v>18.976030000000002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2141.1</v>
      </c>
      <c r="D320" s="36">
        <v>2147.4</v>
      </c>
      <c r="E320" s="36">
        <v>2129.7000000000003</v>
      </c>
      <c r="F320" s="36">
        <v>2118.3000000000002</v>
      </c>
      <c r="G320" s="36">
        <v>2100.6000000000004</v>
      </c>
      <c r="H320" s="36">
        <v>2158.8000000000002</v>
      </c>
      <c r="I320" s="36">
        <v>2176.5</v>
      </c>
      <c r="J320" s="36">
        <v>2187.9</v>
      </c>
      <c r="K320" s="31">
        <v>2165.1</v>
      </c>
      <c r="L320" s="31">
        <v>2136</v>
      </c>
      <c r="M320" s="31">
        <v>3.3755999999999999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763.2</v>
      </c>
      <c r="D321" s="36">
        <v>768.56666666666661</v>
      </c>
      <c r="E321" s="36">
        <v>755.13333333333321</v>
      </c>
      <c r="F321" s="36">
        <v>747.06666666666661</v>
      </c>
      <c r="G321" s="36">
        <v>733.63333333333321</v>
      </c>
      <c r="H321" s="36">
        <v>776.63333333333321</v>
      </c>
      <c r="I321" s="36">
        <v>790.06666666666661</v>
      </c>
      <c r="J321" s="36">
        <v>798.13333333333321</v>
      </c>
      <c r="K321" s="31">
        <v>782</v>
      </c>
      <c r="L321" s="31">
        <v>760.5</v>
      </c>
      <c r="M321" s="31">
        <v>0.97899000000000003</v>
      </c>
      <c r="N321" s="1"/>
      <c r="O321" s="1"/>
    </row>
    <row r="322" spans="1:15" ht="12.75" customHeight="1">
      <c r="A322" s="33">
        <v>312</v>
      </c>
      <c r="B322" s="53" t="s">
        <v>886</v>
      </c>
      <c r="C322" s="31">
        <v>977.15</v>
      </c>
      <c r="D322" s="36">
        <v>981.58333333333337</v>
      </c>
      <c r="E322" s="36">
        <v>970.16666666666674</v>
      </c>
      <c r="F322" s="36">
        <v>963.18333333333339</v>
      </c>
      <c r="G322" s="36">
        <v>951.76666666666677</v>
      </c>
      <c r="H322" s="36">
        <v>988.56666666666672</v>
      </c>
      <c r="I322" s="36">
        <v>999.98333333333346</v>
      </c>
      <c r="J322" s="36">
        <v>1006.9666666666667</v>
      </c>
      <c r="K322" s="31">
        <v>993</v>
      </c>
      <c r="L322" s="31">
        <v>974.6</v>
      </c>
      <c r="M322" s="31">
        <v>0.20102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1160.05</v>
      </c>
      <c r="D323" s="36">
        <v>1160.6333333333334</v>
      </c>
      <c r="E323" s="36">
        <v>1145.5166666666669</v>
      </c>
      <c r="F323" s="36">
        <v>1130.9833333333333</v>
      </c>
      <c r="G323" s="36">
        <v>1115.8666666666668</v>
      </c>
      <c r="H323" s="36">
        <v>1175.166666666667</v>
      </c>
      <c r="I323" s="36">
        <v>1190.2833333333333</v>
      </c>
      <c r="J323" s="36">
        <v>1204.8166666666671</v>
      </c>
      <c r="K323" s="31">
        <v>1175.75</v>
      </c>
      <c r="L323" s="31">
        <v>1146.0999999999999</v>
      </c>
      <c r="M323" s="31">
        <v>0.52754000000000001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1506.7</v>
      </c>
      <c r="D324" s="36">
        <v>1493.2166666666665</v>
      </c>
      <c r="E324" s="36">
        <v>1473.4333333333329</v>
      </c>
      <c r="F324" s="36">
        <v>1440.1666666666665</v>
      </c>
      <c r="G324" s="36">
        <v>1420.383333333333</v>
      </c>
      <c r="H324" s="36">
        <v>1526.4833333333329</v>
      </c>
      <c r="I324" s="36">
        <v>1546.2666666666662</v>
      </c>
      <c r="J324" s="36">
        <v>1579.5333333333328</v>
      </c>
      <c r="K324" s="31">
        <v>1513</v>
      </c>
      <c r="L324" s="31">
        <v>1459.95</v>
      </c>
      <c r="M324" s="31">
        <v>4.8678100000000004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70.55</v>
      </c>
      <c r="D325" s="36">
        <v>66.633333333333326</v>
      </c>
      <c r="E325" s="36">
        <v>62.666666666666657</v>
      </c>
      <c r="F325" s="36">
        <v>54.783333333333331</v>
      </c>
      <c r="G325" s="36">
        <v>50.816666666666663</v>
      </c>
      <c r="H325" s="36">
        <v>74.516666666666652</v>
      </c>
      <c r="I325" s="36">
        <v>78.48333333333332</v>
      </c>
      <c r="J325" s="36">
        <v>86.366666666666646</v>
      </c>
      <c r="K325" s="31">
        <v>70.599999999999994</v>
      </c>
      <c r="L325" s="31">
        <v>58.75</v>
      </c>
      <c r="M325" s="31">
        <v>1318.5976700000001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61.95</v>
      </c>
      <c r="D326" s="36">
        <v>62.283333333333331</v>
      </c>
      <c r="E326" s="36">
        <v>61.516666666666666</v>
      </c>
      <c r="F326" s="36">
        <v>61.083333333333336</v>
      </c>
      <c r="G326" s="36">
        <v>60.31666666666667</v>
      </c>
      <c r="H326" s="36">
        <v>62.716666666666661</v>
      </c>
      <c r="I326" s="36">
        <v>63.483333333333327</v>
      </c>
      <c r="J326" s="36">
        <v>63.916666666666657</v>
      </c>
      <c r="K326" s="31">
        <v>63.05</v>
      </c>
      <c r="L326" s="31">
        <v>61.85</v>
      </c>
      <c r="M326" s="31">
        <v>19.659579999999998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1003.75</v>
      </c>
      <c r="D327" s="36">
        <v>987.7833333333333</v>
      </c>
      <c r="E327" s="36">
        <v>949.9666666666667</v>
      </c>
      <c r="F327" s="36">
        <v>896.18333333333339</v>
      </c>
      <c r="G327" s="36">
        <v>858.36666666666679</v>
      </c>
      <c r="H327" s="36">
        <v>1041.5666666666666</v>
      </c>
      <c r="I327" s="36">
        <v>1079.3833333333332</v>
      </c>
      <c r="J327" s="36">
        <v>1133.1666666666665</v>
      </c>
      <c r="K327" s="31">
        <v>1025.5999999999999</v>
      </c>
      <c r="L327" s="31">
        <v>934</v>
      </c>
      <c r="M327" s="31">
        <v>12.565580000000001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2455.85</v>
      </c>
      <c r="D328" s="36">
        <v>2468.5833333333335</v>
      </c>
      <c r="E328" s="36">
        <v>2432.2666666666669</v>
      </c>
      <c r="F328" s="36">
        <v>2408.6833333333334</v>
      </c>
      <c r="G328" s="36">
        <v>2372.3666666666668</v>
      </c>
      <c r="H328" s="36">
        <v>2492.166666666667</v>
      </c>
      <c r="I328" s="36">
        <v>2528.4833333333336</v>
      </c>
      <c r="J328" s="36">
        <v>2552.0666666666671</v>
      </c>
      <c r="K328" s="31">
        <v>2504.9</v>
      </c>
      <c r="L328" s="31">
        <v>2445</v>
      </c>
      <c r="M328" s="31">
        <v>3.5312600000000001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108685.25</v>
      </c>
      <c r="D329" s="36">
        <v>108481.8</v>
      </c>
      <c r="E329" s="36">
        <v>108113.60000000001</v>
      </c>
      <c r="F329" s="36">
        <v>107541.95</v>
      </c>
      <c r="G329" s="36">
        <v>107173.75</v>
      </c>
      <c r="H329" s="36">
        <v>109053.45000000001</v>
      </c>
      <c r="I329" s="36">
        <v>109421.65</v>
      </c>
      <c r="J329" s="36">
        <v>109993.30000000002</v>
      </c>
      <c r="K329" s="31">
        <v>108850</v>
      </c>
      <c r="L329" s="31">
        <v>107910.15</v>
      </c>
      <c r="M329" s="31">
        <v>3.3110000000000001E-2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2542.9</v>
      </c>
      <c r="D330" s="36">
        <v>2544.65</v>
      </c>
      <c r="E330" s="36">
        <v>2530.3000000000002</v>
      </c>
      <c r="F330" s="36">
        <v>2517.7000000000003</v>
      </c>
      <c r="G330" s="36">
        <v>2503.3500000000004</v>
      </c>
      <c r="H330" s="36">
        <v>2557.25</v>
      </c>
      <c r="I330" s="36">
        <v>2571.5999999999995</v>
      </c>
      <c r="J330" s="36">
        <v>2584.1999999999998</v>
      </c>
      <c r="K330" s="31">
        <v>2559</v>
      </c>
      <c r="L330" s="31">
        <v>2532.0500000000002</v>
      </c>
      <c r="M330" s="31">
        <v>0.83853999999999995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2099.9499999999998</v>
      </c>
      <c r="D331" s="36">
        <v>2119.35</v>
      </c>
      <c r="E331" s="36">
        <v>2071.6</v>
      </c>
      <c r="F331" s="36">
        <v>2043.25</v>
      </c>
      <c r="G331" s="36">
        <v>1995.5</v>
      </c>
      <c r="H331" s="36">
        <v>2147.6999999999998</v>
      </c>
      <c r="I331" s="36">
        <v>2195.4499999999998</v>
      </c>
      <c r="J331" s="36">
        <v>2223.7999999999997</v>
      </c>
      <c r="K331" s="31">
        <v>2167.1</v>
      </c>
      <c r="L331" s="31">
        <v>2091</v>
      </c>
      <c r="M331" s="31">
        <v>12.67306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1236.45</v>
      </c>
      <c r="D332" s="36">
        <v>1239.4333333333334</v>
      </c>
      <c r="E332" s="36">
        <v>1229.9166666666667</v>
      </c>
      <c r="F332" s="36">
        <v>1223.3833333333334</v>
      </c>
      <c r="G332" s="36">
        <v>1213.8666666666668</v>
      </c>
      <c r="H332" s="36">
        <v>1245.9666666666667</v>
      </c>
      <c r="I332" s="36">
        <v>1255.4833333333331</v>
      </c>
      <c r="J332" s="36">
        <v>1262.0166666666667</v>
      </c>
      <c r="K332" s="31">
        <v>1248.95</v>
      </c>
      <c r="L332" s="31">
        <v>1232.9000000000001</v>
      </c>
      <c r="M332" s="31">
        <v>1.7919499999999999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1066.7</v>
      </c>
      <c r="D333" s="36">
        <v>1066.1166666666668</v>
      </c>
      <c r="E333" s="36">
        <v>1055.3333333333335</v>
      </c>
      <c r="F333" s="36">
        <v>1043.9666666666667</v>
      </c>
      <c r="G333" s="36">
        <v>1033.1833333333334</v>
      </c>
      <c r="H333" s="36">
        <v>1077.4833333333336</v>
      </c>
      <c r="I333" s="36">
        <v>1088.2666666666669</v>
      </c>
      <c r="J333" s="36">
        <v>1099.6333333333337</v>
      </c>
      <c r="K333" s="31">
        <v>1076.9000000000001</v>
      </c>
      <c r="L333" s="31">
        <v>1054.75</v>
      </c>
      <c r="M333" s="31">
        <v>1.5319499999999999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869.95</v>
      </c>
      <c r="D334" s="36">
        <v>865.93333333333339</v>
      </c>
      <c r="E334" s="36">
        <v>859.01666666666677</v>
      </c>
      <c r="F334" s="36">
        <v>848.08333333333337</v>
      </c>
      <c r="G334" s="36">
        <v>841.16666666666674</v>
      </c>
      <c r="H334" s="36">
        <v>876.86666666666679</v>
      </c>
      <c r="I334" s="36">
        <v>883.7833333333333</v>
      </c>
      <c r="J334" s="36">
        <v>894.71666666666681</v>
      </c>
      <c r="K334" s="31">
        <v>872.85</v>
      </c>
      <c r="L334" s="31">
        <v>855</v>
      </c>
      <c r="M334" s="31">
        <v>2.5352800000000002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99.75</v>
      </c>
      <c r="D335" s="36">
        <v>99</v>
      </c>
      <c r="E335" s="36">
        <v>97.1</v>
      </c>
      <c r="F335" s="36">
        <v>94.449999999999989</v>
      </c>
      <c r="G335" s="36">
        <v>92.549999999999983</v>
      </c>
      <c r="H335" s="36">
        <v>101.65</v>
      </c>
      <c r="I335" s="36">
        <v>103.55000000000001</v>
      </c>
      <c r="J335" s="36">
        <v>106.20000000000002</v>
      </c>
      <c r="K335" s="31">
        <v>100.9</v>
      </c>
      <c r="L335" s="31">
        <v>96.35</v>
      </c>
      <c r="M335" s="31">
        <v>329.01758999999998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3719.1</v>
      </c>
      <c r="D336" s="36">
        <v>3712.7333333333331</v>
      </c>
      <c r="E336" s="36">
        <v>3698.0166666666664</v>
      </c>
      <c r="F336" s="36">
        <v>3676.9333333333334</v>
      </c>
      <c r="G336" s="36">
        <v>3662.2166666666667</v>
      </c>
      <c r="H336" s="36">
        <v>3733.8166666666662</v>
      </c>
      <c r="I336" s="36">
        <v>3748.5333333333324</v>
      </c>
      <c r="J336" s="36">
        <v>3769.6166666666659</v>
      </c>
      <c r="K336" s="31">
        <v>3727.45</v>
      </c>
      <c r="L336" s="31">
        <v>3691.65</v>
      </c>
      <c r="M336" s="31">
        <v>2.3443200000000002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857.3</v>
      </c>
      <c r="D337" s="36">
        <v>859.9</v>
      </c>
      <c r="E337" s="36">
        <v>851.84999999999991</v>
      </c>
      <c r="F337" s="36">
        <v>846.4</v>
      </c>
      <c r="G337" s="36">
        <v>838.34999999999991</v>
      </c>
      <c r="H337" s="36">
        <v>865.34999999999991</v>
      </c>
      <c r="I337" s="36">
        <v>873.39999999999986</v>
      </c>
      <c r="J337" s="36">
        <v>878.84999999999991</v>
      </c>
      <c r="K337" s="31">
        <v>867.95</v>
      </c>
      <c r="L337" s="31">
        <v>854.45</v>
      </c>
      <c r="M337" s="31">
        <v>2.3431600000000001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63.75</v>
      </c>
      <c r="D338" s="36">
        <v>63.766666666666673</v>
      </c>
      <c r="E338" s="36">
        <v>62.183333333333351</v>
      </c>
      <c r="F338" s="36">
        <v>60.616666666666681</v>
      </c>
      <c r="G338" s="36">
        <v>59.03333333333336</v>
      </c>
      <c r="H338" s="36">
        <v>65.333333333333343</v>
      </c>
      <c r="I338" s="36">
        <v>66.916666666666671</v>
      </c>
      <c r="J338" s="36">
        <v>68.483333333333334</v>
      </c>
      <c r="K338" s="31">
        <v>65.349999999999994</v>
      </c>
      <c r="L338" s="31">
        <v>62.2</v>
      </c>
      <c r="M338" s="31">
        <v>482.61594000000002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165.15</v>
      </c>
      <c r="D339" s="36">
        <v>163.08333333333334</v>
      </c>
      <c r="E339" s="36">
        <v>158.76666666666668</v>
      </c>
      <c r="F339" s="36">
        <v>152.38333333333333</v>
      </c>
      <c r="G339" s="36">
        <v>148.06666666666666</v>
      </c>
      <c r="H339" s="36">
        <v>169.4666666666667</v>
      </c>
      <c r="I339" s="36">
        <v>173.78333333333336</v>
      </c>
      <c r="J339" s="36">
        <v>180.16666666666671</v>
      </c>
      <c r="K339" s="31">
        <v>167.4</v>
      </c>
      <c r="L339" s="31">
        <v>156.69999999999999</v>
      </c>
      <c r="M339" s="31">
        <v>177.86977999999999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23075.15</v>
      </c>
      <c r="D340" s="36">
        <v>23112.399999999998</v>
      </c>
      <c r="E340" s="36">
        <v>22924.799999999996</v>
      </c>
      <c r="F340" s="36">
        <v>22774.449999999997</v>
      </c>
      <c r="G340" s="36">
        <v>22586.849999999995</v>
      </c>
      <c r="H340" s="36">
        <v>23262.749999999996</v>
      </c>
      <c r="I340" s="36">
        <v>23450.349999999995</v>
      </c>
      <c r="J340" s="36">
        <v>23600.699999999997</v>
      </c>
      <c r="K340" s="31">
        <v>23300</v>
      </c>
      <c r="L340" s="31">
        <v>22962.05</v>
      </c>
      <c r="M340" s="31">
        <v>0.54222000000000004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80.55</v>
      </c>
      <c r="D341" s="36">
        <v>78.45</v>
      </c>
      <c r="E341" s="36">
        <v>74.400000000000006</v>
      </c>
      <c r="F341" s="36">
        <v>68.25</v>
      </c>
      <c r="G341" s="36">
        <v>64.2</v>
      </c>
      <c r="H341" s="36">
        <v>84.600000000000009</v>
      </c>
      <c r="I341" s="36">
        <v>88.649999999999991</v>
      </c>
      <c r="J341" s="36">
        <v>94.800000000000011</v>
      </c>
      <c r="K341" s="31">
        <v>82.5</v>
      </c>
      <c r="L341" s="31">
        <v>72.3</v>
      </c>
      <c r="M341" s="31">
        <v>597.50950999999998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52.7</v>
      </c>
      <c r="D342" s="36">
        <v>52.883333333333326</v>
      </c>
      <c r="E342" s="36">
        <v>52.366666666666653</v>
      </c>
      <c r="F342" s="36">
        <v>52.033333333333324</v>
      </c>
      <c r="G342" s="36">
        <v>51.516666666666652</v>
      </c>
      <c r="H342" s="36">
        <v>53.216666666666654</v>
      </c>
      <c r="I342" s="36">
        <v>53.733333333333334</v>
      </c>
      <c r="J342" s="36">
        <v>54.066666666666656</v>
      </c>
      <c r="K342" s="31">
        <v>53.4</v>
      </c>
      <c r="L342" s="31">
        <v>52.55</v>
      </c>
      <c r="M342" s="31">
        <v>131.14698000000001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379.15</v>
      </c>
      <c r="D343" s="36">
        <v>374.43333333333334</v>
      </c>
      <c r="E343" s="36">
        <v>356.86666666666667</v>
      </c>
      <c r="F343" s="36">
        <v>334.58333333333331</v>
      </c>
      <c r="G343" s="36">
        <v>317.01666666666665</v>
      </c>
      <c r="H343" s="36">
        <v>396.7166666666667</v>
      </c>
      <c r="I343" s="36">
        <v>414.28333333333342</v>
      </c>
      <c r="J343" s="36">
        <v>436.56666666666672</v>
      </c>
      <c r="K343" s="31">
        <v>392</v>
      </c>
      <c r="L343" s="31">
        <v>352.15</v>
      </c>
      <c r="M343" s="31">
        <v>90.916160000000005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139</v>
      </c>
      <c r="D344" s="36">
        <v>138.93333333333331</v>
      </c>
      <c r="E344" s="36">
        <v>136.16666666666663</v>
      </c>
      <c r="F344" s="36">
        <v>133.33333333333331</v>
      </c>
      <c r="G344" s="36">
        <v>130.56666666666663</v>
      </c>
      <c r="H344" s="36">
        <v>141.76666666666662</v>
      </c>
      <c r="I344" s="36">
        <v>144.53333333333333</v>
      </c>
      <c r="J344" s="36">
        <v>147.36666666666662</v>
      </c>
      <c r="K344" s="31">
        <v>141.69999999999999</v>
      </c>
      <c r="L344" s="31">
        <v>136.1</v>
      </c>
      <c r="M344" s="31">
        <v>32.452199999999998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159</v>
      </c>
      <c r="D345" s="36">
        <v>156.61666666666665</v>
      </c>
      <c r="E345" s="36">
        <v>153.33333333333329</v>
      </c>
      <c r="F345" s="36">
        <v>147.66666666666663</v>
      </c>
      <c r="G345" s="36">
        <v>144.38333333333327</v>
      </c>
      <c r="H345" s="36">
        <v>162.2833333333333</v>
      </c>
      <c r="I345" s="36">
        <v>165.56666666666666</v>
      </c>
      <c r="J345" s="36">
        <v>171.23333333333332</v>
      </c>
      <c r="K345" s="31">
        <v>159.9</v>
      </c>
      <c r="L345" s="31">
        <v>150.94999999999999</v>
      </c>
      <c r="M345" s="31">
        <v>586.50450999999998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52.05</v>
      </c>
      <c r="D346" s="36">
        <v>51.85</v>
      </c>
      <c r="E346" s="36">
        <v>51.400000000000006</v>
      </c>
      <c r="F346" s="36">
        <v>50.750000000000007</v>
      </c>
      <c r="G346" s="36">
        <v>50.300000000000011</v>
      </c>
      <c r="H346" s="36">
        <v>52.5</v>
      </c>
      <c r="I346" s="36">
        <v>52.95</v>
      </c>
      <c r="J346" s="36">
        <v>53.599999999999994</v>
      </c>
      <c r="K346" s="31">
        <v>52.3</v>
      </c>
      <c r="L346" s="31">
        <v>51.2</v>
      </c>
      <c r="M346" s="31">
        <v>52.300629999999998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236.2</v>
      </c>
      <c r="D347" s="36">
        <v>233.2166666666667</v>
      </c>
      <c r="E347" s="36">
        <v>228.03333333333339</v>
      </c>
      <c r="F347" s="36">
        <v>219.8666666666667</v>
      </c>
      <c r="G347" s="36">
        <v>214.68333333333339</v>
      </c>
      <c r="H347" s="36">
        <v>241.38333333333338</v>
      </c>
      <c r="I347" s="36">
        <v>246.56666666666666</v>
      </c>
      <c r="J347" s="36">
        <v>254.73333333333338</v>
      </c>
      <c r="K347" s="31">
        <v>238.4</v>
      </c>
      <c r="L347" s="31">
        <v>225.05</v>
      </c>
      <c r="M347" s="31">
        <v>14.25895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241.6</v>
      </c>
      <c r="D348" s="36">
        <v>240.98333333333335</v>
      </c>
      <c r="E348" s="36">
        <v>239.2166666666667</v>
      </c>
      <c r="F348" s="36">
        <v>236.83333333333334</v>
      </c>
      <c r="G348" s="36">
        <v>235.06666666666669</v>
      </c>
      <c r="H348" s="36">
        <v>243.3666666666667</v>
      </c>
      <c r="I348" s="36">
        <v>245.13333333333335</v>
      </c>
      <c r="J348" s="36">
        <v>247.51666666666671</v>
      </c>
      <c r="K348" s="31">
        <v>242.75</v>
      </c>
      <c r="L348" s="31">
        <v>238.6</v>
      </c>
      <c r="M348" s="31">
        <v>131.70026999999999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363</v>
      </c>
      <c r="D349" s="36">
        <v>364.7</v>
      </c>
      <c r="E349" s="36">
        <v>360.65</v>
      </c>
      <c r="F349" s="36">
        <v>358.3</v>
      </c>
      <c r="G349" s="36">
        <v>354.25</v>
      </c>
      <c r="H349" s="36">
        <v>367.04999999999995</v>
      </c>
      <c r="I349" s="36">
        <v>371.1</v>
      </c>
      <c r="J349" s="36">
        <v>373.44999999999993</v>
      </c>
      <c r="K349" s="31">
        <v>368.75</v>
      </c>
      <c r="L349" s="31">
        <v>362.35</v>
      </c>
      <c r="M349" s="31">
        <v>0.83091000000000004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1146.3499999999999</v>
      </c>
      <c r="D350" s="36">
        <v>1146.1499999999999</v>
      </c>
      <c r="E350" s="36">
        <v>1136.5499999999997</v>
      </c>
      <c r="F350" s="36">
        <v>1126.7499999999998</v>
      </c>
      <c r="G350" s="36">
        <v>1117.1499999999996</v>
      </c>
      <c r="H350" s="36">
        <v>1155.9499999999998</v>
      </c>
      <c r="I350" s="36">
        <v>1165.5499999999997</v>
      </c>
      <c r="J350" s="36">
        <v>1175.3499999999999</v>
      </c>
      <c r="K350" s="31">
        <v>1155.75</v>
      </c>
      <c r="L350" s="31">
        <v>1136.3499999999999</v>
      </c>
      <c r="M350" s="31">
        <v>1.53722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184.45</v>
      </c>
      <c r="D351" s="36">
        <v>184.1</v>
      </c>
      <c r="E351" s="36">
        <v>183.35</v>
      </c>
      <c r="F351" s="36">
        <v>182.25</v>
      </c>
      <c r="G351" s="36">
        <v>181.5</v>
      </c>
      <c r="H351" s="36">
        <v>185.2</v>
      </c>
      <c r="I351" s="36">
        <v>185.95</v>
      </c>
      <c r="J351" s="36">
        <v>187.04999999999998</v>
      </c>
      <c r="K351" s="31">
        <v>184.85</v>
      </c>
      <c r="L351" s="31">
        <v>183</v>
      </c>
      <c r="M351" s="31">
        <v>86.778850000000006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312.85000000000002</v>
      </c>
      <c r="D352" s="36">
        <v>315.23333333333335</v>
      </c>
      <c r="E352" s="36">
        <v>308.66666666666669</v>
      </c>
      <c r="F352" s="36">
        <v>304.48333333333335</v>
      </c>
      <c r="G352" s="36">
        <v>297.91666666666669</v>
      </c>
      <c r="H352" s="36">
        <v>319.41666666666669</v>
      </c>
      <c r="I352" s="36">
        <v>325.98333333333329</v>
      </c>
      <c r="J352" s="36">
        <v>330.16666666666669</v>
      </c>
      <c r="K352" s="31">
        <v>321.8</v>
      </c>
      <c r="L352" s="31">
        <v>311.05</v>
      </c>
      <c r="M352" s="31">
        <v>29.476050000000001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1179.95</v>
      </c>
      <c r="D353" s="36">
        <v>1181.6499999999999</v>
      </c>
      <c r="E353" s="36">
        <v>1171.2999999999997</v>
      </c>
      <c r="F353" s="36">
        <v>1162.6499999999999</v>
      </c>
      <c r="G353" s="36">
        <v>1152.2999999999997</v>
      </c>
      <c r="H353" s="36">
        <v>1190.2999999999997</v>
      </c>
      <c r="I353" s="36">
        <v>1200.6499999999996</v>
      </c>
      <c r="J353" s="36">
        <v>1209.2999999999997</v>
      </c>
      <c r="K353" s="31">
        <v>1192</v>
      </c>
      <c r="L353" s="31">
        <v>1173</v>
      </c>
      <c r="M353" s="31">
        <v>1.8763799999999999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957.55</v>
      </c>
      <c r="D354" s="36">
        <v>964.21666666666658</v>
      </c>
      <c r="E354" s="36">
        <v>944.88333333333321</v>
      </c>
      <c r="F354" s="36">
        <v>932.21666666666658</v>
      </c>
      <c r="G354" s="36">
        <v>912.88333333333321</v>
      </c>
      <c r="H354" s="36">
        <v>976.88333333333321</v>
      </c>
      <c r="I354" s="36">
        <v>996.21666666666647</v>
      </c>
      <c r="J354" s="36">
        <v>1008.8833333333332</v>
      </c>
      <c r="K354" s="31">
        <v>983.55</v>
      </c>
      <c r="L354" s="31">
        <v>951.55</v>
      </c>
      <c r="M354" s="31">
        <v>23.050280000000001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4099.2</v>
      </c>
      <c r="D355" s="36">
        <v>4143.083333333333</v>
      </c>
      <c r="E355" s="36">
        <v>4036.1666666666661</v>
      </c>
      <c r="F355" s="36">
        <v>3973.1333333333332</v>
      </c>
      <c r="G355" s="36">
        <v>3866.2166666666662</v>
      </c>
      <c r="H355" s="36">
        <v>4206.1166666666659</v>
      </c>
      <c r="I355" s="36">
        <v>4313.0333333333319</v>
      </c>
      <c r="J355" s="36">
        <v>4376.0666666666657</v>
      </c>
      <c r="K355" s="31">
        <v>4250</v>
      </c>
      <c r="L355" s="31">
        <v>4080.05</v>
      </c>
      <c r="M355" s="31">
        <v>0.65810000000000002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224</v>
      </c>
      <c r="D356" s="36">
        <v>224.26666666666665</v>
      </c>
      <c r="E356" s="36">
        <v>222.6333333333333</v>
      </c>
      <c r="F356" s="36">
        <v>221.26666666666665</v>
      </c>
      <c r="G356" s="36">
        <v>219.6333333333333</v>
      </c>
      <c r="H356" s="36">
        <v>225.6333333333333</v>
      </c>
      <c r="I356" s="36">
        <v>227.26666666666662</v>
      </c>
      <c r="J356" s="36">
        <v>228.6333333333333</v>
      </c>
      <c r="K356" s="31">
        <v>225.9</v>
      </c>
      <c r="L356" s="31">
        <v>222.9</v>
      </c>
      <c r="M356" s="31">
        <v>1.3584400000000001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39512.25</v>
      </c>
      <c r="D357" s="36">
        <v>39585.316666666666</v>
      </c>
      <c r="E357" s="36">
        <v>39326.933333333334</v>
      </c>
      <c r="F357" s="36">
        <v>39141.616666666669</v>
      </c>
      <c r="G357" s="36">
        <v>38883.233333333337</v>
      </c>
      <c r="H357" s="36">
        <v>39770.633333333331</v>
      </c>
      <c r="I357" s="36">
        <v>40029.016666666663</v>
      </c>
      <c r="J357" s="36">
        <v>40214.333333333328</v>
      </c>
      <c r="K357" s="31">
        <v>39843.699999999997</v>
      </c>
      <c r="L357" s="31">
        <v>39400</v>
      </c>
      <c r="M357" s="31">
        <v>9.128E-2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1331.1</v>
      </c>
      <c r="D358" s="36">
        <v>1326.4833333333333</v>
      </c>
      <c r="E358" s="36">
        <v>1308.1666666666667</v>
      </c>
      <c r="F358" s="36">
        <v>1285.2333333333333</v>
      </c>
      <c r="G358" s="36">
        <v>1266.9166666666667</v>
      </c>
      <c r="H358" s="36">
        <v>1349.4166666666667</v>
      </c>
      <c r="I358" s="36">
        <v>1367.7333333333333</v>
      </c>
      <c r="J358" s="36">
        <v>1390.6666666666667</v>
      </c>
      <c r="K358" s="31">
        <v>1344.8</v>
      </c>
      <c r="L358" s="31">
        <v>1303.55</v>
      </c>
      <c r="M358" s="31">
        <v>2.5277099999999999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733.9</v>
      </c>
      <c r="D359" s="36">
        <v>737.76666666666677</v>
      </c>
      <c r="E359" s="36">
        <v>721.38333333333355</v>
      </c>
      <c r="F359" s="36">
        <v>708.86666666666679</v>
      </c>
      <c r="G359" s="36">
        <v>692.48333333333358</v>
      </c>
      <c r="H359" s="36">
        <v>750.28333333333353</v>
      </c>
      <c r="I359" s="36">
        <v>766.66666666666674</v>
      </c>
      <c r="J359" s="36">
        <v>779.18333333333351</v>
      </c>
      <c r="K359" s="31">
        <v>754.15</v>
      </c>
      <c r="L359" s="31">
        <v>725.25</v>
      </c>
      <c r="M359" s="31">
        <v>21.059940000000001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204.15</v>
      </c>
      <c r="D360" s="36">
        <v>204.83333333333334</v>
      </c>
      <c r="E360" s="36">
        <v>198.16666666666669</v>
      </c>
      <c r="F360" s="36">
        <v>192.18333333333334</v>
      </c>
      <c r="G360" s="36">
        <v>185.51666666666668</v>
      </c>
      <c r="H360" s="36">
        <v>210.81666666666669</v>
      </c>
      <c r="I360" s="36">
        <v>217.48333333333338</v>
      </c>
      <c r="J360" s="36">
        <v>223.4666666666667</v>
      </c>
      <c r="K360" s="31">
        <v>211.5</v>
      </c>
      <c r="L360" s="31">
        <v>198.85</v>
      </c>
      <c r="M360" s="31">
        <v>139.654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5771.45</v>
      </c>
      <c r="D361" s="36">
        <v>5776.333333333333</v>
      </c>
      <c r="E361" s="36">
        <v>5707.6666666666661</v>
      </c>
      <c r="F361" s="36">
        <v>5643.8833333333332</v>
      </c>
      <c r="G361" s="36">
        <v>5575.2166666666662</v>
      </c>
      <c r="H361" s="36">
        <v>5840.1166666666659</v>
      </c>
      <c r="I361" s="36">
        <v>5908.7833333333319</v>
      </c>
      <c r="J361" s="36">
        <v>5972.5666666666657</v>
      </c>
      <c r="K361" s="31">
        <v>5845</v>
      </c>
      <c r="L361" s="31">
        <v>5712.55</v>
      </c>
      <c r="M361" s="31">
        <v>3.1546500000000002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228.35</v>
      </c>
      <c r="D362" s="36">
        <v>227.51666666666665</v>
      </c>
      <c r="E362" s="36">
        <v>225.2833333333333</v>
      </c>
      <c r="F362" s="36">
        <v>222.21666666666664</v>
      </c>
      <c r="G362" s="36">
        <v>219.98333333333329</v>
      </c>
      <c r="H362" s="36">
        <v>230.58333333333331</v>
      </c>
      <c r="I362" s="36">
        <v>232.81666666666666</v>
      </c>
      <c r="J362" s="36">
        <v>235.88333333333333</v>
      </c>
      <c r="K362" s="31">
        <v>229.75</v>
      </c>
      <c r="L362" s="31">
        <v>224.45</v>
      </c>
      <c r="M362" s="31">
        <v>33.46913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3967.55</v>
      </c>
      <c r="D363" s="36">
        <v>3987.1833333333329</v>
      </c>
      <c r="E363" s="36">
        <v>3934.3666666666659</v>
      </c>
      <c r="F363" s="36">
        <v>3901.1833333333329</v>
      </c>
      <c r="G363" s="36">
        <v>3848.3666666666659</v>
      </c>
      <c r="H363" s="36">
        <v>4020.3666666666659</v>
      </c>
      <c r="I363" s="36">
        <v>4073.1833333333325</v>
      </c>
      <c r="J363" s="36">
        <v>4106.3666666666659</v>
      </c>
      <c r="K363" s="31">
        <v>4040</v>
      </c>
      <c r="L363" s="31">
        <v>3954</v>
      </c>
      <c r="M363" s="31">
        <v>0.10042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1939.65</v>
      </c>
      <c r="D364" s="36">
        <v>1935.9833333333333</v>
      </c>
      <c r="E364" s="36">
        <v>1903.6666666666667</v>
      </c>
      <c r="F364" s="36">
        <v>1867.6833333333334</v>
      </c>
      <c r="G364" s="36">
        <v>1835.3666666666668</v>
      </c>
      <c r="H364" s="36">
        <v>1971.9666666666667</v>
      </c>
      <c r="I364" s="36">
        <v>2004.2833333333333</v>
      </c>
      <c r="J364" s="36">
        <v>2040.2666666666667</v>
      </c>
      <c r="K364" s="31">
        <v>1968.3</v>
      </c>
      <c r="L364" s="31">
        <v>1900</v>
      </c>
      <c r="M364" s="31">
        <v>1.6859900000000001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3485.95</v>
      </c>
      <c r="D365" s="36">
        <v>3490.8333333333335</v>
      </c>
      <c r="E365" s="36">
        <v>3467.7666666666669</v>
      </c>
      <c r="F365" s="36">
        <v>3449.5833333333335</v>
      </c>
      <c r="G365" s="36">
        <v>3426.5166666666669</v>
      </c>
      <c r="H365" s="36">
        <v>3509.0166666666669</v>
      </c>
      <c r="I365" s="36">
        <v>3532.0833333333335</v>
      </c>
      <c r="J365" s="36">
        <v>3550.2666666666669</v>
      </c>
      <c r="K365" s="31">
        <v>3513.9</v>
      </c>
      <c r="L365" s="31">
        <v>3472.65</v>
      </c>
      <c r="M365" s="31">
        <v>1.1188100000000001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2481.9</v>
      </c>
      <c r="D366" s="36">
        <v>2484.0666666666666</v>
      </c>
      <c r="E366" s="36">
        <v>2470.6333333333332</v>
      </c>
      <c r="F366" s="36">
        <v>2459.3666666666668</v>
      </c>
      <c r="G366" s="36">
        <v>2445.9333333333334</v>
      </c>
      <c r="H366" s="36">
        <v>2495.333333333333</v>
      </c>
      <c r="I366" s="36">
        <v>2508.7666666666664</v>
      </c>
      <c r="J366" s="36">
        <v>2520.0333333333328</v>
      </c>
      <c r="K366" s="31">
        <v>2497.5</v>
      </c>
      <c r="L366" s="31">
        <v>2472.8000000000002</v>
      </c>
      <c r="M366" s="31">
        <v>1.24308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1058.1500000000001</v>
      </c>
      <c r="D367" s="36">
        <v>1063.1000000000001</v>
      </c>
      <c r="E367" s="36">
        <v>1050.0000000000002</v>
      </c>
      <c r="F367" s="36">
        <v>1041.8500000000001</v>
      </c>
      <c r="G367" s="36">
        <v>1028.7500000000002</v>
      </c>
      <c r="H367" s="36">
        <v>1071.2500000000002</v>
      </c>
      <c r="I367" s="36">
        <v>1084.3500000000001</v>
      </c>
      <c r="J367" s="36">
        <v>1092.5000000000002</v>
      </c>
      <c r="K367" s="31">
        <v>1076.2</v>
      </c>
      <c r="L367" s="31">
        <v>1054.95</v>
      </c>
      <c r="M367" s="31">
        <v>7.2848899999999999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98.15</v>
      </c>
      <c r="D368" s="36">
        <v>98.583333333333329</v>
      </c>
      <c r="E368" s="36">
        <v>96.86666666666666</v>
      </c>
      <c r="F368" s="36">
        <v>95.583333333333329</v>
      </c>
      <c r="G368" s="36">
        <v>93.86666666666666</v>
      </c>
      <c r="H368" s="36">
        <v>99.86666666666666</v>
      </c>
      <c r="I368" s="36">
        <v>101.58333333333333</v>
      </c>
      <c r="J368" s="36">
        <v>102.86666666666666</v>
      </c>
      <c r="K368" s="31">
        <v>100.3</v>
      </c>
      <c r="L368" s="31">
        <v>97.3</v>
      </c>
      <c r="M368" s="31">
        <v>35.612690000000001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741.4</v>
      </c>
      <c r="D369" s="36">
        <v>734.4</v>
      </c>
      <c r="E369" s="36">
        <v>724.4</v>
      </c>
      <c r="F369" s="36">
        <v>707.4</v>
      </c>
      <c r="G369" s="36">
        <v>697.4</v>
      </c>
      <c r="H369" s="36">
        <v>751.4</v>
      </c>
      <c r="I369" s="36">
        <v>761.4</v>
      </c>
      <c r="J369" s="36">
        <v>778.4</v>
      </c>
      <c r="K369" s="31">
        <v>744.4</v>
      </c>
      <c r="L369" s="31">
        <v>717.4</v>
      </c>
      <c r="M369" s="31">
        <v>4.9508400000000004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367.95</v>
      </c>
      <c r="D370" s="36">
        <v>370.56666666666666</v>
      </c>
      <c r="E370" s="36">
        <v>363.63333333333333</v>
      </c>
      <c r="F370" s="36">
        <v>359.31666666666666</v>
      </c>
      <c r="G370" s="36">
        <v>352.38333333333333</v>
      </c>
      <c r="H370" s="36">
        <v>374.88333333333333</v>
      </c>
      <c r="I370" s="36">
        <v>381.81666666666661</v>
      </c>
      <c r="J370" s="36">
        <v>386.13333333333333</v>
      </c>
      <c r="K370" s="31">
        <v>377.5</v>
      </c>
      <c r="L370" s="31">
        <v>366.25</v>
      </c>
      <c r="M370" s="31">
        <v>3.6095100000000002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1380.3</v>
      </c>
      <c r="D371" s="36">
        <v>1370.3666666666668</v>
      </c>
      <c r="E371" s="36">
        <v>1351.9333333333336</v>
      </c>
      <c r="F371" s="36">
        <v>1323.5666666666668</v>
      </c>
      <c r="G371" s="36">
        <v>1305.1333333333337</v>
      </c>
      <c r="H371" s="36">
        <v>1398.7333333333336</v>
      </c>
      <c r="I371" s="36">
        <v>1417.166666666667</v>
      </c>
      <c r="J371" s="36">
        <v>1445.5333333333335</v>
      </c>
      <c r="K371" s="31">
        <v>1388.8</v>
      </c>
      <c r="L371" s="31">
        <v>1342</v>
      </c>
      <c r="M371" s="31">
        <v>1.1100000000000001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5241.1000000000004</v>
      </c>
      <c r="D372" s="36">
        <v>5242.8499999999995</v>
      </c>
      <c r="E372" s="36">
        <v>5211.6999999999989</v>
      </c>
      <c r="F372" s="36">
        <v>5182.2999999999993</v>
      </c>
      <c r="G372" s="36">
        <v>5151.1499999999987</v>
      </c>
      <c r="H372" s="36">
        <v>5272.2499999999991</v>
      </c>
      <c r="I372" s="36">
        <v>5303.3999999999987</v>
      </c>
      <c r="J372" s="36">
        <v>5332.7999999999993</v>
      </c>
      <c r="K372" s="31">
        <v>5274</v>
      </c>
      <c r="L372" s="31">
        <v>5213.45</v>
      </c>
      <c r="M372" s="31">
        <v>4.3349200000000003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1147.6500000000001</v>
      </c>
      <c r="D373" s="36">
        <v>1149.5500000000002</v>
      </c>
      <c r="E373" s="36">
        <v>1142.1500000000003</v>
      </c>
      <c r="F373" s="36">
        <v>1136.6500000000001</v>
      </c>
      <c r="G373" s="36">
        <v>1129.2500000000002</v>
      </c>
      <c r="H373" s="36">
        <v>1155.0500000000004</v>
      </c>
      <c r="I373" s="36">
        <v>1162.45</v>
      </c>
      <c r="J373" s="36">
        <v>1167.9500000000005</v>
      </c>
      <c r="K373" s="31">
        <v>1156.95</v>
      </c>
      <c r="L373" s="31">
        <v>1144.05</v>
      </c>
      <c r="M373" s="31">
        <v>0.46209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374.95</v>
      </c>
      <c r="D374" s="36">
        <v>377.66666666666669</v>
      </c>
      <c r="E374" s="36">
        <v>371.38333333333338</v>
      </c>
      <c r="F374" s="36">
        <v>367.81666666666672</v>
      </c>
      <c r="G374" s="36">
        <v>361.53333333333342</v>
      </c>
      <c r="H374" s="36">
        <v>381.23333333333335</v>
      </c>
      <c r="I374" s="36">
        <v>387.51666666666665</v>
      </c>
      <c r="J374" s="36">
        <v>391.08333333333331</v>
      </c>
      <c r="K374" s="31">
        <v>383.95</v>
      </c>
      <c r="L374" s="31">
        <v>374.1</v>
      </c>
      <c r="M374" s="31">
        <v>14.68113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248.45</v>
      </c>
      <c r="D375" s="36">
        <v>250.08333333333334</v>
      </c>
      <c r="E375" s="36">
        <v>246.36666666666667</v>
      </c>
      <c r="F375" s="36">
        <v>244.28333333333333</v>
      </c>
      <c r="G375" s="36">
        <v>240.56666666666666</v>
      </c>
      <c r="H375" s="36">
        <v>252.16666666666669</v>
      </c>
      <c r="I375" s="36">
        <v>255.88333333333333</v>
      </c>
      <c r="J375" s="36">
        <v>257.9666666666667</v>
      </c>
      <c r="K375" s="31">
        <v>253.8</v>
      </c>
      <c r="L375" s="31">
        <v>248</v>
      </c>
      <c r="M375" s="31">
        <v>88.566519999999997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200.75</v>
      </c>
      <c r="D376" s="36">
        <v>200.03333333333333</v>
      </c>
      <c r="E376" s="36">
        <v>198.06666666666666</v>
      </c>
      <c r="F376" s="36">
        <v>195.38333333333333</v>
      </c>
      <c r="G376" s="36">
        <v>193.41666666666666</v>
      </c>
      <c r="H376" s="36">
        <v>202.71666666666667</v>
      </c>
      <c r="I376" s="36">
        <v>204.68333333333331</v>
      </c>
      <c r="J376" s="36">
        <v>207.36666666666667</v>
      </c>
      <c r="K376" s="31">
        <v>202</v>
      </c>
      <c r="L376" s="31">
        <v>197.35</v>
      </c>
      <c r="M376" s="31">
        <v>218.72719000000001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593.75</v>
      </c>
      <c r="D377" s="36">
        <v>593.91666666666663</v>
      </c>
      <c r="E377" s="36">
        <v>587.83333333333326</v>
      </c>
      <c r="F377" s="36">
        <v>581.91666666666663</v>
      </c>
      <c r="G377" s="36">
        <v>575.83333333333326</v>
      </c>
      <c r="H377" s="36">
        <v>599.83333333333326</v>
      </c>
      <c r="I377" s="36">
        <v>605.91666666666652</v>
      </c>
      <c r="J377" s="36">
        <v>611.83333333333326</v>
      </c>
      <c r="K377" s="31">
        <v>600</v>
      </c>
      <c r="L377" s="31">
        <v>588</v>
      </c>
      <c r="M377" s="31">
        <v>5.7175599999999998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724.05</v>
      </c>
      <c r="D378" s="36">
        <v>723.73333333333323</v>
      </c>
      <c r="E378" s="36">
        <v>717.66666666666652</v>
      </c>
      <c r="F378" s="36">
        <v>711.2833333333333</v>
      </c>
      <c r="G378" s="36">
        <v>705.21666666666658</v>
      </c>
      <c r="H378" s="36">
        <v>730.11666666666645</v>
      </c>
      <c r="I378" s="36">
        <v>736.18333333333328</v>
      </c>
      <c r="J378" s="36">
        <v>742.56666666666638</v>
      </c>
      <c r="K378" s="31">
        <v>729.8</v>
      </c>
      <c r="L378" s="31">
        <v>717.35</v>
      </c>
      <c r="M378" s="31">
        <v>5.8727600000000004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675.75</v>
      </c>
      <c r="D379" s="36">
        <v>673.58333333333337</v>
      </c>
      <c r="E379" s="36">
        <v>667.2166666666667</v>
      </c>
      <c r="F379" s="36">
        <v>658.68333333333328</v>
      </c>
      <c r="G379" s="36">
        <v>652.31666666666661</v>
      </c>
      <c r="H379" s="36">
        <v>682.11666666666679</v>
      </c>
      <c r="I379" s="36">
        <v>688.48333333333335</v>
      </c>
      <c r="J379" s="36">
        <v>697.01666666666688</v>
      </c>
      <c r="K379" s="31">
        <v>679.95</v>
      </c>
      <c r="L379" s="31">
        <v>665.05</v>
      </c>
      <c r="M379" s="31">
        <v>1.02349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129.94999999999999</v>
      </c>
      <c r="D380" s="36">
        <v>130.39999999999998</v>
      </c>
      <c r="E380" s="36">
        <v>127.44999999999996</v>
      </c>
      <c r="F380" s="36">
        <v>124.94999999999999</v>
      </c>
      <c r="G380" s="36">
        <v>121.99999999999997</v>
      </c>
      <c r="H380" s="36">
        <v>132.89999999999995</v>
      </c>
      <c r="I380" s="36">
        <v>135.85</v>
      </c>
      <c r="J380" s="36">
        <v>138.34999999999994</v>
      </c>
      <c r="K380" s="31">
        <v>133.35</v>
      </c>
      <c r="L380" s="31">
        <v>127.9</v>
      </c>
      <c r="M380" s="31">
        <v>4.0450900000000001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17683.900000000001</v>
      </c>
      <c r="D381" s="36">
        <v>17728.883333333335</v>
      </c>
      <c r="E381" s="36">
        <v>17560.066666666669</v>
      </c>
      <c r="F381" s="36">
        <v>17436.233333333334</v>
      </c>
      <c r="G381" s="36">
        <v>17267.416666666668</v>
      </c>
      <c r="H381" s="36">
        <v>17852.716666666671</v>
      </c>
      <c r="I381" s="36">
        <v>18021.533333333336</v>
      </c>
      <c r="J381" s="36">
        <v>18145.366666666672</v>
      </c>
      <c r="K381" s="31">
        <v>17897.7</v>
      </c>
      <c r="L381" s="31">
        <v>17605.05</v>
      </c>
      <c r="M381" s="31">
        <v>1.491E-2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75.75</v>
      </c>
      <c r="D382" s="36">
        <v>76.099999999999994</v>
      </c>
      <c r="E382" s="36">
        <v>74.999999999999986</v>
      </c>
      <c r="F382" s="36">
        <v>74.249999999999986</v>
      </c>
      <c r="G382" s="36">
        <v>73.149999999999977</v>
      </c>
      <c r="H382" s="36">
        <v>76.849999999999994</v>
      </c>
      <c r="I382" s="36">
        <v>77.950000000000017</v>
      </c>
      <c r="J382" s="36">
        <v>78.7</v>
      </c>
      <c r="K382" s="31">
        <v>77.2</v>
      </c>
      <c r="L382" s="31">
        <v>75.349999999999994</v>
      </c>
      <c r="M382" s="31">
        <v>288.74894999999998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1765.9</v>
      </c>
      <c r="D383" s="36">
        <v>1745.9833333333333</v>
      </c>
      <c r="E383" s="36">
        <v>1720.9666666666667</v>
      </c>
      <c r="F383" s="36">
        <v>1676.0333333333333</v>
      </c>
      <c r="G383" s="36">
        <v>1651.0166666666667</v>
      </c>
      <c r="H383" s="36">
        <v>1790.9166666666667</v>
      </c>
      <c r="I383" s="36">
        <v>1815.9333333333336</v>
      </c>
      <c r="J383" s="36">
        <v>1860.8666666666668</v>
      </c>
      <c r="K383" s="31">
        <v>1771</v>
      </c>
      <c r="L383" s="31">
        <v>1701.05</v>
      </c>
      <c r="M383" s="31">
        <v>12.92492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431.6</v>
      </c>
      <c r="D384" s="36">
        <v>430.68333333333334</v>
      </c>
      <c r="E384" s="36">
        <v>425.86666666666667</v>
      </c>
      <c r="F384" s="36">
        <v>420.13333333333333</v>
      </c>
      <c r="G384" s="36">
        <v>415.31666666666666</v>
      </c>
      <c r="H384" s="36">
        <v>436.41666666666669</v>
      </c>
      <c r="I384" s="36">
        <v>441.23333333333341</v>
      </c>
      <c r="J384" s="36">
        <v>446.9666666666667</v>
      </c>
      <c r="K384" s="31">
        <v>435.5</v>
      </c>
      <c r="L384" s="31">
        <v>424.95</v>
      </c>
      <c r="M384" s="31">
        <v>2.1227499999999999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1257.3499999999999</v>
      </c>
      <c r="D385" s="36">
        <v>1249.4166666666667</v>
      </c>
      <c r="E385" s="36">
        <v>1235.9333333333334</v>
      </c>
      <c r="F385" s="36">
        <v>1214.5166666666667</v>
      </c>
      <c r="G385" s="36">
        <v>1201.0333333333333</v>
      </c>
      <c r="H385" s="36">
        <v>1270.8333333333335</v>
      </c>
      <c r="I385" s="36">
        <v>1284.3166666666666</v>
      </c>
      <c r="J385" s="36">
        <v>1305.7333333333336</v>
      </c>
      <c r="K385" s="31">
        <v>1262.9000000000001</v>
      </c>
      <c r="L385" s="31">
        <v>1228</v>
      </c>
      <c r="M385" s="31">
        <v>2.5738300000000001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164.9</v>
      </c>
      <c r="D386" s="36">
        <v>165.53333333333333</v>
      </c>
      <c r="E386" s="36">
        <v>163.61666666666667</v>
      </c>
      <c r="F386" s="36">
        <v>162.33333333333334</v>
      </c>
      <c r="G386" s="36">
        <v>160.41666666666669</v>
      </c>
      <c r="H386" s="36">
        <v>166.81666666666666</v>
      </c>
      <c r="I386" s="36">
        <v>168.73333333333335</v>
      </c>
      <c r="J386" s="36">
        <v>170.01666666666665</v>
      </c>
      <c r="K386" s="31">
        <v>167.45</v>
      </c>
      <c r="L386" s="31">
        <v>164.25</v>
      </c>
      <c r="M386" s="31">
        <v>71.948610000000002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169.05</v>
      </c>
      <c r="D387" s="36">
        <v>169.26666666666668</v>
      </c>
      <c r="E387" s="36">
        <v>167.28333333333336</v>
      </c>
      <c r="F387" s="36">
        <v>165.51666666666668</v>
      </c>
      <c r="G387" s="36">
        <v>163.53333333333336</v>
      </c>
      <c r="H387" s="36">
        <v>171.03333333333336</v>
      </c>
      <c r="I387" s="36">
        <v>173.01666666666665</v>
      </c>
      <c r="J387" s="36">
        <v>174.78333333333336</v>
      </c>
      <c r="K387" s="31">
        <v>171.25</v>
      </c>
      <c r="L387" s="31">
        <v>167.5</v>
      </c>
      <c r="M387" s="31">
        <v>20.803940000000001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1063</v>
      </c>
      <c r="D388" s="36">
        <v>1060.1833333333334</v>
      </c>
      <c r="E388" s="36">
        <v>1050.3666666666668</v>
      </c>
      <c r="F388" s="36">
        <v>1037.7333333333333</v>
      </c>
      <c r="G388" s="36">
        <v>1027.9166666666667</v>
      </c>
      <c r="H388" s="36">
        <v>1072.8166666666668</v>
      </c>
      <c r="I388" s="36">
        <v>1082.6333333333334</v>
      </c>
      <c r="J388" s="36">
        <v>1095.2666666666669</v>
      </c>
      <c r="K388" s="31">
        <v>1070</v>
      </c>
      <c r="L388" s="31">
        <v>1047.55</v>
      </c>
      <c r="M388" s="31">
        <v>1.51614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455.7</v>
      </c>
      <c r="D389" s="36">
        <v>462.2833333333333</v>
      </c>
      <c r="E389" s="36">
        <v>447.36666666666662</v>
      </c>
      <c r="F389" s="36">
        <v>439.0333333333333</v>
      </c>
      <c r="G389" s="36">
        <v>424.11666666666662</v>
      </c>
      <c r="H389" s="36">
        <v>470.61666666666662</v>
      </c>
      <c r="I389" s="36">
        <v>485.53333333333336</v>
      </c>
      <c r="J389" s="36">
        <v>493.86666666666662</v>
      </c>
      <c r="K389" s="31">
        <v>477.2</v>
      </c>
      <c r="L389" s="31">
        <v>453.95</v>
      </c>
      <c r="M389" s="31">
        <v>50.770449999999997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217.05</v>
      </c>
      <c r="D390" s="36">
        <v>217.76666666666665</v>
      </c>
      <c r="E390" s="36">
        <v>215.33333333333331</v>
      </c>
      <c r="F390" s="36">
        <v>213.61666666666667</v>
      </c>
      <c r="G390" s="36">
        <v>211.18333333333334</v>
      </c>
      <c r="H390" s="36">
        <v>219.48333333333329</v>
      </c>
      <c r="I390" s="36">
        <v>221.91666666666663</v>
      </c>
      <c r="J390" s="36">
        <v>223.63333333333327</v>
      </c>
      <c r="K390" s="31">
        <v>220.2</v>
      </c>
      <c r="L390" s="31">
        <v>216.05</v>
      </c>
      <c r="M390" s="31">
        <v>3.1610299999999998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124.9</v>
      </c>
      <c r="D391" s="36">
        <v>124.85000000000001</v>
      </c>
      <c r="E391" s="36">
        <v>123.25000000000001</v>
      </c>
      <c r="F391" s="36">
        <v>121.60000000000001</v>
      </c>
      <c r="G391" s="36">
        <v>120.00000000000001</v>
      </c>
      <c r="H391" s="36">
        <v>126.50000000000001</v>
      </c>
      <c r="I391" s="36">
        <v>128.10000000000002</v>
      </c>
      <c r="J391" s="36">
        <v>129.75</v>
      </c>
      <c r="K391" s="31">
        <v>126.45</v>
      </c>
      <c r="L391" s="31">
        <v>123.2</v>
      </c>
      <c r="M391" s="31">
        <v>29.498390000000001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2618</v>
      </c>
      <c r="D392" s="36">
        <v>2617.6666666666665</v>
      </c>
      <c r="E392" s="36">
        <v>2590.333333333333</v>
      </c>
      <c r="F392" s="36">
        <v>2562.6666666666665</v>
      </c>
      <c r="G392" s="36">
        <v>2535.333333333333</v>
      </c>
      <c r="H392" s="36">
        <v>2645.333333333333</v>
      </c>
      <c r="I392" s="36">
        <v>2672.6666666666661</v>
      </c>
      <c r="J392" s="36">
        <v>2700.333333333333</v>
      </c>
      <c r="K392" s="31">
        <v>2645</v>
      </c>
      <c r="L392" s="31">
        <v>2590</v>
      </c>
      <c r="M392" s="31">
        <v>0.10252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56.85</v>
      </c>
      <c r="D393" s="36">
        <v>57.166666666666664</v>
      </c>
      <c r="E393" s="36">
        <v>56.18333333333333</v>
      </c>
      <c r="F393" s="36">
        <v>55.516666666666666</v>
      </c>
      <c r="G393" s="36">
        <v>54.533333333333331</v>
      </c>
      <c r="H393" s="36">
        <v>57.833333333333329</v>
      </c>
      <c r="I393" s="36">
        <v>58.816666666666663</v>
      </c>
      <c r="J393" s="36">
        <v>59.483333333333327</v>
      </c>
      <c r="K393" s="31">
        <v>58.15</v>
      </c>
      <c r="L393" s="31">
        <v>56.5</v>
      </c>
      <c r="M393" s="31">
        <v>17.24521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1779.35</v>
      </c>
      <c r="D394" s="36">
        <v>1781.9833333333336</v>
      </c>
      <c r="E394" s="36">
        <v>1762.2666666666671</v>
      </c>
      <c r="F394" s="36">
        <v>1745.1833333333336</v>
      </c>
      <c r="G394" s="36">
        <v>1725.4666666666672</v>
      </c>
      <c r="H394" s="36">
        <v>1799.0666666666671</v>
      </c>
      <c r="I394" s="36">
        <v>1818.7833333333333</v>
      </c>
      <c r="J394" s="36">
        <v>1835.866666666667</v>
      </c>
      <c r="K394" s="31">
        <v>1801.7</v>
      </c>
      <c r="L394" s="31">
        <v>1764.9</v>
      </c>
      <c r="M394" s="31">
        <v>5.0855100000000002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246.7</v>
      </c>
      <c r="D395" s="36">
        <v>247.18333333333331</v>
      </c>
      <c r="E395" s="36">
        <v>245.16666666666663</v>
      </c>
      <c r="F395" s="36">
        <v>243.63333333333333</v>
      </c>
      <c r="G395" s="36">
        <v>241.61666666666665</v>
      </c>
      <c r="H395" s="36">
        <v>248.71666666666661</v>
      </c>
      <c r="I395" s="36">
        <v>250.73333333333332</v>
      </c>
      <c r="J395" s="36">
        <v>252.26666666666659</v>
      </c>
      <c r="K395" s="31">
        <v>249.2</v>
      </c>
      <c r="L395" s="31">
        <v>245.65</v>
      </c>
      <c r="M395" s="31">
        <v>46.849229999999999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289.8</v>
      </c>
      <c r="D396" s="36">
        <v>291.7833333333333</v>
      </c>
      <c r="E396" s="36">
        <v>287.06666666666661</v>
      </c>
      <c r="F396" s="36">
        <v>284.33333333333331</v>
      </c>
      <c r="G396" s="36">
        <v>279.61666666666662</v>
      </c>
      <c r="H396" s="36">
        <v>294.51666666666659</v>
      </c>
      <c r="I396" s="36">
        <v>299.23333333333329</v>
      </c>
      <c r="J396" s="36">
        <v>301.96666666666658</v>
      </c>
      <c r="K396" s="31">
        <v>296.5</v>
      </c>
      <c r="L396" s="31">
        <v>289.05</v>
      </c>
      <c r="M396" s="31">
        <v>99.825000000000003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152.5</v>
      </c>
      <c r="D397" s="36">
        <v>153.08333333333334</v>
      </c>
      <c r="E397" s="36">
        <v>151.76666666666668</v>
      </c>
      <c r="F397" s="36">
        <v>151.03333333333333</v>
      </c>
      <c r="G397" s="36">
        <v>149.71666666666667</v>
      </c>
      <c r="H397" s="36">
        <v>153.81666666666669</v>
      </c>
      <c r="I397" s="36">
        <v>155.13333333333335</v>
      </c>
      <c r="J397" s="36">
        <v>155.8666666666667</v>
      </c>
      <c r="K397" s="31">
        <v>154.4</v>
      </c>
      <c r="L397" s="31">
        <v>152.35</v>
      </c>
      <c r="M397" s="31">
        <v>16.58034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913.8</v>
      </c>
      <c r="D398" s="36">
        <v>914.51666666666677</v>
      </c>
      <c r="E398" s="36">
        <v>905.03333333333353</v>
      </c>
      <c r="F398" s="36">
        <v>896.26666666666677</v>
      </c>
      <c r="G398" s="36">
        <v>886.78333333333353</v>
      </c>
      <c r="H398" s="36">
        <v>923.28333333333353</v>
      </c>
      <c r="I398" s="36">
        <v>932.76666666666688</v>
      </c>
      <c r="J398" s="36">
        <v>941.53333333333353</v>
      </c>
      <c r="K398" s="31">
        <v>924</v>
      </c>
      <c r="L398" s="31">
        <v>905.75</v>
      </c>
      <c r="M398" s="31">
        <v>0.97785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2349.4</v>
      </c>
      <c r="D399" s="36">
        <v>2348.9666666666667</v>
      </c>
      <c r="E399" s="36">
        <v>2338.5833333333335</v>
      </c>
      <c r="F399" s="36">
        <v>2327.7666666666669</v>
      </c>
      <c r="G399" s="36">
        <v>2317.3833333333337</v>
      </c>
      <c r="H399" s="36">
        <v>2359.7833333333333</v>
      </c>
      <c r="I399" s="36">
        <v>2370.1666666666665</v>
      </c>
      <c r="J399" s="36">
        <v>2380.9833333333331</v>
      </c>
      <c r="K399" s="31">
        <v>2359.35</v>
      </c>
      <c r="L399" s="31">
        <v>2338.15</v>
      </c>
      <c r="M399" s="31">
        <v>62.77225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124.85</v>
      </c>
      <c r="D400" s="36">
        <v>125.25</v>
      </c>
      <c r="E400" s="36">
        <v>123.2</v>
      </c>
      <c r="F400" s="36">
        <v>121.55</v>
      </c>
      <c r="G400" s="36">
        <v>119.5</v>
      </c>
      <c r="H400" s="36">
        <v>126.9</v>
      </c>
      <c r="I400" s="36">
        <v>128.95000000000002</v>
      </c>
      <c r="J400" s="36">
        <v>130.60000000000002</v>
      </c>
      <c r="K400" s="31">
        <v>127.3</v>
      </c>
      <c r="L400" s="31">
        <v>123.6</v>
      </c>
      <c r="M400" s="31">
        <v>27.47222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738.1</v>
      </c>
      <c r="D401" s="36">
        <v>736.36666666666667</v>
      </c>
      <c r="E401" s="36">
        <v>730.13333333333333</v>
      </c>
      <c r="F401" s="36">
        <v>722.16666666666663</v>
      </c>
      <c r="G401" s="36">
        <v>715.93333333333328</v>
      </c>
      <c r="H401" s="36">
        <v>744.33333333333337</v>
      </c>
      <c r="I401" s="36">
        <v>750.56666666666672</v>
      </c>
      <c r="J401" s="36">
        <v>758.53333333333342</v>
      </c>
      <c r="K401" s="31">
        <v>742.6</v>
      </c>
      <c r="L401" s="31">
        <v>728.4</v>
      </c>
      <c r="M401" s="31">
        <v>1.05661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473.35</v>
      </c>
      <c r="D402" s="36">
        <v>474.8</v>
      </c>
      <c r="E402" s="36">
        <v>470.1</v>
      </c>
      <c r="F402" s="36">
        <v>466.85</v>
      </c>
      <c r="G402" s="36">
        <v>462.15000000000003</v>
      </c>
      <c r="H402" s="36">
        <v>478.05</v>
      </c>
      <c r="I402" s="36">
        <v>482.74999999999994</v>
      </c>
      <c r="J402" s="36">
        <v>486</v>
      </c>
      <c r="K402" s="31">
        <v>479.5</v>
      </c>
      <c r="L402" s="31">
        <v>471.55</v>
      </c>
      <c r="M402" s="31">
        <v>5.8185000000000002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824.9</v>
      </c>
      <c r="D403" s="36">
        <v>826.66666666666663</v>
      </c>
      <c r="E403" s="36">
        <v>818.33333333333326</v>
      </c>
      <c r="F403" s="36">
        <v>811.76666666666665</v>
      </c>
      <c r="G403" s="36">
        <v>803.43333333333328</v>
      </c>
      <c r="H403" s="36">
        <v>833.23333333333323</v>
      </c>
      <c r="I403" s="36">
        <v>841.56666666666649</v>
      </c>
      <c r="J403" s="36">
        <v>848.13333333333321</v>
      </c>
      <c r="K403" s="31">
        <v>835</v>
      </c>
      <c r="L403" s="31">
        <v>820.1</v>
      </c>
      <c r="M403" s="31">
        <v>0.39899000000000001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1583.45</v>
      </c>
      <c r="D404" s="36">
        <v>1576.4666666666665</v>
      </c>
      <c r="E404" s="36">
        <v>1563.133333333333</v>
      </c>
      <c r="F404" s="36">
        <v>1542.8166666666666</v>
      </c>
      <c r="G404" s="36">
        <v>1529.4833333333331</v>
      </c>
      <c r="H404" s="36">
        <v>1596.7833333333328</v>
      </c>
      <c r="I404" s="36">
        <v>1610.1166666666663</v>
      </c>
      <c r="J404" s="36">
        <v>1630.4333333333327</v>
      </c>
      <c r="K404" s="31">
        <v>1589.8</v>
      </c>
      <c r="L404" s="31">
        <v>1556.15</v>
      </c>
      <c r="M404" s="31">
        <v>1.8105100000000001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95.45</v>
      </c>
      <c r="D405" s="36">
        <v>95.316666666666663</v>
      </c>
      <c r="E405" s="36">
        <v>94.833333333333329</v>
      </c>
      <c r="F405" s="36">
        <v>94.216666666666669</v>
      </c>
      <c r="G405" s="36">
        <v>93.733333333333334</v>
      </c>
      <c r="H405" s="36">
        <v>95.933333333333323</v>
      </c>
      <c r="I405" s="36">
        <v>96.416666666666671</v>
      </c>
      <c r="J405" s="36">
        <v>97.033333333333317</v>
      </c>
      <c r="K405" s="31">
        <v>95.8</v>
      </c>
      <c r="L405" s="31">
        <v>94.7</v>
      </c>
      <c r="M405" s="31">
        <v>56.278680000000001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7471.3</v>
      </c>
      <c r="D406" s="36">
        <v>7481.916666666667</v>
      </c>
      <c r="E406" s="36">
        <v>7421.4833333333336</v>
      </c>
      <c r="F406" s="36">
        <v>7371.666666666667</v>
      </c>
      <c r="G406" s="36">
        <v>7311.2333333333336</v>
      </c>
      <c r="H406" s="36">
        <v>7531.7333333333336</v>
      </c>
      <c r="I406" s="36">
        <v>7592.1666666666661</v>
      </c>
      <c r="J406" s="36">
        <v>7641.9833333333336</v>
      </c>
      <c r="K406" s="31">
        <v>7542.35</v>
      </c>
      <c r="L406" s="31">
        <v>7432.1</v>
      </c>
      <c r="M406" s="31">
        <v>0.13628999999999999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1443.8</v>
      </c>
      <c r="D407" s="36">
        <v>1451.8666666666668</v>
      </c>
      <c r="E407" s="36">
        <v>1423.7333333333336</v>
      </c>
      <c r="F407" s="36">
        <v>1403.6666666666667</v>
      </c>
      <c r="G407" s="36">
        <v>1375.5333333333335</v>
      </c>
      <c r="H407" s="36">
        <v>1471.9333333333336</v>
      </c>
      <c r="I407" s="36">
        <v>1500.0666666666668</v>
      </c>
      <c r="J407" s="36">
        <v>1520.1333333333337</v>
      </c>
      <c r="K407" s="31">
        <v>1480</v>
      </c>
      <c r="L407" s="31">
        <v>1431.8</v>
      </c>
      <c r="M407" s="31">
        <v>1.0111699999999999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801.05</v>
      </c>
      <c r="D408" s="36">
        <v>802.19999999999993</v>
      </c>
      <c r="E408" s="36">
        <v>797.84999999999991</v>
      </c>
      <c r="F408" s="36">
        <v>794.65</v>
      </c>
      <c r="G408" s="36">
        <v>790.3</v>
      </c>
      <c r="H408" s="36">
        <v>805.39999999999986</v>
      </c>
      <c r="I408" s="36">
        <v>809.75</v>
      </c>
      <c r="J408" s="36">
        <v>812.94999999999982</v>
      </c>
      <c r="K408" s="31">
        <v>806.55</v>
      </c>
      <c r="L408" s="31">
        <v>799</v>
      </c>
      <c r="M408" s="31">
        <v>5.1766500000000004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1313.65</v>
      </c>
      <c r="D409" s="36">
        <v>1310.6666666666667</v>
      </c>
      <c r="E409" s="36">
        <v>1303.9333333333334</v>
      </c>
      <c r="F409" s="36">
        <v>1294.2166666666667</v>
      </c>
      <c r="G409" s="36">
        <v>1287.4833333333333</v>
      </c>
      <c r="H409" s="36">
        <v>1320.3833333333334</v>
      </c>
      <c r="I409" s="36">
        <v>1327.1166666666666</v>
      </c>
      <c r="J409" s="36">
        <v>1336.8333333333335</v>
      </c>
      <c r="K409" s="31">
        <v>1317.4</v>
      </c>
      <c r="L409" s="31">
        <v>1300.95</v>
      </c>
      <c r="M409" s="31">
        <v>7.2632199999999996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3152.5</v>
      </c>
      <c r="D410" s="36">
        <v>3150.8166666666671</v>
      </c>
      <c r="E410" s="36">
        <v>3136.6333333333341</v>
      </c>
      <c r="F410" s="36">
        <v>3120.7666666666669</v>
      </c>
      <c r="G410" s="36">
        <v>3106.5833333333339</v>
      </c>
      <c r="H410" s="36">
        <v>3166.6833333333343</v>
      </c>
      <c r="I410" s="36">
        <v>3180.8666666666677</v>
      </c>
      <c r="J410" s="36">
        <v>3196.7333333333345</v>
      </c>
      <c r="K410" s="31">
        <v>3165</v>
      </c>
      <c r="L410" s="31">
        <v>3134.95</v>
      </c>
      <c r="M410" s="31">
        <v>0.28373999999999999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438.45</v>
      </c>
      <c r="D411" s="36">
        <v>438.86666666666662</v>
      </c>
      <c r="E411" s="36">
        <v>433.43333333333322</v>
      </c>
      <c r="F411" s="36">
        <v>428.41666666666663</v>
      </c>
      <c r="G411" s="36">
        <v>422.98333333333323</v>
      </c>
      <c r="H411" s="36">
        <v>443.88333333333321</v>
      </c>
      <c r="I411" s="36">
        <v>449.31666666666661</v>
      </c>
      <c r="J411" s="36">
        <v>454.3333333333332</v>
      </c>
      <c r="K411" s="31">
        <v>444.3</v>
      </c>
      <c r="L411" s="31">
        <v>433.85</v>
      </c>
      <c r="M411" s="31">
        <v>1.3625799999999999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694.85</v>
      </c>
      <c r="D412" s="36">
        <v>688</v>
      </c>
      <c r="E412" s="36">
        <v>673.05</v>
      </c>
      <c r="F412" s="36">
        <v>651.25</v>
      </c>
      <c r="G412" s="36">
        <v>636.29999999999995</v>
      </c>
      <c r="H412" s="36">
        <v>709.8</v>
      </c>
      <c r="I412" s="36">
        <v>724.75</v>
      </c>
      <c r="J412" s="36">
        <v>746.55</v>
      </c>
      <c r="K412" s="31">
        <v>702.95</v>
      </c>
      <c r="L412" s="31">
        <v>666.2</v>
      </c>
      <c r="M412" s="31">
        <v>1.1936100000000001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26653.5</v>
      </c>
      <c r="D413" s="36">
        <v>26625.666666666668</v>
      </c>
      <c r="E413" s="36">
        <v>26456.333333333336</v>
      </c>
      <c r="F413" s="36">
        <v>26259.166666666668</v>
      </c>
      <c r="G413" s="36">
        <v>26089.833333333336</v>
      </c>
      <c r="H413" s="36">
        <v>26822.833333333336</v>
      </c>
      <c r="I413" s="36">
        <v>26992.166666666672</v>
      </c>
      <c r="J413" s="36">
        <v>27189.333333333336</v>
      </c>
      <c r="K413" s="31">
        <v>26795</v>
      </c>
      <c r="L413" s="31">
        <v>26428.5</v>
      </c>
      <c r="M413" s="31">
        <v>0.21582999999999999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53.75</v>
      </c>
      <c r="D414" s="36">
        <v>53.933333333333337</v>
      </c>
      <c r="E414" s="36">
        <v>53.366666666666674</v>
      </c>
      <c r="F414" s="36">
        <v>52.983333333333334</v>
      </c>
      <c r="G414" s="36">
        <v>52.416666666666671</v>
      </c>
      <c r="H414" s="36">
        <v>54.316666666666677</v>
      </c>
      <c r="I414" s="36">
        <v>54.88333333333334</v>
      </c>
      <c r="J414" s="36">
        <v>55.26666666666668</v>
      </c>
      <c r="K414" s="31">
        <v>54.5</v>
      </c>
      <c r="L414" s="31">
        <v>53.55</v>
      </c>
      <c r="M414" s="31">
        <v>63.882599999999996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1878.1</v>
      </c>
      <c r="D415" s="36">
        <v>1887.2166666666665</v>
      </c>
      <c r="E415" s="36">
        <v>1865.883333333333</v>
      </c>
      <c r="F415" s="36">
        <v>1853.6666666666665</v>
      </c>
      <c r="G415" s="36">
        <v>1832.333333333333</v>
      </c>
      <c r="H415" s="36">
        <v>1899.4333333333329</v>
      </c>
      <c r="I415" s="36">
        <v>1920.7666666666664</v>
      </c>
      <c r="J415" s="36">
        <v>1932.9833333333329</v>
      </c>
      <c r="K415" s="31">
        <v>1908.55</v>
      </c>
      <c r="L415" s="31">
        <v>1875</v>
      </c>
      <c r="M415" s="31">
        <v>6.6279700000000004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461.45</v>
      </c>
      <c r="D416" s="36">
        <v>452.93333333333334</v>
      </c>
      <c r="E416" s="36">
        <v>440.16666666666669</v>
      </c>
      <c r="F416" s="36">
        <v>418.88333333333333</v>
      </c>
      <c r="G416" s="36">
        <v>406.11666666666667</v>
      </c>
      <c r="H416" s="36">
        <v>474.2166666666667</v>
      </c>
      <c r="I416" s="36">
        <v>486.98333333333335</v>
      </c>
      <c r="J416" s="36">
        <v>508.26666666666671</v>
      </c>
      <c r="K416" s="31">
        <v>465.7</v>
      </c>
      <c r="L416" s="31">
        <v>431.65</v>
      </c>
      <c r="M416" s="31">
        <v>39.451259999999998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3601</v>
      </c>
      <c r="D417" s="36">
        <v>3589.8333333333335</v>
      </c>
      <c r="E417" s="36">
        <v>3569.666666666667</v>
      </c>
      <c r="F417" s="36">
        <v>3538.3333333333335</v>
      </c>
      <c r="G417" s="36">
        <v>3518.166666666667</v>
      </c>
      <c r="H417" s="36">
        <v>3621.166666666667</v>
      </c>
      <c r="I417" s="36">
        <v>3641.3333333333339</v>
      </c>
      <c r="J417" s="36">
        <v>3672.666666666667</v>
      </c>
      <c r="K417" s="31">
        <v>3610</v>
      </c>
      <c r="L417" s="31">
        <v>3558.5</v>
      </c>
      <c r="M417" s="31">
        <v>2.2678099999999999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70.8</v>
      </c>
      <c r="D418" s="36">
        <v>70.733333333333334</v>
      </c>
      <c r="E418" s="36">
        <v>69.616666666666674</v>
      </c>
      <c r="F418" s="36">
        <v>68.433333333333337</v>
      </c>
      <c r="G418" s="36">
        <v>67.316666666666677</v>
      </c>
      <c r="H418" s="36">
        <v>71.916666666666671</v>
      </c>
      <c r="I418" s="36">
        <v>73.033333333333317</v>
      </c>
      <c r="J418" s="36">
        <v>74.216666666666669</v>
      </c>
      <c r="K418" s="31">
        <v>71.849999999999994</v>
      </c>
      <c r="L418" s="31">
        <v>69.55</v>
      </c>
      <c r="M418" s="31">
        <v>239.97128000000001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5266.75</v>
      </c>
      <c r="D419" s="36">
        <v>5269.25</v>
      </c>
      <c r="E419" s="36">
        <v>5233.5</v>
      </c>
      <c r="F419" s="36">
        <v>5200.25</v>
      </c>
      <c r="G419" s="36">
        <v>5164.5</v>
      </c>
      <c r="H419" s="36">
        <v>5302.5</v>
      </c>
      <c r="I419" s="36">
        <v>5338.25</v>
      </c>
      <c r="J419" s="36">
        <v>5371.5</v>
      </c>
      <c r="K419" s="31">
        <v>5305</v>
      </c>
      <c r="L419" s="31">
        <v>5236</v>
      </c>
      <c r="M419" s="31">
        <v>0.11592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745.4</v>
      </c>
      <c r="D420" s="36">
        <v>748.44999999999993</v>
      </c>
      <c r="E420" s="36">
        <v>737.44999999999982</v>
      </c>
      <c r="F420" s="36">
        <v>729.49999999999989</v>
      </c>
      <c r="G420" s="36">
        <v>718.49999999999977</v>
      </c>
      <c r="H420" s="36">
        <v>756.39999999999986</v>
      </c>
      <c r="I420" s="36">
        <v>767.40000000000009</v>
      </c>
      <c r="J420" s="36">
        <v>775.34999999999991</v>
      </c>
      <c r="K420" s="31">
        <v>759.45</v>
      </c>
      <c r="L420" s="31">
        <v>740.5</v>
      </c>
      <c r="M420" s="31">
        <v>5.9708500000000004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5309.8</v>
      </c>
      <c r="D421" s="36">
        <v>5338.416666666667</v>
      </c>
      <c r="E421" s="36">
        <v>5254.8333333333339</v>
      </c>
      <c r="F421" s="36">
        <v>5199.8666666666668</v>
      </c>
      <c r="G421" s="36">
        <v>5116.2833333333338</v>
      </c>
      <c r="H421" s="36">
        <v>5393.3833333333341</v>
      </c>
      <c r="I421" s="36">
        <v>5476.9666666666681</v>
      </c>
      <c r="J421" s="36">
        <v>5531.9333333333343</v>
      </c>
      <c r="K421" s="31">
        <v>5422</v>
      </c>
      <c r="L421" s="31">
        <v>5283.45</v>
      </c>
      <c r="M421" s="31">
        <v>0.39506999999999998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560.6</v>
      </c>
      <c r="D422" s="36">
        <v>561.28333333333342</v>
      </c>
      <c r="E422" s="36">
        <v>556.61666666666679</v>
      </c>
      <c r="F422" s="36">
        <v>552.63333333333333</v>
      </c>
      <c r="G422" s="36">
        <v>547.9666666666667</v>
      </c>
      <c r="H422" s="36">
        <v>565.26666666666688</v>
      </c>
      <c r="I422" s="36">
        <v>569.93333333333362</v>
      </c>
      <c r="J422" s="36">
        <v>573.91666666666697</v>
      </c>
      <c r="K422" s="31">
        <v>565.95000000000005</v>
      </c>
      <c r="L422" s="31">
        <v>557.29999999999995</v>
      </c>
      <c r="M422" s="31">
        <v>4.7569999999999997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1087.25</v>
      </c>
      <c r="D423" s="36">
        <v>1084.8500000000001</v>
      </c>
      <c r="E423" s="36">
        <v>1072.4000000000003</v>
      </c>
      <c r="F423" s="36">
        <v>1057.5500000000002</v>
      </c>
      <c r="G423" s="36">
        <v>1045.1000000000004</v>
      </c>
      <c r="H423" s="36">
        <v>1099.7000000000003</v>
      </c>
      <c r="I423" s="36">
        <v>1112.1500000000001</v>
      </c>
      <c r="J423" s="36">
        <v>1127.0000000000002</v>
      </c>
      <c r="K423" s="31">
        <v>1097.3</v>
      </c>
      <c r="L423" s="31">
        <v>1070</v>
      </c>
      <c r="M423" s="31">
        <v>1.34741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2264.6</v>
      </c>
      <c r="D424" s="36">
        <v>2261.2166666666667</v>
      </c>
      <c r="E424" s="36">
        <v>2254.3833333333332</v>
      </c>
      <c r="F424" s="36">
        <v>2244.1666666666665</v>
      </c>
      <c r="G424" s="36">
        <v>2237.333333333333</v>
      </c>
      <c r="H424" s="36">
        <v>2271.4333333333334</v>
      </c>
      <c r="I424" s="36">
        <v>2278.2666666666664</v>
      </c>
      <c r="J424" s="36">
        <v>2288.4833333333336</v>
      </c>
      <c r="K424" s="31">
        <v>2268.0500000000002</v>
      </c>
      <c r="L424" s="31">
        <v>2251</v>
      </c>
      <c r="M424" s="31">
        <v>2.5256400000000001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586.54999999999995</v>
      </c>
      <c r="D425" s="36">
        <v>586.26666666666654</v>
      </c>
      <c r="E425" s="36">
        <v>580.3833333333331</v>
      </c>
      <c r="F425" s="36">
        <v>574.21666666666658</v>
      </c>
      <c r="G425" s="36">
        <v>568.33333333333314</v>
      </c>
      <c r="H425" s="36">
        <v>592.43333333333305</v>
      </c>
      <c r="I425" s="36">
        <v>598.31666666666649</v>
      </c>
      <c r="J425" s="36">
        <v>604.48333333333301</v>
      </c>
      <c r="K425" s="31">
        <v>592.15</v>
      </c>
      <c r="L425" s="31">
        <v>580.1</v>
      </c>
      <c r="M425" s="31">
        <v>3.06589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586.04999999999995</v>
      </c>
      <c r="D426" s="36">
        <v>588.01666666666665</v>
      </c>
      <c r="E426" s="36">
        <v>583.0333333333333</v>
      </c>
      <c r="F426" s="36">
        <v>580.01666666666665</v>
      </c>
      <c r="G426" s="36">
        <v>575.0333333333333</v>
      </c>
      <c r="H426" s="36">
        <v>591.0333333333333</v>
      </c>
      <c r="I426" s="36">
        <v>596.01666666666665</v>
      </c>
      <c r="J426" s="36">
        <v>599.0333333333333</v>
      </c>
      <c r="K426" s="31">
        <v>593</v>
      </c>
      <c r="L426" s="31">
        <v>585</v>
      </c>
      <c r="M426" s="31">
        <v>119.83797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89.35</v>
      </c>
      <c r="D427" s="36">
        <v>89.566666666666677</v>
      </c>
      <c r="E427" s="36">
        <v>88.683333333333351</v>
      </c>
      <c r="F427" s="36">
        <v>88.01666666666668</v>
      </c>
      <c r="G427" s="36">
        <v>87.133333333333354</v>
      </c>
      <c r="H427" s="36">
        <v>90.233333333333348</v>
      </c>
      <c r="I427" s="36">
        <v>91.116666666666674</v>
      </c>
      <c r="J427" s="36">
        <v>91.783333333333346</v>
      </c>
      <c r="K427" s="31">
        <v>90.45</v>
      </c>
      <c r="L427" s="31">
        <v>88.9</v>
      </c>
      <c r="M427" s="31">
        <v>121.54040000000001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304.85000000000002</v>
      </c>
      <c r="D428" s="36">
        <v>307.89999999999998</v>
      </c>
      <c r="E428" s="36">
        <v>295.09999999999997</v>
      </c>
      <c r="F428" s="36">
        <v>285.34999999999997</v>
      </c>
      <c r="G428" s="36">
        <v>272.54999999999995</v>
      </c>
      <c r="H428" s="36">
        <v>317.64999999999998</v>
      </c>
      <c r="I428" s="36">
        <v>330.44999999999993</v>
      </c>
      <c r="J428" s="36">
        <v>340.2</v>
      </c>
      <c r="K428" s="31">
        <v>320.7</v>
      </c>
      <c r="L428" s="31">
        <v>298.14999999999998</v>
      </c>
      <c r="M428" s="31">
        <v>20.635649999999998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162.1</v>
      </c>
      <c r="D429" s="36">
        <v>160.98333333333332</v>
      </c>
      <c r="E429" s="36">
        <v>158.56666666666663</v>
      </c>
      <c r="F429" s="36">
        <v>155.0333333333333</v>
      </c>
      <c r="G429" s="36">
        <v>152.61666666666662</v>
      </c>
      <c r="H429" s="36">
        <v>164.51666666666665</v>
      </c>
      <c r="I429" s="36">
        <v>166.93333333333334</v>
      </c>
      <c r="J429" s="36">
        <v>170.46666666666667</v>
      </c>
      <c r="K429" s="31">
        <v>163.4</v>
      </c>
      <c r="L429" s="31">
        <v>157.44999999999999</v>
      </c>
      <c r="M429" s="31">
        <v>22.25733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428.95</v>
      </c>
      <c r="D430" s="36">
        <v>427.7</v>
      </c>
      <c r="E430" s="36">
        <v>423.4</v>
      </c>
      <c r="F430" s="36">
        <v>417.84999999999997</v>
      </c>
      <c r="G430" s="36">
        <v>413.54999999999995</v>
      </c>
      <c r="H430" s="36">
        <v>433.25</v>
      </c>
      <c r="I430" s="36">
        <v>437.55000000000007</v>
      </c>
      <c r="J430" s="36">
        <v>443.1</v>
      </c>
      <c r="K430" s="31">
        <v>432</v>
      </c>
      <c r="L430" s="31">
        <v>422.15</v>
      </c>
      <c r="M430" s="31">
        <v>1.7136100000000001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229.2</v>
      </c>
      <c r="D431" s="36">
        <v>229.26666666666665</v>
      </c>
      <c r="E431" s="36">
        <v>226.8833333333333</v>
      </c>
      <c r="F431" s="36">
        <v>224.56666666666663</v>
      </c>
      <c r="G431" s="36">
        <v>222.18333333333328</v>
      </c>
      <c r="H431" s="36">
        <v>231.58333333333331</v>
      </c>
      <c r="I431" s="36">
        <v>233.96666666666664</v>
      </c>
      <c r="J431" s="36">
        <v>236.28333333333333</v>
      </c>
      <c r="K431" s="31">
        <v>231.65</v>
      </c>
      <c r="L431" s="31">
        <v>226.95</v>
      </c>
      <c r="M431" s="31">
        <v>1.7785899999999999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1130.4000000000001</v>
      </c>
      <c r="D432" s="36">
        <v>1128.05</v>
      </c>
      <c r="E432" s="36">
        <v>1123.55</v>
      </c>
      <c r="F432" s="36">
        <v>1116.7</v>
      </c>
      <c r="G432" s="36">
        <v>1112.2</v>
      </c>
      <c r="H432" s="36">
        <v>1134.8999999999999</v>
      </c>
      <c r="I432" s="36">
        <v>1139.3999999999999</v>
      </c>
      <c r="J432" s="36">
        <v>1146.2499999999998</v>
      </c>
      <c r="K432" s="31">
        <v>1132.55</v>
      </c>
      <c r="L432" s="31">
        <v>1121.2</v>
      </c>
      <c r="M432" s="31">
        <v>12.21965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640.15</v>
      </c>
      <c r="D433" s="36">
        <v>636.08333333333337</v>
      </c>
      <c r="E433" s="36">
        <v>629.41666666666674</v>
      </c>
      <c r="F433" s="36">
        <v>618.68333333333339</v>
      </c>
      <c r="G433" s="36">
        <v>612.01666666666677</v>
      </c>
      <c r="H433" s="36">
        <v>646.81666666666672</v>
      </c>
      <c r="I433" s="36">
        <v>653.48333333333346</v>
      </c>
      <c r="J433" s="36">
        <v>664.2166666666667</v>
      </c>
      <c r="K433" s="31">
        <v>642.75</v>
      </c>
      <c r="L433" s="31">
        <v>625.35</v>
      </c>
      <c r="M433" s="31">
        <v>24.779109999999999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3152.5</v>
      </c>
      <c r="D434" s="36">
        <v>3182</v>
      </c>
      <c r="E434" s="36">
        <v>3047.5</v>
      </c>
      <c r="F434" s="36">
        <v>2942.5</v>
      </c>
      <c r="G434" s="36">
        <v>2808</v>
      </c>
      <c r="H434" s="36">
        <v>3287</v>
      </c>
      <c r="I434" s="36">
        <v>3421.5</v>
      </c>
      <c r="J434" s="36">
        <v>3526.5</v>
      </c>
      <c r="K434" s="31">
        <v>3316.5</v>
      </c>
      <c r="L434" s="31">
        <v>3077</v>
      </c>
      <c r="M434" s="31">
        <v>0.89134000000000002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1267.6500000000001</v>
      </c>
      <c r="D435" s="36">
        <v>1254.9833333333333</v>
      </c>
      <c r="E435" s="36">
        <v>1235.9666666666667</v>
      </c>
      <c r="F435" s="36">
        <v>1204.2833333333333</v>
      </c>
      <c r="G435" s="36">
        <v>1185.2666666666667</v>
      </c>
      <c r="H435" s="36">
        <v>1286.6666666666667</v>
      </c>
      <c r="I435" s="36">
        <v>1305.6833333333336</v>
      </c>
      <c r="J435" s="36">
        <v>1337.3666666666668</v>
      </c>
      <c r="K435" s="31">
        <v>1274</v>
      </c>
      <c r="L435" s="31">
        <v>1223.3</v>
      </c>
      <c r="M435" s="31">
        <v>0.64805999999999997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468.8</v>
      </c>
      <c r="D436" s="36">
        <v>469.2833333333333</v>
      </c>
      <c r="E436" s="36">
        <v>464.36666666666662</v>
      </c>
      <c r="F436" s="36">
        <v>459.93333333333334</v>
      </c>
      <c r="G436" s="36">
        <v>455.01666666666665</v>
      </c>
      <c r="H436" s="36">
        <v>473.71666666666658</v>
      </c>
      <c r="I436" s="36">
        <v>478.63333333333333</v>
      </c>
      <c r="J436" s="36">
        <v>483.06666666666655</v>
      </c>
      <c r="K436" s="31">
        <v>474.2</v>
      </c>
      <c r="L436" s="31">
        <v>464.85</v>
      </c>
      <c r="M436" s="31">
        <v>5.5466600000000001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391.6</v>
      </c>
      <c r="D437" s="36">
        <v>392.11666666666662</v>
      </c>
      <c r="E437" s="36">
        <v>387.23333333333323</v>
      </c>
      <c r="F437" s="36">
        <v>382.86666666666662</v>
      </c>
      <c r="G437" s="36">
        <v>377.98333333333323</v>
      </c>
      <c r="H437" s="36">
        <v>396.48333333333323</v>
      </c>
      <c r="I437" s="36">
        <v>401.36666666666656</v>
      </c>
      <c r="J437" s="36">
        <v>405.73333333333323</v>
      </c>
      <c r="K437" s="31">
        <v>397</v>
      </c>
      <c r="L437" s="31">
        <v>387.75</v>
      </c>
      <c r="M437" s="31">
        <v>2.1166100000000001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4169.05</v>
      </c>
      <c r="D438" s="36">
        <v>4164.1833333333334</v>
      </c>
      <c r="E438" s="36">
        <v>4105.3666666666668</v>
      </c>
      <c r="F438" s="36">
        <v>4041.6833333333334</v>
      </c>
      <c r="G438" s="36">
        <v>3982.8666666666668</v>
      </c>
      <c r="H438" s="36">
        <v>4227.8666666666668</v>
      </c>
      <c r="I438" s="36">
        <v>4286.6833333333343</v>
      </c>
      <c r="J438" s="36">
        <v>4350.3666666666668</v>
      </c>
      <c r="K438" s="31">
        <v>4223</v>
      </c>
      <c r="L438" s="31">
        <v>4100.5</v>
      </c>
      <c r="M438" s="31">
        <v>1.61266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589.95000000000005</v>
      </c>
      <c r="D439" s="36">
        <v>585.86666666666667</v>
      </c>
      <c r="E439" s="36">
        <v>577.08333333333337</v>
      </c>
      <c r="F439" s="36">
        <v>564.2166666666667</v>
      </c>
      <c r="G439" s="36">
        <v>555.43333333333339</v>
      </c>
      <c r="H439" s="36">
        <v>598.73333333333335</v>
      </c>
      <c r="I439" s="36">
        <v>607.51666666666665</v>
      </c>
      <c r="J439" s="36">
        <v>620.38333333333333</v>
      </c>
      <c r="K439" s="31">
        <v>594.65</v>
      </c>
      <c r="L439" s="31">
        <v>573</v>
      </c>
      <c r="M439" s="31">
        <v>5.5260100000000003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27.15</v>
      </c>
      <c r="D440" s="36">
        <v>27.599999999999998</v>
      </c>
      <c r="E440" s="36">
        <v>26.599999999999994</v>
      </c>
      <c r="F440" s="36">
        <v>26.049999999999997</v>
      </c>
      <c r="G440" s="36">
        <v>25.049999999999994</v>
      </c>
      <c r="H440" s="36">
        <v>28.149999999999995</v>
      </c>
      <c r="I440" s="36">
        <v>29.150000000000002</v>
      </c>
      <c r="J440" s="36">
        <v>29.699999999999996</v>
      </c>
      <c r="K440" s="31">
        <v>28.6</v>
      </c>
      <c r="L440" s="31">
        <v>27.05</v>
      </c>
      <c r="M440" s="31">
        <v>703.99620000000004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304.10000000000002</v>
      </c>
      <c r="D441" s="36">
        <v>305.35000000000002</v>
      </c>
      <c r="E441" s="36">
        <v>293.90000000000003</v>
      </c>
      <c r="F441" s="36">
        <v>283.7</v>
      </c>
      <c r="G441" s="36">
        <v>272.25</v>
      </c>
      <c r="H441" s="36">
        <v>315.55000000000007</v>
      </c>
      <c r="I441" s="36">
        <v>327.00000000000011</v>
      </c>
      <c r="J441" s="36">
        <v>337.2000000000001</v>
      </c>
      <c r="K441" s="31">
        <v>316.8</v>
      </c>
      <c r="L441" s="31">
        <v>295.14999999999998</v>
      </c>
      <c r="M441" s="31">
        <v>53.201300000000003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796.25</v>
      </c>
      <c r="D442" s="36">
        <v>792.98333333333323</v>
      </c>
      <c r="E442" s="36">
        <v>788.11666666666645</v>
      </c>
      <c r="F442" s="36">
        <v>779.98333333333323</v>
      </c>
      <c r="G442" s="36">
        <v>775.11666666666645</v>
      </c>
      <c r="H442" s="36">
        <v>801.11666666666645</v>
      </c>
      <c r="I442" s="36">
        <v>805.98333333333323</v>
      </c>
      <c r="J442" s="36">
        <v>814.11666666666645</v>
      </c>
      <c r="K442" s="31">
        <v>797.85</v>
      </c>
      <c r="L442" s="31">
        <v>784.85</v>
      </c>
      <c r="M442" s="31">
        <v>4.0522900000000002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549.29999999999995</v>
      </c>
      <c r="D443" s="36">
        <v>550.93333333333339</v>
      </c>
      <c r="E443" s="36">
        <v>545.51666666666677</v>
      </c>
      <c r="F443" s="36">
        <v>541.73333333333335</v>
      </c>
      <c r="G443" s="36">
        <v>536.31666666666672</v>
      </c>
      <c r="H443" s="36">
        <v>554.71666666666681</v>
      </c>
      <c r="I443" s="36">
        <v>560.13333333333333</v>
      </c>
      <c r="J443" s="36">
        <v>563.91666666666686</v>
      </c>
      <c r="K443" s="31">
        <v>556.35</v>
      </c>
      <c r="L443" s="31">
        <v>547.15</v>
      </c>
      <c r="M443" s="31">
        <v>0.82643999999999995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1113.0999999999999</v>
      </c>
      <c r="D444" s="36">
        <v>1108.8166666666666</v>
      </c>
      <c r="E444" s="36">
        <v>1093.2833333333333</v>
      </c>
      <c r="F444" s="36">
        <v>1073.4666666666667</v>
      </c>
      <c r="G444" s="36">
        <v>1057.9333333333334</v>
      </c>
      <c r="H444" s="36">
        <v>1128.6333333333332</v>
      </c>
      <c r="I444" s="36">
        <v>1144.1666666666665</v>
      </c>
      <c r="J444" s="36">
        <v>1163.9833333333331</v>
      </c>
      <c r="K444" s="31">
        <v>1124.3499999999999</v>
      </c>
      <c r="L444" s="31">
        <v>1089</v>
      </c>
      <c r="M444" s="31">
        <v>9.93825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1038.8499999999999</v>
      </c>
      <c r="D445" s="36">
        <v>1037.2833333333333</v>
      </c>
      <c r="E445" s="36">
        <v>1031.5666666666666</v>
      </c>
      <c r="F445" s="36">
        <v>1024.2833333333333</v>
      </c>
      <c r="G445" s="36">
        <v>1018.5666666666666</v>
      </c>
      <c r="H445" s="36">
        <v>1044.5666666666666</v>
      </c>
      <c r="I445" s="36">
        <v>1050.2833333333333</v>
      </c>
      <c r="J445" s="36">
        <v>1057.5666666666666</v>
      </c>
      <c r="K445" s="31">
        <v>1043</v>
      </c>
      <c r="L445" s="31">
        <v>1030</v>
      </c>
      <c r="M445" s="31">
        <v>4.6576700000000004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1815.8</v>
      </c>
      <c r="D446" s="36">
        <v>1823.8500000000001</v>
      </c>
      <c r="E446" s="36">
        <v>1802.7500000000002</v>
      </c>
      <c r="F446" s="36">
        <v>1789.7</v>
      </c>
      <c r="G446" s="36">
        <v>1768.6000000000001</v>
      </c>
      <c r="H446" s="36">
        <v>1836.9000000000003</v>
      </c>
      <c r="I446" s="36">
        <v>1858.0000000000002</v>
      </c>
      <c r="J446" s="36">
        <v>1871.0500000000004</v>
      </c>
      <c r="K446" s="31">
        <v>1844.95</v>
      </c>
      <c r="L446" s="31">
        <v>1810.8</v>
      </c>
      <c r="M446" s="31">
        <v>5.9841100000000003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3542.55</v>
      </c>
      <c r="D447" s="36">
        <v>3556.4333333333338</v>
      </c>
      <c r="E447" s="36">
        <v>3524.2166666666676</v>
      </c>
      <c r="F447" s="36">
        <v>3505.8833333333337</v>
      </c>
      <c r="G447" s="36">
        <v>3473.6666666666674</v>
      </c>
      <c r="H447" s="36">
        <v>3574.7666666666678</v>
      </c>
      <c r="I447" s="36">
        <v>3606.983333333334</v>
      </c>
      <c r="J447" s="36">
        <v>3625.316666666668</v>
      </c>
      <c r="K447" s="31">
        <v>3588.65</v>
      </c>
      <c r="L447" s="31">
        <v>3538.1</v>
      </c>
      <c r="M447" s="31">
        <v>42.41281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892.35</v>
      </c>
      <c r="D448" s="36">
        <v>889.9</v>
      </c>
      <c r="E448" s="36">
        <v>885.65</v>
      </c>
      <c r="F448" s="36">
        <v>878.95</v>
      </c>
      <c r="G448" s="36">
        <v>874.7</v>
      </c>
      <c r="H448" s="36">
        <v>896.59999999999991</v>
      </c>
      <c r="I448" s="36">
        <v>900.84999999999991</v>
      </c>
      <c r="J448" s="36">
        <v>907.54999999999984</v>
      </c>
      <c r="K448" s="31">
        <v>894.15</v>
      </c>
      <c r="L448" s="31">
        <v>883.2</v>
      </c>
      <c r="M448" s="31">
        <v>7.7536399999999999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7355.3</v>
      </c>
      <c r="D449" s="36">
        <v>7347.5</v>
      </c>
      <c r="E449" s="36">
        <v>7309.6</v>
      </c>
      <c r="F449" s="36">
        <v>7263.9000000000005</v>
      </c>
      <c r="G449" s="36">
        <v>7226.0000000000009</v>
      </c>
      <c r="H449" s="36">
        <v>7393.2</v>
      </c>
      <c r="I449" s="36">
        <v>7431.0999999999995</v>
      </c>
      <c r="J449" s="36">
        <v>7476.7999999999993</v>
      </c>
      <c r="K449" s="31">
        <v>7385.4</v>
      </c>
      <c r="L449" s="31">
        <v>7301.8</v>
      </c>
      <c r="M449" s="31">
        <v>0.59816000000000003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3211.3</v>
      </c>
      <c r="D450" s="36">
        <v>3221.6166666666668</v>
      </c>
      <c r="E450" s="36">
        <v>3180.6833333333334</v>
      </c>
      <c r="F450" s="36">
        <v>3150.0666666666666</v>
      </c>
      <c r="G450" s="36">
        <v>3109.1333333333332</v>
      </c>
      <c r="H450" s="36">
        <v>3252.2333333333336</v>
      </c>
      <c r="I450" s="36">
        <v>3293.166666666667</v>
      </c>
      <c r="J450" s="36">
        <v>3323.7833333333338</v>
      </c>
      <c r="K450" s="31">
        <v>3262.55</v>
      </c>
      <c r="L450" s="31">
        <v>3191</v>
      </c>
      <c r="M450" s="31">
        <v>0.44307000000000002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425.65</v>
      </c>
      <c r="D451" s="36">
        <v>425.2</v>
      </c>
      <c r="E451" s="36">
        <v>423.75</v>
      </c>
      <c r="F451" s="36">
        <v>421.85</v>
      </c>
      <c r="G451" s="36">
        <v>420.40000000000003</v>
      </c>
      <c r="H451" s="36">
        <v>427.09999999999997</v>
      </c>
      <c r="I451" s="36">
        <v>428.5499999999999</v>
      </c>
      <c r="J451" s="36">
        <v>430.44999999999993</v>
      </c>
      <c r="K451" s="31">
        <v>426.65</v>
      </c>
      <c r="L451" s="31">
        <v>423.3</v>
      </c>
      <c r="M451" s="31">
        <v>10.680249999999999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636.95000000000005</v>
      </c>
      <c r="D452" s="36">
        <v>637.4</v>
      </c>
      <c r="E452" s="36">
        <v>634.59999999999991</v>
      </c>
      <c r="F452" s="36">
        <v>632.24999999999989</v>
      </c>
      <c r="G452" s="36">
        <v>629.44999999999982</v>
      </c>
      <c r="H452" s="36">
        <v>639.75</v>
      </c>
      <c r="I452" s="36">
        <v>642.54999999999995</v>
      </c>
      <c r="J452" s="36">
        <v>644.90000000000009</v>
      </c>
      <c r="K452" s="31">
        <v>640.20000000000005</v>
      </c>
      <c r="L452" s="31">
        <v>635.04999999999995</v>
      </c>
      <c r="M452" s="31">
        <v>59.287320000000001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255.15</v>
      </c>
      <c r="D453" s="36">
        <v>255.75</v>
      </c>
      <c r="E453" s="36">
        <v>254.10000000000002</v>
      </c>
      <c r="F453" s="36">
        <v>253.05</v>
      </c>
      <c r="G453" s="36">
        <v>251.40000000000003</v>
      </c>
      <c r="H453" s="36">
        <v>256.8</v>
      </c>
      <c r="I453" s="36">
        <v>258.45</v>
      </c>
      <c r="J453" s="36">
        <v>259.5</v>
      </c>
      <c r="K453" s="31">
        <v>257.39999999999998</v>
      </c>
      <c r="L453" s="31">
        <v>254.7</v>
      </c>
      <c r="M453" s="31">
        <v>53.75168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125.9</v>
      </c>
      <c r="D454" s="36">
        <v>125.96666666666665</v>
      </c>
      <c r="E454" s="36">
        <v>125.0333333333333</v>
      </c>
      <c r="F454" s="36">
        <v>124.16666666666664</v>
      </c>
      <c r="G454" s="36">
        <v>123.23333333333329</v>
      </c>
      <c r="H454" s="36">
        <v>126.83333333333331</v>
      </c>
      <c r="I454" s="36">
        <v>127.76666666666668</v>
      </c>
      <c r="J454" s="36">
        <v>128.63333333333333</v>
      </c>
      <c r="K454" s="31">
        <v>126.9</v>
      </c>
      <c r="L454" s="31">
        <v>125.1</v>
      </c>
      <c r="M454" s="31">
        <v>193.61688000000001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96.3</v>
      </c>
      <c r="D455" s="36">
        <v>96.600000000000009</v>
      </c>
      <c r="E455" s="36">
        <v>95.500000000000014</v>
      </c>
      <c r="F455" s="36">
        <v>94.7</v>
      </c>
      <c r="G455" s="36">
        <v>93.600000000000009</v>
      </c>
      <c r="H455" s="36">
        <v>97.40000000000002</v>
      </c>
      <c r="I455" s="36">
        <v>98.500000000000014</v>
      </c>
      <c r="J455" s="36">
        <v>99.300000000000026</v>
      </c>
      <c r="K455" s="31">
        <v>97.7</v>
      </c>
      <c r="L455" s="31">
        <v>95.8</v>
      </c>
      <c r="M455" s="31">
        <v>23.631460000000001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1387.35</v>
      </c>
      <c r="D456" s="36">
        <v>1387.95</v>
      </c>
      <c r="E456" s="36">
        <v>1370.95</v>
      </c>
      <c r="F456" s="36">
        <v>1354.55</v>
      </c>
      <c r="G456" s="36">
        <v>1337.55</v>
      </c>
      <c r="H456" s="36">
        <v>1404.3500000000001</v>
      </c>
      <c r="I456" s="36">
        <v>1421.3500000000001</v>
      </c>
      <c r="J456" s="36">
        <v>1437.7500000000002</v>
      </c>
      <c r="K456" s="31">
        <v>1404.95</v>
      </c>
      <c r="L456" s="31">
        <v>1371.55</v>
      </c>
      <c r="M456" s="31">
        <v>1.6206199999999999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374.65</v>
      </c>
      <c r="D457" s="36">
        <v>373.83333333333331</v>
      </c>
      <c r="E457" s="36">
        <v>370.81666666666661</v>
      </c>
      <c r="F457" s="36">
        <v>366.98333333333329</v>
      </c>
      <c r="G457" s="36">
        <v>363.96666666666658</v>
      </c>
      <c r="H457" s="36">
        <v>377.66666666666663</v>
      </c>
      <c r="I457" s="36">
        <v>380.68333333333339</v>
      </c>
      <c r="J457" s="36">
        <v>384.51666666666665</v>
      </c>
      <c r="K457" s="31">
        <v>376.85</v>
      </c>
      <c r="L457" s="31">
        <v>370</v>
      </c>
      <c r="M457" s="31">
        <v>0.85313000000000005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2617.9</v>
      </c>
      <c r="D458" s="36">
        <v>2611.15</v>
      </c>
      <c r="E458" s="36">
        <v>2582.3000000000002</v>
      </c>
      <c r="F458" s="36">
        <v>2546.7000000000003</v>
      </c>
      <c r="G458" s="36">
        <v>2517.8500000000004</v>
      </c>
      <c r="H458" s="36">
        <v>2646.75</v>
      </c>
      <c r="I458" s="36">
        <v>2675.5999999999995</v>
      </c>
      <c r="J458" s="36">
        <v>2711.2</v>
      </c>
      <c r="K458" s="31">
        <v>2640</v>
      </c>
      <c r="L458" s="31">
        <v>2575.5500000000002</v>
      </c>
      <c r="M458" s="31">
        <v>0.21267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1198.75</v>
      </c>
      <c r="D459" s="36">
        <v>1206.6833333333334</v>
      </c>
      <c r="E459" s="36">
        <v>1181.3666666666668</v>
      </c>
      <c r="F459" s="36">
        <v>1163.9833333333333</v>
      </c>
      <c r="G459" s="36">
        <v>1138.6666666666667</v>
      </c>
      <c r="H459" s="36">
        <v>1224.0666666666668</v>
      </c>
      <c r="I459" s="36">
        <v>1249.3833333333334</v>
      </c>
      <c r="J459" s="36">
        <v>1266.7666666666669</v>
      </c>
      <c r="K459" s="31">
        <v>1232</v>
      </c>
      <c r="L459" s="31">
        <v>1189.3</v>
      </c>
      <c r="M459" s="31">
        <v>24.528420000000001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884.55</v>
      </c>
      <c r="D460" s="36">
        <v>883.76666666666677</v>
      </c>
      <c r="E460" s="36">
        <v>874.78333333333353</v>
      </c>
      <c r="F460" s="36">
        <v>865.01666666666677</v>
      </c>
      <c r="G460" s="36">
        <v>856.03333333333353</v>
      </c>
      <c r="H460" s="36">
        <v>893.53333333333353</v>
      </c>
      <c r="I460" s="36">
        <v>902.51666666666688</v>
      </c>
      <c r="J460" s="36">
        <v>912.28333333333353</v>
      </c>
      <c r="K460" s="31">
        <v>892.75</v>
      </c>
      <c r="L460" s="31">
        <v>874</v>
      </c>
      <c r="M460" s="31">
        <v>2.2602600000000002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137.80000000000001</v>
      </c>
      <c r="D461" s="36">
        <v>137.53333333333333</v>
      </c>
      <c r="E461" s="36">
        <v>135.91666666666666</v>
      </c>
      <c r="F461" s="36">
        <v>134.03333333333333</v>
      </c>
      <c r="G461" s="36">
        <v>132.41666666666666</v>
      </c>
      <c r="H461" s="36">
        <v>139.41666666666666</v>
      </c>
      <c r="I461" s="36">
        <v>141.03333333333333</v>
      </c>
      <c r="J461" s="36">
        <v>142.91666666666666</v>
      </c>
      <c r="K461" s="31">
        <v>139.15</v>
      </c>
      <c r="L461" s="31">
        <v>135.65</v>
      </c>
      <c r="M461" s="31">
        <v>4.6442600000000001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998.95</v>
      </c>
      <c r="D462" s="36">
        <v>993.5</v>
      </c>
      <c r="E462" s="36">
        <v>985</v>
      </c>
      <c r="F462" s="36">
        <v>971.05</v>
      </c>
      <c r="G462" s="36">
        <v>962.55</v>
      </c>
      <c r="H462" s="36">
        <v>1007.45</v>
      </c>
      <c r="I462" s="36">
        <v>1015.95</v>
      </c>
      <c r="J462" s="36">
        <v>1029.9000000000001</v>
      </c>
      <c r="K462" s="31">
        <v>1002</v>
      </c>
      <c r="L462" s="31">
        <v>979.55</v>
      </c>
      <c r="M462" s="31">
        <v>5.9074900000000001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2956.8</v>
      </c>
      <c r="D463" s="36">
        <v>2978.1833333333329</v>
      </c>
      <c r="E463" s="36">
        <v>2909.6166666666659</v>
      </c>
      <c r="F463" s="36">
        <v>2862.4333333333329</v>
      </c>
      <c r="G463" s="36">
        <v>2793.8666666666659</v>
      </c>
      <c r="H463" s="36">
        <v>3025.3666666666659</v>
      </c>
      <c r="I463" s="36">
        <v>3093.9333333333325</v>
      </c>
      <c r="J463" s="36">
        <v>3141.1166666666659</v>
      </c>
      <c r="K463" s="31">
        <v>3046.75</v>
      </c>
      <c r="L463" s="31">
        <v>2931</v>
      </c>
      <c r="M463" s="31">
        <v>0.39371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3076.3</v>
      </c>
      <c r="D464" s="36">
        <v>3064.6666666666665</v>
      </c>
      <c r="E464" s="36">
        <v>3041.6333333333332</v>
      </c>
      <c r="F464" s="36">
        <v>3006.9666666666667</v>
      </c>
      <c r="G464" s="36">
        <v>2983.9333333333334</v>
      </c>
      <c r="H464" s="36">
        <v>3099.333333333333</v>
      </c>
      <c r="I464" s="36">
        <v>3122.3666666666668</v>
      </c>
      <c r="J464" s="36">
        <v>3157.0333333333328</v>
      </c>
      <c r="K464" s="31">
        <v>3087.7</v>
      </c>
      <c r="L464" s="31">
        <v>3030</v>
      </c>
      <c r="M464" s="31">
        <v>0.34665000000000001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3285</v>
      </c>
      <c r="D465" s="36">
        <v>3280.8833333333332</v>
      </c>
      <c r="E465" s="36">
        <v>3266.7166666666662</v>
      </c>
      <c r="F465" s="36">
        <v>3248.4333333333329</v>
      </c>
      <c r="G465" s="36">
        <v>3234.266666666666</v>
      </c>
      <c r="H465" s="36">
        <v>3299.1666666666665</v>
      </c>
      <c r="I465" s="36">
        <v>3313.3333333333335</v>
      </c>
      <c r="J465" s="36">
        <v>3331.6166666666668</v>
      </c>
      <c r="K465" s="31">
        <v>3295.05</v>
      </c>
      <c r="L465" s="31">
        <v>3262.6</v>
      </c>
      <c r="M465" s="31">
        <v>4.2909600000000001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1881.5</v>
      </c>
      <c r="D466" s="36">
        <v>1883.9166666666667</v>
      </c>
      <c r="E466" s="36">
        <v>1870.9333333333334</v>
      </c>
      <c r="F466" s="36">
        <v>1860.3666666666666</v>
      </c>
      <c r="G466" s="36">
        <v>1847.3833333333332</v>
      </c>
      <c r="H466" s="36">
        <v>1894.4833333333336</v>
      </c>
      <c r="I466" s="36">
        <v>1907.4666666666667</v>
      </c>
      <c r="J466" s="36">
        <v>1918.0333333333338</v>
      </c>
      <c r="K466" s="31">
        <v>1896.9</v>
      </c>
      <c r="L466" s="31">
        <v>1873.35</v>
      </c>
      <c r="M466" s="31">
        <v>1.62795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741</v>
      </c>
      <c r="D467" s="36">
        <v>744.5333333333333</v>
      </c>
      <c r="E467" s="36">
        <v>734.56666666666661</v>
      </c>
      <c r="F467" s="36">
        <v>728.13333333333333</v>
      </c>
      <c r="G467" s="36">
        <v>718.16666666666663</v>
      </c>
      <c r="H467" s="36">
        <v>750.96666666666658</v>
      </c>
      <c r="I467" s="36">
        <v>760.93333333333328</v>
      </c>
      <c r="J467" s="36">
        <v>767.36666666666656</v>
      </c>
      <c r="K467" s="31">
        <v>754.5</v>
      </c>
      <c r="L467" s="31">
        <v>738.1</v>
      </c>
      <c r="M467" s="31">
        <v>1.19811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787.5</v>
      </c>
      <c r="D468" s="36">
        <v>787.88333333333333</v>
      </c>
      <c r="E468" s="36">
        <v>781.06666666666661</v>
      </c>
      <c r="F468" s="36">
        <v>774.63333333333333</v>
      </c>
      <c r="G468" s="36">
        <v>767.81666666666661</v>
      </c>
      <c r="H468" s="36">
        <v>794.31666666666661</v>
      </c>
      <c r="I468" s="36">
        <v>801.13333333333344</v>
      </c>
      <c r="J468" s="36">
        <v>807.56666666666661</v>
      </c>
      <c r="K468" s="31">
        <v>794.7</v>
      </c>
      <c r="L468" s="31">
        <v>781.45</v>
      </c>
      <c r="M468" s="31">
        <v>0.18897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2077.1999999999998</v>
      </c>
      <c r="D469" s="36">
        <v>2085</v>
      </c>
      <c r="E469" s="36">
        <v>2062.1999999999998</v>
      </c>
      <c r="F469" s="36">
        <v>2047.1999999999998</v>
      </c>
      <c r="G469" s="36">
        <v>2024.3999999999996</v>
      </c>
      <c r="H469" s="36">
        <v>2100</v>
      </c>
      <c r="I469" s="36">
        <v>2122.8000000000002</v>
      </c>
      <c r="J469" s="36">
        <v>2137.8000000000002</v>
      </c>
      <c r="K469" s="31">
        <v>2107.8000000000002</v>
      </c>
      <c r="L469" s="31">
        <v>2070</v>
      </c>
      <c r="M469" s="31">
        <v>2.8554400000000002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37.1</v>
      </c>
      <c r="D470" s="36">
        <v>37.233333333333334</v>
      </c>
      <c r="E470" s="36">
        <v>36.866666666666667</v>
      </c>
      <c r="F470" s="36">
        <v>36.633333333333333</v>
      </c>
      <c r="G470" s="36">
        <v>36.266666666666666</v>
      </c>
      <c r="H470" s="36">
        <v>37.466666666666669</v>
      </c>
      <c r="I470" s="36">
        <v>37.833333333333343</v>
      </c>
      <c r="J470" s="36">
        <v>38.06666666666667</v>
      </c>
      <c r="K470" s="31">
        <v>37.6</v>
      </c>
      <c r="L470" s="31">
        <v>37</v>
      </c>
      <c r="M470" s="31">
        <v>63.860370000000003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390.95</v>
      </c>
      <c r="D471" s="36">
        <v>389.59999999999997</v>
      </c>
      <c r="E471" s="36">
        <v>382.84999999999991</v>
      </c>
      <c r="F471" s="36">
        <v>374.74999999999994</v>
      </c>
      <c r="G471" s="36">
        <v>367.99999999999989</v>
      </c>
      <c r="H471" s="36">
        <v>397.69999999999993</v>
      </c>
      <c r="I471" s="36">
        <v>404.45000000000005</v>
      </c>
      <c r="J471" s="36">
        <v>412.54999999999995</v>
      </c>
      <c r="K471" s="31">
        <v>396.35</v>
      </c>
      <c r="L471" s="31">
        <v>381.5</v>
      </c>
      <c r="M471" s="31">
        <v>7.1206899999999997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381.4</v>
      </c>
      <c r="D472" s="36">
        <v>383.16666666666669</v>
      </c>
      <c r="E472" s="36">
        <v>378.33333333333337</v>
      </c>
      <c r="F472" s="36">
        <v>375.26666666666671</v>
      </c>
      <c r="G472" s="36">
        <v>370.43333333333339</v>
      </c>
      <c r="H472" s="36">
        <v>386.23333333333335</v>
      </c>
      <c r="I472" s="36">
        <v>391.06666666666672</v>
      </c>
      <c r="J472" s="36">
        <v>394.13333333333333</v>
      </c>
      <c r="K472" s="31">
        <v>388</v>
      </c>
      <c r="L472" s="31">
        <v>380.1</v>
      </c>
      <c r="M472" s="31">
        <v>4.8723799999999997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787.6</v>
      </c>
      <c r="D473" s="36">
        <v>786.78333333333342</v>
      </c>
      <c r="E473" s="36">
        <v>778.61666666666679</v>
      </c>
      <c r="F473" s="36">
        <v>769.63333333333333</v>
      </c>
      <c r="G473" s="36">
        <v>761.4666666666667</v>
      </c>
      <c r="H473" s="36">
        <v>795.76666666666688</v>
      </c>
      <c r="I473" s="36">
        <v>803.93333333333362</v>
      </c>
      <c r="J473" s="36">
        <v>812.91666666666697</v>
      </c>
      <c r="K473" s="31">
        <v>794.95</v>
      </c>
      <c r="L473" s="31">
        <v>777.8</v>
      </c>
      <c r="M473" s="31">
        <v>0.60738000000000003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2916.45</v>
      </c>
      <c r="D474" s="36">
        <v>2926.7833333333333</v>
      </c>
      <c r="E474" s="36">
        <v>2896.6666666666665</v>
      </c>
      <c r="F474" s="36">
        <v>2876.8833333333332</v>
      </c>
      <c r="G474" s="36">
        <v>2846.7666666666664</v>
      </c>
      <c r="H474" s="36">
        <v>2946.5666666666666</v>
      </c>
      <c r="I474" s="36">
        <v>2976.6833333333334</v>
      </c>
      <c r="J474" s="36">
        <v>2996.4666666666667</v>
      </c>
      <c r="K474" s="31">
        <v>2956.9</v>
      </c>
      <c r="L474" s="31">
        <v>2907</v>
      </c>
      <c r="M474" s="31">
        <v>2.6506699999999999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48.5</v>
      </c>
      <c r="D475" s="36">
        <v>48.016666666666673</v>
      </c>
      <c r="E475" s="36">
        <v>46.283333333333346</v>
      </c>
      <c r="F475" s="36">
        <v>44.06666666666667</v>
      </c>
      <c r="G475" s="36">
        <v>42.333333333333343</v>
      </c>
      <c r="H475" s="36">
        <v>50.233333333333348</v>
      </c>
      <c r="I475" s="36">
        <v>51.966666666666683</v>
      </c>
      <c r="J475" s="36">
        <v>54.183333333333351</v>
      </c>
      <c r="K475" s="31">
        <v>49.75</v>
      </c>
      <c r="L475" s="31">
        <v>45.8</v>
      </c>
      <c r="M475" s="31">
        <v>837.28992000000005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1597.85</v>
      </c>
      <c r="D476" s="36">
        <v>1583.95</v>
      </c>
      <c r="E476" s="36">
        <v>1567</v>
      </c>
      <c r="F476" s="36">
        <v>1536.1499999999999</v>
      </c>
      <c r="G476" s="36">
        <v>1519.1999999999998</v>
      </c>
      <c r="H476" s="36">
        <v>1614.8000000000002</v>
      </c>
      <c r="I476" s="36">
        <v>1631.7500000000005</v>
      </c>
      <c r="J476" s="36">
        <v>1662.6000000000004</v>
      </c>
      <c r="K476" s="31">
        <v>1600.9</v>
      </c>
      <c r="L476" s="31">
        <v>1553.1</v>
      </c>
      <c r="M476" s="31">
        <v>18.22514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41.45</v>
      </c>
      <c r="D477" s="36">
        <v>41.6</v>
      </c>
      <c r="E477" s="36">
        <v>41</v>
      </c>
      <c r="F477" s="36">
        <v>40.549999999999997</v>
      </c>
      <c r="G477" s="36">
        <v>39.949999999999996</v>
      </c>
      <c r="H477" s="36">
        <v>42.050000000000004</v>
      </c>
      <c r="I477" s="36">
        <v>42.650000000000013</v>
      </c>
      <c r="J477" s="36">
        <v>43.100000000000009</v>
      </c>
      <c r="K477" s="31">
        <v>42.2</v>
      </c>
      <c r="L477" s="31">
        <v>41.15</v>
      </c>
      <c r="M477" s="31">
        <v>175.95254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447.7</v>
      </c>
      <c r="D478" s="36">
        <v>447.73333333333329</v>
      </c>
      <c r="E478" s="36">
        <v>443.06666666666661</v>
      </c>
      <c r="F478" s="36">
        <v>438.43333333333334</v>
      </c>
      <c r="G478" s="36">
        <v>433.76666666666665</v>
      </c>
      <c r="H478" s="36">
        <v>452.36666666666656</v>
      </c>
      <c r="I478" s="36">
        <v>457.03333333333319</v>
      </c>
      <c r="J478" s="36">
        <v>461.66666666666652</v>
      </c>
      <c r="K478" s="31">
        <v>452.4</v>
      </c>
      <c r="L478" s="31">
        <v>443.1</v>
      </c>
      <c r="M478" s="31">
        <v>0.97743999999999998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8351.75</v>
      </c>
      <c r="D479" s="36">
        <v>8346.25</v>
      </c>
      <c r="E479" s="36">
        <v>8307.5</v>
      </c>
      <c r="F479" s="36">
        <v>8263.25</v>
      </c>
      <c r="G479" s="36">
        <v>8224.5</v>
      </c>
      <c r="H479" s="36">
        <v>8390.5</v>
      </c>
      <c r="I479" s="36">
        <v>8429.25</v>
      </c>
      <c r="J479" s="36">
        <v>8473.5</v>
      </c>
      <c r="K479" s="31">
        <v>8385</v>
      </c>
      <c r="L479" s="31">
        <v>8302</v>
      </c>
      <c r="M479" s="31">
        <v>1.77704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103.8</v>
      </c>
      <c r="D480" s="36">
        <v>104.13333333333333</v>
      </c>
      <c r="E480" s="36">
        <v>102.86666666666665</v>
      </c>
      <c r="F480" s="36">
        <v>101.93333333333332</v>
      </c>
      <c r="G480" s="36">
        <v>100.66666666666664</v>
      </c>
      <c r="H480" s="36">
        <v>105.06666666666665</v>
      </c>
      <c r="I480" s="36">
        <v>106.33333333333333</v>
      </c>
      <c r="J480" s="36">
        <v>107.26666666666665</v>
      </c>
      <c r="K480" s="31">
        <v>105.4</v>
      </c>
      <c r="L480" s="31">
        <v>103.2</v>
      </c>
      <c r="M480" s="31">
        <v>138.92071000000001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1599.55</v>
      </c>
      <c r="D481" s="36">
        <v>1596.1833333333334</v>
      </c>
      <c r="E481" s="36">
        <v>1585.3666666666668</v>
      </c>
      <c r="F481" s="36">
        <v>1571.1833333333334</v>
      </c>
      <c r="G481" s="36">
        <v>1560.3666666666668</v>
      </c>
      <c r="H481" s="36">
        <v>1610.3666666666668</v>
      </c>
      <c r="I481" s="36">
        <v>1621.1833333333334</v>
      </c>
      <c r="J481" s="31">
        <v>1635.3666666666668</v>
      </c>
      <c r="K481" s="31">
        <v>1607</v>
      </c>
      <c r="L481" s="31">
        <v>1582</v>
      </c>
      <c r="M481" s="53">
        <v>3.5252400000000002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1053.25</v>
      </c>
      <c r="D482" s="36">
        <v>1053.55</v>
      </c>
      <c r="E482" s="36">
        <v>1044.8</v>
      </c>
      <c r="F482" s="36">
        <v>1036.3499999999999</v>
      </c>
      <c r="G482" s="36">
        <v>1027.5999999999999</v>
      </c>
      <c r="H482" s="36">
        <v>1062</v>
      </c>
      <c r="I482" s="36">
        <v>1070.75</v>
      </c>
      <c r="J482" s="31">
        <v>1079.2</v>
      </c>
      <c r="K482" s="31">
        <v>1062.3</v>
      </c>
      <c r="L482" s="31">
        <v>1045.0999999999999</v>
      </c>
      <c r="M482" s="53">
        <v>9.1110199999999999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598.75</v>
      </c>
      <c r="D483" s="36">
        <v>598.88333333333333</v>
      </c>
      <c r="E483" s="36">
        <v>593.91666666666663</v>
      </c>
      <c r="F483" s="36">
        <v>589.08333333333326</v>
      </c>
      <c r="G483" s="36">
        <v>584.11666666666656</v>
      </c>
      <c r="H483" s="36">
        <v>603.7166666666667</v>
      </c>
      <c r="I483" s="36">
        <v>608.68333333333339</v>
      </c>
      <c r="J483" s="36">
        <v>613.51666666666677</v>
      </c>
      <c r="K483" s="31">
        <v>603.85</v>
      </c>
      <c r="L483" s="31">
        <v>594.04999999999995</v>
      </c>
      <c r="M483" s="31">
        <v>3.1980300000000002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620.6</v>
      </c>
      <c r="D484" s="36">
        <v>623.23333333333335</v>
      </c>
      <c r="E484" s="36">
        <v>617.06666666666672</v>
      </c>
      <c r="F484" s="36">
        <v>613.53333333333342</v>
      </c>
      <c r="G484" s="36">
        <v>607.36666666666679</v>
      </c>
      <c r="H484" s="36">
        <v>626.76666666666665</v>
      </c>
      <c r="I484" s="36">
        <v>632.93333333333317</v>
      </c>
      <c r="J484" s="31">
        <v>636.46666666666658</v>
      </c>
      <c r="K484" s="31">
        <v>629.4</v>
      </c>
      <c r="L484" s="31">
        <v>619.70000000000005</v>
      </c>
      <c r="M484" s="53">
        <v>16.45852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798.3</v>
      </c>
      <c r="D485" s="36">
        <v>799.73333333333323</v>
      </c>
      <c r="E485" s="36">
        <v>791.01666666666642</v>
      </c>
      <c r="F485" s="36">
        <v>783.73333333333323</v>
      </c>
      <c r="G485" s="36">
        <v>775.01666666666642</v>
      </c>
      <c r="H485" s="36">
        <v>807.01666666666642</v>
      </c>
      <c r="I485" s="36">
        <v>815.73333333333335</v>
      </c>
      <c r="J485" s="36">
        <v>823.01666666666642</v>
      </c>
      <c r="K485" s="31">
        <v>808.45</v>
      </c>
      <c r="L485" s="31">
        <v>792.45</v>
      </c>
      <c r="M485" s="31">
        <v>3.1613000000000002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689.4</v>
      </c>
      <c r="D486" s="36">
        <v>683.68333333333339</v>
      </c>
      <c r="E486" s="36">
        <v>672.91666666666674</v>
      </c>
      <c r="F486" s="36">
        <v>656.43333333333339</v>
      </c>
      <c r="G486" s="36">
        <v>645.66666666666674</v>
      </c>
      <c r="H486" s="36">
        <v>700.16666666666674</v>
      </c>
      <c r="I486" s="36">
        <v>710.93333333333339</v>
      </c>
      <c r="J486" s="36">
        <v>727.41666666666674</v>
      </c>
      <c r="K486" s="31">
        <v>694.45</v>
      </c>
      <c r="L486" s="31">
        <v>667.2</v>
      </c>
      <c r="M486" s="31">
        <v>18.978429999999999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433.4</v>
      </c>
      <c r="D487" s="36">
        <v>433.0333333333333</v>
      </c>
      <c r="E487" s="36">
        <v>429.36666666666662</v>
      </c>
      <c r="F487" s="36">
        <v>425.33333333333331</v>
      </c>
      <c r="G487" s="36">
        <v>421.66666666666663</v>
      </c>
      <c r="H487" s="36">
        <v>437.06666666666661</v>
      </c>
      <c r="I487" s="36">
        <v>440.73333333333335</v>
      </c>
      <c r="J487" s="36">
        <v>444.76666666666659</v>
      </c>
      <c r="K487" s="31">
        <v>436.7</v>
      </c>
      <c r="L487" s="31">
        <v>429</v>
      </c>
      <c r="M487" s="31">
        <v>0.94818000000000002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371.2</v>
      </c>
      <c r="D488" s="36">
        <v>372.13333333333327</v>
      </c>
      <c r="E488" s="36">
        <v>368.11666666666656</v>
      </c>
      <c r="F488" s="36">
        <v>365.0333333333333</v>
      </c>
      <c r="G488" s="36">
        <v>361.01666666666659</v>
      </c>
      <c r="H488" s="36">
        <v>375.21666666666653</v>
      </c>
      <c r="I488" s="36">
        <v>379.23333333333329</v>
      </c>
      <c r="J488" s="36">
        <v>382.31666666666649</v>
      </c>
      <c r="K488" s="31">
        <v>376.15</v>
      </c>
      <c r="L488" s="31">
        <v>369.05</v>
      </c>
      <c r="M488" s="31">
        <v>1.52789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493.9</v>
      </c>
      <c r="D489" s="36">
        <v>497.51666666666665</v>
      </c>
      <c r="E489" s="36">
        <v>488.93333333333328</v>
      </c>
      <c r="F489" s="36">
        <v>483.96666666666664</v>
      </c>
      <c r="G489" s="36">
        <v>475.38333333333327</v>
      </c>
      <c r="H489" s="36">
        <v>502.48333333333329</v>
      </c>
      <c r="I489" s="36">
        <v>511.06666666666666</v>
      </c>
      <c r="J489" s="36">
        <v>516.0333333333333</v>
      </c>
      <c r="K489" s="31">
        <v>506.1</v>
      </c>
      <c r="L489" s="31">
        <v>492.55</v>
      </c>
      <c r="M489" s="31">
        <v>2.1734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924.7</v>
      </c>
      <c r="D490" s="36">
        <v>921.56666666666661</v>
      </c>
      <c r="E490" s="36">
        <v>913.18333333333317</v>
      </c>
      <c r="F490" s="36">
        <v>901.66666666666652</v>
      </c>
      <c r="G490" s="36">
        <v>893.28333333333308</v>
      </c>
      <c r="H490" s="36">
        <v>933.08333333333326</v>
      </c>
      <c r="I490" s="36">
        <v>941.4666666666667</v>
      </c>
      <c r="J490" s="36">
        <v>952.98333333333335</v>
      </c>
      <c r="K490" s="31">
        <v>929.95</v>
      </c>
      <c r="L490" s="31">
        <v>910.05</v>
      </c>
      <c r="M490" s="31">
        <v>17.491900000000001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1293.7</v>
      </c>
      <c r="D491" s="36">
        <v>1295.3500000000001</v>
      </c>
      <c r="E491" s="36">
        <v>1283.3500000000004</v>
      </c>
      <c r="F491" s="36">
        <v>1273.0000000000002</v>
      </c>
      <c r="G491" s="36">
        <v>1261.0000000000005</v>
      </c>
      <c r="H491" s="36">
        <v>1305.7000000000003</v>
      </c>
      <c r="I491" s="36">
        <v>1317.6999999999998</v>
      </c>
      <c r="J491" s="36">
        <v>1328.0500000000002</v>
      </c>
      <c r="K491" s="31">
        <v>1307.3499999999999</v>
      </c>
      <c r="L491" s="31">
        <v>1285</v>
      </c>
      <c r="M491" s="31">
        <v>0.24732999999999999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226.2</v>
      </c>
      <c r="D492" s="36">
        <v>226.36666666666667</v>
      </c>
      <c r="E492" s="36">
        <v>225.08333333333334</v>
      </c>
      <c r="F492" s="36">
        <v>223.96666666666667</v>
      </c>
      <c r="G492" s="36">
        <v>222.68333333333334</v>
      </c>
      <c r="H492" s="36">
        <v>227.48333333333335</v>
      </c>
      <c r="I492" s="36">
        <v>228.76666666666665</v>
      </c>
      <c r="J492" s="36">
        <v>229.88333333333335</v>
      </c>
      <c r="K492" s="31">
        <v>227.65</v>
      </c>
      <c r="L492" s="31">
        <v>225.25</v>
      </c>
      <c r="M492" s="31">
        <v>72.390910000000005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293</v>
      </c>
      <c r="D493" s="36">
        <v>294.03333333333336</v>
      </c>
      <c r="E493" s="36">
        <v>290.06666666666672</v>
      </c>
      <c r="F493" s="36">
        <v>287.13333333333338</v>
      </c>
      <c r="G493" s="36">
        <v>283.16666666666674</v>
      </c>
      <c r="H493" s="36">
        <v>296.9666666666667</v>
      </c>
      <c r="I493" s="36">
        <v>300.93333333333328</v>
      </c>
      <c r="J493" s="36">
        <v>303.86666666666667</v>
      </c>
      <c r="K493" s="31">
        <v>298</v>
      </c>
      <c r="L493" s="31">
        <v>291.10000000000002</v>
      </c>
      <c r="M493" s="31">
        <v>2.1082100000000001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556.85</v>
      </c>
      <c r="D494" s="36">
        <v>546.58333333333337</v>
      </c>
      <c r="E494" s="36">
        <v>528.16666666666674</v>
      </c>
      <c r="F494" s="36">
        <v>499.48333333333335</v>
      </c>
      <c r="G494" s="36">
        <v>481.06666666666672</v>
      </c>
      <c r="H494" s="36">
        <v>575.26666666666677</v>
      </c>
      <c r="I494" s="36">
        <v>593.68333333333351</v>
      </c>
      <c r="J494" s="36">
        <v>622.36666666666679</v>
      </c>
      <c r="K494" s="31">
        <v>565</v>
      </c>
      <c r="L494" s="31">
        <v>517.9</v>
      </c>
      <c r="M494" s="31">
        <v>8.8839100000000002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1832</v>
      </c>
      <c r="D495" s="36">
        <v>1836.5833333333333</v>
      </c>
      <c r="E495" s="36">
        <v>1824.4166666666665</v>
      </c>
      <c r="F495" s="36">
        <v>1816.8333333333333</v>
      </c>
      <c r="G495" s="36">
        <v>1804.6666666666665</v>
      </c>
      <c r="H495" s="36">
        <v>1844.1666666666665</v>
      </c>
      <c r="I495" s="36">
        <v>1856.333333333333</v>
      </c>
      <c r="J495" s="36">
        <v>1863.9166666666665</v>
      </c>
      <c r="K495" s="31">
        <v>1848.75</v>
      </c>
      <c r="L495" s="31">
        <v>1829</v>
      </c>
      <c r="M495" s="31">
        <v>0.11996999999999999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1942.6</v>
      </c>
      <c r="D496" s="36">
        <v>1951.8500000000001</v>
      </c>
      <c r="E496" s="36">
        <v>1925.7500000000002</v>
      </c>
      <c r="F496" s="36">
        <v>1908.9</v>
      </c>
      <c r="G496" s="36">
        <v>1882.8000000000002</v>
      </c>
      <c r="H496" s="36">
        <v>1968.7000000000003</v>
      </c>
      <c r="I496" s="36">
        <v>1994.8000000000002</v>
      </c>
      <c r="J496" s="36">
        <v>2011.6500000000003</v>
      </c>
      <c r="K496" s="31">
        <v>1977.95</v>
      </c>
      <c r="L496" s="31">
        <v>1935</v>
      </c>
      <c r="M496" s="31">
        <v>0.22667999999999999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11.9</v>
      </c>
      <c r="D497" s="36">
        <v>11.866666666666667</v>
      </c>
      <c r="E497" s="36">
        <v>11.583333333333334</v>
      </c>
      <c r="F497" s="36">
        <v>11.266666666666667</v>
      </c>
      <c r="G497" s="36">
        <v>10.983333333333334</v>
      </c>
      <c r="H497" s="36">
        <v>12.183333333333334</v>
      </c>
      <c r="I497" s="36">
        <v>12.466666666666665</v>
      </c>
      <c r="J497" s="36">
        <v>12.783333333333333</v>
      </c>
      <c r="K497" s="31">
        <v>12.15</v>
      </c>
      <c r="L497" s="31">
        <v>11.55</v>
      </c>
      <c r="M497" s="31">
        <v>2356.7776100000001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856.95</v>
      </c>
      <c r="D498" s="36">
        <v>859.86666666666667</v>
      </c>
      <c r="E498" s="36">
        <v>852.73333333333335</v>
      </c>
      <c r="F498" s="36">
        <v>848.51666666666665</v>
      </c>
      <c r="G498" s="36">
        <v>841.38333333333333</v>
      </c>
      <c r="H498" s="36">
        <v>864.08333333333337</v>
      </c>
      <c r="I498" s="36">
        <v>871.21666666666681</v>
      </c>
      <c r="J498" s="36">
        <v>875.43333333333339</v>
      </c>
      <c r="K498" s="31">
        <v>867</v>
      </c>
      <c r="L498" s="31">
        <v>855.65</v>
      </c>
      <c r="M498" s="31">
        <v>5.7768199999999998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420.15</v>
      </c>
      <c r="D499" s="36">
        <v>417.75</v>
      </c>
      <c r="E499" s="36">
        <v>412.1</v>
      </c>
      <c r="F499" s="36">
        <v>404.05</v>
      </c>
      <c r="G499" s="36">
        <v>398.40000000000003</v>
      </c>
      <c r="H499" s="36">
        <v>425.8</v>
      </c>
      <c r="I499" s="36">
        <v>431.45</v>
      </c>
      <c r="J499" s="36">
        <v>439.5</v>
      </c>
      <c r="K499" s="31">
        <v>423.4</v>
      </c>
      <c r="L499" s="31">
        <v>409.7</v>
      </c>
      <c r="M499" s="31">
        <v>14.56901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126.5</v>
      </c>
      <c r="D500" s="36">
        <v>125.89999999999999</v>
      </c>
      <c r="E500" s="36">
        <v>124.09999999999998</v>
      </c>
      <c r="F500" s="36">
        <v>121.69999999999999</v>
      </c>
      <c r="G500" s="36">
        <v>119.89999999999998</v>
      </c>
      <c r="H500" s="36">
        <v>128.29999999999998</v>
      </c>
      <c r="I500" s="36">
        <v>130.1</v>
      </c>
      <c r="J500" s="36">
        <v>132.5</v>
      </c>
      <c r="K500" s="31">
        <v>127.7</v>
      </c>
      <c r="L500" s="31">
        <v>123.5</v>
      </c>
      <c r="M500" s="31">
        <v>37.392499999999998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934.55</v>
      </c>
      <c r="D501" s="36">
        <v>929.88333333333333</v>
      </c>
      <c r="E501" s="36">
        <v>920.76666666666665</v>
      </c>
      <c r="F501" s="36">
        <v>906.98333333333335</v>
      </c>
      <c r="G501" s="36">
        <v>897.86666666666667</v>
      </c>
      <c r="H501" s="36">
        <v>943.66666666666663</v>
      </c>
      <c r="I501" s="36">
        <v>952.78333333333319</v>
      </c>
      <c r="J501" s="36">
        <v>966.56666666666661</v>
      </c>
      <c r="K501" s="31">
        <v>939</v>
      </c>
      <c r="L501" s="31">
        <v>916.1</v>
      </c>
      <c r="M501" s="31">
        <v>1.1056600000000001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1715.95</v>
      </c>
      <c r="D502" s="36">
        <v>1702.8999999999999</v>
      </c>
      <c r="E502" s="36">
        <v>1672.7999999999997</v>
      </c>
      <c r="F502" s="36">
        <v>1629.6499999999999</v>
      </c>
      <c r="G502" s="36">
        <v>1599.5499999999997</v>
      </c>
      <c r="H502" s="36">
        <v>1746.0499999999997</v>
      </c>
      <c r="I502" s="36">
        <v>1776.1499999999996</v>
      </c>
      <c r="J502" s="36">
        <v>1819.2999999999997</v>
      </c>
      <c r="K502" s="31">
        <v>1733</v>
      </c>
      <c r="L502" s="31">
        <v>1659.75</v>
      </c>
      <c r="M502" s="31">
        <v>6.2711399999999999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417.1</v>
      </c>
      <c r="D503" s="36">
        <v>417.90000000000003</v>
      </c>
      <c r="E503" s="36">
        <v>413.90000000000009</v>
      </c>
      <c r="F503" s="36">
        <v>410.70000000000005</v>
      </c>
      <c r="G503" s="36">
        <v>406.7000000000001</v>
      </c>
      <c r="H503" s="36">
        <v>421.10000000000008</v>
      </c>
      <c r="I503" s="36">
        <v>425.09999999999997</v>
      </c>
      <c r="J503" s="31">
        <v>428.30000000000007</v>
      </c>
      <c r="K503" s="31">
        <v>421.9</v>
      </c>
      <c r="L503" s="31">
        <v>414.7</v>
      </c>
      <c r="M503" s="53">
        <v>51.171990000000001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17.100000000000001</v>
      </c>
      <c r="D504" s="36">
        <v>17.133333333333336</v>
      </c>
      <c r="E504" s="36">
        <v>17.016666666666673</v>
      </c>
      <c r="F504" s="36">
        <v>16.933333333333337</v>
      </c>
      <c r="G504" s="36">
        <v>16.816666666666674</v>
      </c>
      <c r="H504" s="36">
        <v>17.216666666666672</v>
      </c>
      <c r="I504" s="36">
        <v>17.333333333333339</v>
      </c>
      <c r="J504" s="31">
        <v>17.416666666666671</v>
      </c>
      <c r="K504" s="31">
        <v>17.25</v>
      </c>
      <c r="L504" s="31">
        <v>17.05</v>
      </c>
      <c r="M504" s="53">
        <v>494.67423000000002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262.25</v>
      </c>
      <c r="D505" s="36">
        <v>262.41666666666669</v>
      </c>
      <c r="E505" s="36">
        <v>258.33333333333337</v>
      </c>
      <c r="F505" s="36">
        <v>254.41666666666669</v>
      </c>
      <c r="G505" s="36">
        <v>250.33333333333337</v>
      </c>
      <c r="H505" s="36">
        <v>266.33333333333337</v>
      </c>
      <c r="I505" s="36">
        <v>270.41666666666674</v>
      </c>
      <c r="J505" s="36">
        <v>274.33333333333337</v>
      </c>
      <c r="K505" s="31">
        <v>266.5</v>
      </c>
      <c r="L505" s="31">
        <v>258.5</v>
      </c>
      <c r="M505" s="31">
        <v>68.31071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554.25</v>
      </c>
      <c r="D506" s="36">
        <v>552.63333333333333</v>
      </c>
      <c r="E506" s="36">
        <v>540.36666666666667</v>
      </c>
      <c r="F506" s="36">
        <v>526.48333333333335</v>
      </c>
      <c r="G506" s="36">
        <v>514.2166666666667</v>
      </c>
      <c r="H506" s="36">
        <v>566.51666666666665</v>
      </c>
      <c r="I506" s="36">
        <v>578.7833333333333</v>
      </c>
      <c r="J506" s="36">
        <v>592.66666666666663</v>
      </c>
      <c r="K506" s="31">
        <v>564.9</v>
      </c>
      <c r="L506" s="31">
        <v>538.75</v>
      </c>
      <c r="M506" s="31">
        <v>19.465489999999999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15423.45</v>
      </c>
      <c r="D507" s="36">
        <v>15391.266666666668</v>
      </c>
      <c r="E507" s="36">
        <v>15232.533333333336</v>
      </c>
      <c r="F507" s="36">
        <v>15041.616666666669</v>
      </c>
      <c r="G507" s="36">
        <v>14882.883333333337</v>
      </c>
      <c r="H507" s="36">
        <v>15582.183333333336</v>
      </c>
      <c r="I507" s="36">
        <v>15740.91666666667</v>
      </c>
      <c r="J507" s="31">
        <v>15931.833333333336</v>
      </c>
      <c r="K507" s="31">
        <v>15550</v>
      </c>
      <c r="L507" s="31">
        <v>15200.35</v>
      </c>
      <c r="M507" s="53">
        <v>2.9669999999999998E-2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109.85</v>
      </c>
      <c r="D508" s="36">
        <v>110.86666666666667</v>
      </c>
      <c r="E508" s="36">
        <v>108.48333333333335</v>
      </c>
      <c r="F508" s="36">
        <v>107.11666666666667</v>
      </c>
      <c r="G508" s="36">
        <v>104.73333333333335</v>
      </c>
      <c r="H508" s="36">
        <v>112.23333333333335</v>
      </c>
      <c r="I508" s="36">
        <v>114.61666666666667</v>
      </c>
      <c r="J508" s="36">
        <v>115.98333333333335</v>
      </c>
      <c r="K508" s="31">
        <v>113.25</v>
      </c>
      <c r="L508" s="31">
        <v>109.5</v>
      </c>
      <c r="M508" s="31">
        <v>1177.1089400000001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593.95000000000005</v>
      </c>
      <c r="D509" s="257">
        <v>596.88333333333333</v>
      </c>
      <c r="E509" s="257">
        <v>588.86666666666667</v>
      </c>
      <c r="F509" s="257">
        <v>583.7833333333333</v>
      </c>
      <c r="G509" s="257">
        <v>575.76666666666665</v>
      </c>
      <c r="H509" s="257">
        <v>601.9666666666667</v>
      </c>
      <c r="I509" s="257">
        <v>609.98333333333335</v>
      </c>
      <c r="J509" s="257">
        <v>615.06666666666672</v>
      </c>
      <c r="K509" s="258">
        <v>604.9</v>
      </c>
      <c r="L509" s="258">
        <v>591.79999999999995</v>
      </c>
      <c r="M509" s="258">
        <v>12.31587</v>
      </c>
      <c r="N509" s="1"/>
      <c r="O509" s="1"/>
    </row>
    <row r="510" spans="1:15" ht="12.75" customHeight="1">
      <c r="A510" s="274">
        <v>500</v>
      </c>
      <c r="B510" s="277" t="s">
        <v>562</v>
      </c>
      <c r="C510" s="277">
        <v>1562.65</v>
      </c>
      <c r="D510" s="278">
        <v>1560.6166666666668</v>
      </c>
      <c r="E510" s="278">
        <v>1549.0333333333335</v>
      </c>
      <c r="F510" s="278">
        <v>1535.4166666666667</v>
      </c>
      <c r="G510" s="278">
        <v>1523.8333333333335</v>
      </c>
      <c r="H510" s="278">
        <v>1574.2333333333336</v>
      </c>
      <c r="I510" s="278">
        <v>1585.8166666666666</v>
      </c>
      <c r="J510" s="278">
        <v>1599.4333333333336</v>
      </c>
      <c r="K510" s="274">
        <v>1572.2</v>
      </c>
      <c r="L510" s="274">
        <v>1547</v>
      </c>
      <c r="M510" s="274">
        <v>0.16291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2"/>
      <c r="B5" s="363"/>
      <c r="C5" s="362"/>
      <c r="D5" s="36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4" t="s">
        <v>566</v>
      </c>
      <c r="C7" s="363"/>
      <c r="D7" s="7">
        <f>Main!B10</f>
        <v>45212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45211</v>
      </c>
      <c r="B10" s="32">
        <v>539661</v>
      </c>
      <c r="C10" s="31" t="s">
        <v>1028</v>
      </c>
      <c r="D10" s="31" t="s">
        <v>1029</v>
      </c>
      <c r="E10" s="31" t="s">
        <v>575</v>
      </c>
      <c r="F10" s="86">
        <v>600</v>
      </c>
      <c r="G10" s="32">
        <v>59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45211</v>
      </c>
      <c r="B11" s="32">
        <v>539661</v>
      </c>
      <c r="C11" s="31" t="s">
        <v>1028</v>
      </c>
      <c r="D11" s="31" t="s">
        <v>1030</v>
      </c>
      <c r="E11" s="31" t="s">
        <v>575</v>
      </c>
      <c r="F11" s="86">
        <v>17366</v>
      </c>
      <c r="G11" s="32">
        <v>56.52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45211</v>
      </c>
      <c r="B12" s="32">
        <v>539661</v>
      </c>
      <c r="C12" s="31" t="s">
        <v>1028</v>
      </c>
      <c r="D12" s="31" t="s">
        <v>1029</v>
      </c>
      <c r="E12" s="31" t="s">
        <v>576</v>
      </c>
      <c r="F12" s="86">
        <v>17004</v>
      </c>
      <c r="G12" s="32">
        <v>56.49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45211</v>
      </c>
      <c r="B13" s="32">
        <v>536737</v>
      </c>
      <c r="C13" s="31" t="s">
        <v>1031</v>
      </c>
      <c r="D13" s="31" t="s">
        <v>1032</v>
      </c>
      <c r="E13" s="31" t="s">
        <v>575</v>
      </c>
      <c r="F13" s="86">
        <v>390000</v>
      </c>
      <c r="G13" s="32">
        <v>15.73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45211</v>
      </c>
      <c r="B14" s="32">
        <v>536737</v>
      </c>
      <c r="C14" s="31" t="s">
        <v>1031</v>
      </c>
      <c r="D14" s="31" t="s">
        <v>1033</v>
      </c>
      <c r="E14" s="31" t="s">
        <v>576</v>
      </c>
      <c r="F14" s="86">
        <v>390000</v>
      </c>
      <c r="G14" s="32">
        <v>15.73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45211</v>
      </c>
      <c r="B15" s="32">
        <v>538351</v>
      </c>
      <c r="C15" s="31" t="s">
        <v>1034</v>
      </c>
      <c r="D15" s="31" t="s">
        <v>1035</v>
      </c>
      <c r="E15" s="31" t="s">
        <v>576</v>
      </c>
      <c r="F15" s="86">
        <v>100000</v>
      </c>
      <c r="G15" s="32">
        <v>4.6900000000000004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45211</v>
      </c>
      <c r="B16" s="32">
        <v>517546</v>
      </c>
      <c r="C16" s="31" t="s">
        <v>1036</v>
      </c>
      <c r="D16" s="31" t="s">
        <v>1037</v>
      </c>
      <c r="E16" s="31" t="s">
        <v>576</v>
      </c>
      <c r="F16" s="86">
        <v>46501</v>
      </c>
      <c r="G16" s="32">
        <v>57.05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45211</v>
      </c>
      <c r="B17" s="32">
        <v>531297</v>
      </c>
      <c r="C17" s="31" t="s">
        <v>1038</v>
      </c>
      <c r="D17" s="31" t="s">
        <v>1039</v>
      </c>
      <c r="E17" s="31" t="s">
        <v>576</v>
      </c>
      <c r="F17" s="86">
        <v>77545</v>
      </c>
      <c r="G17" s="32">
        <v>68.489999999999995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45211</v>
      </c>
      <c r="B18" s="32">
        <v>513401</v>
      </c>
      <c r="C18" s="31" t="s">
        <v>1040</v>
      </c>
      <c r="D18" s="31" t="s">
        <v>1041</v>
      </c>
      <c r="E18" s="31" t="s">
        <v>576</v>
      </c>
      <c r="F18" s="86">
        <v>50000</v>
      </c>
      <c r="G18" s="32">
        <v>39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45211</v>
      </c>
      <c r="B19" s="32">
        <v>535267</v>
      </c>
      <c r="C19" s="31" t="s">
        <v>1042</v>
      </c>
      <c r="D19" s="31" t="s">
        <v>1043</v>
      </c>
      <c r="E19" s="31" t="s">
        <v>576</v>
      </c>
      <c r="F19" s="86">
        <v>391414</v>
      </c>
      <c r="G19" s="32">
        <v>10.85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45211</v>
      </c>
      <c r="B20" s="32">
        <v>540361</v>
      </c>
      <c r="C20" s="31" t="s">
        <v>1044</v>
      </c>
      <c r="D20" s="31" t="s">
        <v>1045</v>
      </c>
      <c r="E20" s="31" t="s">
        <v>575</v>
      </c>
      <c r="F20" s="86">
        <v>200000</v>
      </c>
      <c r="G20" s="32">
        <v>8.17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45211</v>
      </c>
      <c r="B21" s="32">
        <v>540361</v>
      </c>
      <c r="C21" s="31" t="s">
        <v>1044</v>
      </c>
      <c r="D21" s="31" t="s">
        <v>1046</v>
      </c>
      <c r="E21" s="31" t="s">
        <v>576</v>
      </c>
      <c r="F21" s="86">
        <v>204672</v>
      </c>
      <c r="G21" s="32">
        <v>8.3000000000000007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45211</v>
      </c>
      <c r="B22" s="32">
        <v>539492</v>
      </c>
      <c r="C22" s="31" t="s">
        <v>1047</v>
      </c>
      <c r="D22" s="31" t="s">
        <v>1048</v>
      </c>
      <c r="E22" s="31" t="s">
        <v>576</v>
      </c>
      <c r="F22" s="86">
        <v>183745</v>
      </c>
      <c r="G22" s="32">
        <v>29.16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45211</v>
      </c>
      <c r="B23" s="32">
        <v>541983</v>
      </c>
      <c r="C23" s="31" t="s">
        <v>917</v>
      </c>
      <c r="D23" s="31" t="s">
        <v>898</v>
      </c>
      <c r="E23" s="31" t="s">
        <v>576</v>
      </c>
      <c r="F23" s="86">
        <v>84000</v>
      </c>
      <c r="G23" s="32">
        <v>29.57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45211</v>
      </c>
      <c r="B24" s="32">
        <v>504076</v>
      </c>
      <c r="C24" s="31" t="s">
        <v>1049</v>
      </c>
      <c r="D24" s="31" t="s">
        <v>898</v>
      </c>
      <c r="E24" s="31" t="s">
        <v>575</v>
      </c>
      <c r="F24" s="86">
        <v>123815</v>
      </c>
      <c r="G24" s="32">
        <v>56.19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45211</v>
      </c>
      <c r="B25" s="32">
        <v>504076</v>
      </c>
      <c r="C25" s="31" t="s">
        <v>1049</v>
      </c>
      <c r="D25" s="31" t="s">
        <v>898</v>
      </c>
      <c r="E25" s="31" t="s">
        <v>576</v>
      </c>
      <c r="F25" s="86">
        <v>6572</v>
      </c>
      <c r="G25" s="32">
        <v>56.18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45211</v>
      </c>
      <c r="B26" s="32">
        <v>543979</v>
      </c>
      <c r="C26" s="31" t="s">
        <v>1050</v>
      </c>
      <c r="D26" s="31" t="s">
        <v>1051</v>
      </c>
      <c r="E26" s="31" t="s">
        <v>576</v>
      </c>
      <c r="F26" s="86">
        <v>17600</v>
      </c>
      <c r="G26" s="32">
        <v>105.3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45211</v>
      </c>
      <c r="B27" s="32">
        <v>543262</v>
      </c>
      <c r="C27" s="31" t="s">
        <v>1052</v>
      </c>
      <c r="D27" s="31" t="s">
        <v>1053</v>
      </c>
      <c r="E27" s="31" t="s">
        <v>576</v>
      </c>
      <c r="F27" s="86">
        <v>19000</v>
      </c>
      <c r="G27" s="32">
        <v>134.68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45211</v>
      </c>
      <c r="B28" s="32">
        <v>543305</v>
      </c>
      <c r="C28" s="31" t="s">
        <v>1054</v>
      </c>
      <c r="D28" s="31" t="s">
        <v>1055</v>
      </c>
      <c r="E28" s="31" t="s">
        <v>576</v>
      </c>
      <c r="F28" s="86">
        <v>48000</v>
      </c>
      <c r="G28" s="32">
        <v>11.78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45211</v>
      </c>
      <c r="B29" s="32">
        <v>526905</v>
      </c>
      <c r="C29" s="31" t="s">
        <v>1056</v>
      </c>
      <c r="D29" s="31" t="s">
        <v>1057</v>
      </c>
      <c r="E29" s="31" t="s">
        <v>576</v>
      </c>
      <c r="F29" s="86">
        <v>67226</v>
      </c>
      <c r="G29" s="32">
        <v>3.09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45211</v>
      </c>
      <c r="B30" s="32">
        <v>526905</v>
      </c>
      <c r="C30" s="31" t="s">
        <v>1056</v>
      </c>
      <c r="D30" s="31" t="s">
        <v>1058</v>
      </c>
      <c r="E30" s="31" t="s">
        <v>575</v>
      </c>
      <c r="F30" s="86">
        <v>65724</v>
      </c>
      <c r="G30" s="32">
        <v>3.09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45211</v>
      </c>
      <c r="B31" s="32">
        <v>540590</v>
      </c>
      <c r="C31" s="31" t="s">
        <v>1059</v>
      </c>
      <c r="D31" s="31" t="s">
        <v>1060</v>
      </c>
      <c r="E31" s="31" t="s">
        <v>576</v>
      </c>
      <c r="F31" s="86">
        <v>100000</v>
      </c>
      <c r="G31" s="32">
        <v>133.1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45211</v>
      </c>
      <c r="B32" s="32">
        <v>543366</v>
      </c>
      <c r="C32" s="31" t="s">
        <v>994</v>
      </c>
      <c r="D32" s="31" t="s">
        <v>1061</v>
      </c>
      <c r="E32" s="31" t="s">
        <v>575</v>
      </c>
      <c r="F32" s="86">
        <v>4800</v>
      </c>
      <c r="G32" s="32">
        <v>73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45211</v>
      </c>
      <c r="B33" s="32">
        <v>543366</v>
      </c>
      <c r="C33" s="31" t="s">
        <v>994</v>
      </c>
      <c r="D33" s="31" t="s">
        <v>995</v>
      </c>
      <c r="E33" s="31" t="s">
        <v>576</v>
      </c>
      <c r="F33" s="86">
        <v>4800</v>
      </c>
      <c r="G33" s="32">
        <v>73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45211</v>
      </c>
      <c r="B34" s="32">
        <v>543366</v>
      </c>
      <c r="C34" s="31" t="s">
        <v>994</v>
      </c>
      <c r="D34" s="31" t="s">
        <v>995</v>
      </c>
      <c r="E34" s="31" t="s">
        <v>575</v>
      </c>
      <c r="F34" s="86">
        <v>1200</v>
      </c>
      <c r="G34" s="32">
        <v>73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45211</v>
      </c>
      <c r="B35" s="32">
        <v>538923</v>
      </c>
      <c r="C35" s="31" t="s">
        <v>1062</v>
      </c>
      <c r="D35" s="31" t="s">
        <v>1029</v>
      </c>
      <c r="E35" s="31" t="s">
        <v>575</v>
      </c>
      <c r="F35" s="86">
        <v>26949</v>
      </c>
      <c r="G35" s="32">
        <v>59.13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45211</v>
      </c>
      <c r="B36" s="32">
        <v>538923</v>
      </c>
      <c r="C36" s="31" t="s">
        <v>1062</v>
      </c>
      <c r="D36" s="31" t="s">
        <v>1029</v>
      </c>
      <c r="E36" s="31" t="s">
        <v>576</v>
      </c>
      <c r="F36" s="86">
        <v>1400</v>
      </c>
      <c r="G36" s="32">
        <v>56.31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45211</v>
      </c>
      <c r="B37" s="32">
        <v>543799</v>
      </c>
      <c r="C37" s="31" t="s">
        <v>1063</v>
      </c>
      <c r="D37" s="31" t="s">
        <v>1064</v>
      </c>
      <c r="E37" s="31" t="s">
        <v>575</v>
      </c>
      <c r="F37" s="86">
        <v>45000</v>
      </c>
      <c r="G37" s="32">
        <v>55.56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45211</v>
      </c>
      <c r="B38" s="32">
        <v>543799</v>
      </c>
      <c r="C38" s="31" t="s">
        <v>1063</v>
      </c>
      <c r="D38" s="31" t="s">
        <v>1065</v>
      </c>
      <c r="E38" s="31" t="s">
        <v>576</v>
      </c>
      <c r="F38" s="86">
        <v>45000</v>
      </c>
      <c r="G38" s="32">
        <v>53.11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45211</v>
      </c>
      <c r="B39" s="32">
        <v>543799</v>
      </c>
      <c r="C39" s="31" t="s">
        <v>1063</v>
      </c>
      <c r="D39" s="31" t="s">
        <v>1066</v>
      </c>
      <c r="E39" s="31" t="s">
        <v>576</v>
      </c>
      <c r="F39" s="86">
        <v>66000</v>
      </c>
      <c r="G39" s="32">
        <v>53.11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45211</v>
      </c>
      <c r="B40" s="32">
        <v>543799</v>
      </c>
      <c r="C40" s="31" t="s">
        <v>1063</v>
      </c>
      <c r="D40" s="31" t="s">
        <v>1067</v>
      </c>
      <c r="E40" s="31" t="s">
        <v>575</v>
      </c>
      <c r="F40" s="86">
        <v>162000</v>
      </c>
      <c r="G40" s="32">
        <v>53.12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45211</v>
      </c>
      <c r="B41" s="32">
        <v>543799</v>
      </c>
      <c r="C41" s="31" t="s">
        <v>1063</v>
      </c>
      <c r="D41" s="31" t="s">
        <v>1068</v>
      </c>
      <c r="E41" s="31" t="s">
        <v>575</v>
      </c>
      <c r="F41" s="86">
        <v>12000</v>
      </c>
      <c r="G41" s="32">
        <v>53.11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45211</v>
      </c>
      <c r="B42" s="32">
        <v>543799</v>
      </c>
      <c r="C42" s="31" t="s">
        <v>1063</v>
      </c>
      <c r="D42" s="31" t="s">
        <v>1068</v>
      </c>
      <c r="E42" s="31" t="s">
        <v>576</v>
      </c>
      <c r="F42" s="86">
        <v>30000</v>
      </c>
      <c r="G42" s="32">
        <v>53.11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45211</v>
      </c>
      <c r="B43" s="32">
        <v>537392</v>
      </c>
      <c r="C43" s="31" t="s">
        <v>1069</v>
      </c>
      <c r="D43" s="31" t="s">
        <v>1070</v>
      </c>
      <c r="E43" s="31" t="s">
        <v>576</v>
      </c>
      <c r="F43" s="86">
        <v>169500</v>
      </c>
      <c r="G43" s="32">
        <v>17.25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45211</v>
      </c>
      <c r="B44" s="32">
        <v>537392</v>
      </c>
      <c r="C44" s="31" t="s">
        <v>1069</v>
      </c>
      <c r="D44" s="31" t="s">
        <v>1071</v>
      </c>
      <c r="E44" s="31" t="s">
        <v>576</v>
      </c>
      <c r="F44" s="86">
        <v>196761</v>
      </c>
      <c r="G44" s="32">
        <v>17.25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45211</v>
      </c>
      <c r="B45" s="32">
        <v>537392</v>
      </c>
      <c r="C45" s="31" t="s">
        <v>1069</v>
      </c>
      <c r="D45" s="31" t="s">
        <v>1072</v>
      </c>
      <c r="E45" s="31" t="s">
        <v>576</v>
      </c>
      <c r="F45" s="86">
        <v>164000</v>
      </c>
      <c r="G45" s="32">
        <v>17.23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45211</v>
      </c>
      <c r="B46" s="32">
        <v>537392</v>
      </c>
      <c r="C46" s="31" t="s">
        <v>1069</v>
      </c>
      <c r="D46" s="31" t="s">
        <v>1073</v>
      </c>
      <c r="E46" s="31" t="s">
        <v>575</v>
      </c>
      <c r="F46" s="86">
        <v>37000</v>
      </c>
      <c r="G46" s="32">
        <v>17.25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45211</v>
      </c>
      <c r="B47" s="32">
        <v>537392</v>
      </c>
      <c r="C47" s="31" t="s">
        <v>1069</v>
      </c>
      <c r="D47" s="31" t="s">
        <v>1074</v>
      </c>
      <c r="E47" s="31" t="s">
        <v>575</v>
      </c>
      <c r="F47" s="86">
        <v>55003</v>
      </c>
      <c r="G47" s="32">
        <v>17.239999999999998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45211</v>
      </c>
      <c r="B48" s="32">
        <v>537392</v>
      </c>
      <c r="C48" s="31" t="s">
        <v>1069</v>
      </c>
      <c r="D48" s="31" t="s">
        <v>1074</v>
      </c>
      <c r="E48" s="31" t="s">
        <v>576</v>
      </c>
      <c r="F48" s="86">
        <v>55003</v>
      </c>
      <c r="G48" s="32">
        <v>17.25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45211</v>
      </c>
      <c r="B49" s="32">
        <v>537392</v>
      </c>
      <c r="C49" s="31" t="s">
        <v>1069</v>
      </c>
      <c r="D49" s="31" t="s">
        <v>1075</v>
      </c>
      <c r="E49" s="31" t="s">
        <v>575</v>
      </c>
      <c r="F49" s="86">
        <v>132400</v>
      </c>
      <c r="G49" s="32">
        <v>17.23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45211</v>
      </c>
      <c r="B50" s="32">
        <v>537392</v>
      </c>
      <c r="C50" s="31" t="s">
        <v>1069</v>
      </c>
      <c r="D50" s="31" t="s">
        <v>1075</v>
      </c>
      <c r="E50" s="31" t="s">
        <v>576</v>
      </c>
      <c r="F50" s="86">
        <v>132400</v>
      </c>
      <c r="G50" s="32">
        <v>17.25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45211</v>
      </c>
      <c r="B51" s="32">
        <v>537392</v>
      </c>
      <c r="C51" s="31" t="s">
        <v>1069</v>
      </c>
      <c r="D51" s="31" t="s">
        <v>1076</v>
      </c>
      <c r="E51" s="31" t="s">
        <v>576</v>
      </c>
      <c r="F51" s="86">
        <v>90000</v>
      </c>
      <c r="G51" s="32">
        <v>17.25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45211</v>
      </c>
      <c r="B52" s="32">
        <v>537392</v>
      </c>
      <c r="C52" s="31" t="s">
        <v>1069</v>
      </c>
      <c r="D52" s="31" t="s">
        <v>1077</v>
      </c>
      <c r="E52" s="31" t="s">
        <v>575</v>
      </c>
      <c r="F52" s="86">
        <v>48001</v>
      </c>
      <c r="G52" s="32">
        <v>17.25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45211</v>
      </c>
      <c r="B53" s="32">
        <v>531190</v>
      </c>
      <c r="C53" s="31" t="s">
        <v>1078</v>
      </c>
      <c r="D53" s="31" t="s">
        <v>1079</v>
      </c>
      <c r="E53" s="31" t="s">
        <v>575</v>
      </c>
      <c r="F53" s="86">
        <v>30343</v>
      </c>
      <c r="G53" s="32">
        <v>23.06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45211</v>
      </c>
      <c r="B54" s="32">
        <v>544002</v>
      </c>
      <c r="C54" s="31" t="s">
        <v>1080</v>
      </c>
      <c r="D54" s="31" t="s">
        <v>1081</v>
      </c>
      <c r="E54" s="31" t="s">
        <v>575</v>
      </c>
      <c r="F54" s="86">
        <v>38000</v>
      </c>
      <c r="G54" s="32">
        <v>41.78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45211</v>
      </c>
      <c r="B55" s="32">
        <v>544002</v>
      </c>
      <c r="C55" s="31" t="s">
        <v>1080</v>
      </c>
      <c r="D55" s="31" t="s">
        <v>1082</v>
      </c>
      <c r="E55" s="31" t="s">
        <v>576</v>
      </c>
      <c r="F55" s="86">
        <v>22000</v>
      </c>
      <c r="G55" s="32">
        <v>40.42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45211</v>
      </c>
      <c r="B56" s="32">
        <v>544002</v>
      </c>
      <c r="C56" s="31" t="s">
        <v>1080</v>
      </c>
      <c r="D56" s="31" t="s">
        <v>1083</v>
      </c>
      <c r="E56" s="31" t="s">
        <v>575</v>
      </c>
      <c r="F56" s="86">
        <v>50000</v>
      </c>
      <c r="G56" s="32">
        <v>38.76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45211</v>
      </c>
      <c r="B57" s="32">
        <v>544002</v>
      </c>
      <c r="C57" s="31" t="s">
        <v>1080</v>
      </c>
      <c r="D57" s="31" t="s">
        <v>1084</v>
      </c>
      <c r="E57" s="31" t="s">
        <v>576</v>
      </c>
      <c r="F57" s="86">
        <v>80000</v>
      </c>
      <c r="G57" s="32">
        <v>42.64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45211</v>
      </c>
      <c r="B58" s="32">
        <v>544002</v>
      </c>
      <c r="C58" s="31" t="s">
        <v>1080</v>
      </c>
      <c r="D58" s="31" t="s">
        <v>1085</v>
      </c>
      <c r="E58" s="31" t="s">
        <v>575</v>
      </c>
      <c r="F58" s="86">
        <v>20000</v>
      </c>
      <c r="G58" s="32">
        <v>41.92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45211</v>
      </c>
      <c r="B59" s="32">
        <v>544002</v>
      </c>
      <c r="C59" s="31" t="s">
        <v>1080</v>
      </c>
      <c r="D59" s="31" t="s">
        <v>898</v>
      </c>
      <c r="E59" s="31" t="s">
        <v>575</v>
      </c>
      <c r="F59" s="86">
        <v>102000</v>
      </c>
      <c r="G59" s="32">
        <v>40.729999999999997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45211</v>
      </c>
      <c r="B60" s="32" t="s">
        <v>312</v>
      </c>
      <c r="C60" s="31" t="s">
        <v>1086</v>
      </c>
      <c r="D60" s="31" t="s">
        <v>1087</v>
      </c>
      <c r="E60" s="31" t="s">
        <v>575</v>
      </c>
      <c r="F60" s="86">
        <v>3275807</v>
      </c>
      <c r="G60" s="32">
        <v>511.2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45211</v>
      </c>
      <c r="B61" s="32" t="s">
        <v>1088</v>
      </c>
      <c r="C61" s="31" t="s">
        <v>1089</v>
      </c>
      <c r="D61" s="31" t="s">
        <v>1090</v>
      </c>
      <c r="E61" s="31" t="s">
        <v>575</v>
      </c>
      <c r="F61" s="86">
        <v>20000</v>
      </c>
      <c r="G61" s="32">
        <v>68.02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45211</v>
      </c>
      <c r="B62" s="32" t="s">
        <v>1091</v>
      </c>
      <c r="C62" s="31" t="s">
        <v>1092</v>
      </c>
      <c r="D62" s="31" t="s">
        <v>1093</v>
      </c>
      <c r="E62" s="31" t="s">
        <v>575</v>
      </c>
      <c r="F62" s="86">
        <v>12000</v>
      </c>
      <c r="G62" s="32">
        <v>50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45211</v>
      </c>
      <c r="B63" s="32" t="s">
        <v>1094</v>
      </c>
      <c r="C63" s="31" t="s">
        <v>1095</v>
      </c>
      <c r="D63" s="31" t="s">
        <v>1096</v>
      </c>
      <c r="E63" s="31" t="s">
        <v>575</v>
      </c>
      <c r="F63" s="86">
        <v>265631</v>
      </c>
      <c r="G63" s="32">
        <v>344.7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45211</v>
      </c>
      <c r="B64" s="32" t="s">
        <v>1097</v>
      </c>
      <c r="C64" s="31" t="s">
        <v>1098</v>
      </c>
      <c r="D64" s="31" t="s">
        <v>1099</v>
      </c>
      <c r="E64" s="31" t="s">
        <v>575</v>
      </c>
      <c r="F64" s="86">
        <v>817000</v>
      </c>
      <c r="G64" s="32">
        <v>142.56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45211</v>
      </c>
      <c r="B65" s="32" t="s">
        <v>724</v>
      </c>
      <c r="C65" s="31" t="s">
        <v>996</v>
      </c>
      <c r="D65" s="31" t="s">
        <v>577</v>
      </c>
      <c r="E65" s="31" t="s">
        <v>575</v>
      </c>
      <c r="F65" s="86">
        <v>836406</v>
      </c>
      <c r="G65" s="32">
        <v>74.56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45211</v>
      </c>
      <c r="B66" s="32" t="s">
        <v>1100</v>
      </c>
      <c r="C66" s="31" t="s">
        <v>1101</v>
      </c>
      <c r="D66" s="31" t="s">
        <v>577</v>
      </c>
      <c r="E66" s="31" t="s">
        <v>575</v>
      </c>
      <c r="F66" s="86">
        <v>702335</v>
      </c>
      <c r="G66" s="32">
        <v>77.84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45211</v>
      </c>
      <c r="B67" s="32" t="s">
        <v>1102</v>
      </c>
      <c r="C67" s="31" t="s">
        <v>1103</v>
      </c>
      <c r="D67" s="31" t="s">
        <v>1104</v>
      </c>
      <c r="E67" s="31" t="s">
        <v>575</v>
      </c>
      <c r="F67" s="86">
        <v>77451</v>
      </c>
      <c r="G67" s="32">
        <v>32.64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45211</v>
      </c>
      <c r="B68" s="32" t="s">
        <v>1102</v>
      </c>
      <c r="C68" s="31" t="s">
        <v>1103</v>
      </c>
      <c r="D68" s="31" t="s">
        <v>1105</v>
      </c>
      <c r="E68" s="31" t="s">
        <v>575</v>
      </c>
      <c r="F68" s="86">
        <v>62323</v>
      </c>
      <c r="G68" s="32">
        <v>33.840000000000003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45211</v>
      </c>
      <c r="B69" s="32" t="s">
        <v>997</v>
      </c>
      <c r="C69" s="31" t="s">
        <v>998</v>
      </c>
      <c r="D69" s="31" t="s">
        <v>577</v>
      </c>
      <c r="E69" s="31" t="s">
        <v>575</v>
      </c>
      <c r="F69" s="86">
        <v>302388</v>
      </c>
      <c r="G69" s="32">
        <v>96.57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45211</v>
      </c>
      <c r="B70" s="32" t="s">
        <v>1001</v>
      </c>
      <c r="C70" s="31" t="s">
        <v>1002</v>
      </c>
      <c r="D70" s="31" t="s">
        <v>1003</v>
      </c>
      <c r="E70" s="31" t="s">
        <v>575</v>
      </c>
      <c r="F70" s="86">
        <v>238000</v>
      </c>
      <c r="G70" s="32">
        <v>215.21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45211</v>
      </c>
      <c r="B71" s="32" t="s">
        <v>1106</v>
      </c>
      <c r="C71" s="31" t="s">
        <v>1107</v>
      </c>
      <c r="D71" s="31" t="s">
        <v>1108</v>
      </c>
      <c r="E71" s="31" t="s">
        <v>575</v>
      </c>
      <c r="F71" s="86">
        <v>260653</v>
      </c>
      <c r="G71" s="32">
        <v>470.07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45211</v>
      </c>
      <c r="B72" s="32" t="s">
        <v>1106</v>
      </c>
      <c r="C72" s="31" t="s">
        <v>1107</v>
      </c>
      <c r="D72" s="31" t="s">
        <v>577</v>
      </c>
      <c r="E72" s="31" t="s">
        <v>575</v>
      </c>
      <c r="F72" s="86">
        <v>138532</v>
      </c>
      <c r="G72" s="32">
        <v>445.81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45211</v>
      </c>
      <c r="B73" s="32" t="s">
        <v>1106</v>
      </c>
      <c r="C73" s="31" t="s">
        <v>1107</v>
      </c>
      <c r="D73" s="31" t="s">
        <v>1109</v>
      </c>
      <c r="E73" s="31" t="s">
        <v>575</v>
      </c>
      <c r="F73" s="86">
        <v>70000</v>
      </c>
      <c r="G73" s="32">
        <v>423.66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45211</v>
      </c>
      <c r="B74" s="32" t="s">
        <v>1106</v>
      </c>
      <c r="C74" s="31" t="s">
        <v>1107</v>
      </c>
      <c r="D74" s="31" t="s">
        <v>1110</v>
      </c>
      <c r="E74" s="31" t="s">
        <v>575</v>
      </c>
      <c r="F74" s="86">
        <v>67000</v>
      </c>
      <c r="G74" s="32">
        <v>458.53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45211</v>
      </c>
      <c r="B75" s="32" t="s">
        <v>1106</v>
      </c>
      <c r="C75" s="31" t="s">
        <v>1107</v>
      </c>
      <c r="D75" s="31" t="s">
        <v>941</v>
      </c>
      <c r="E75" s="31" t="s">
        <v>575</v>
      </c>
      <c r="F75" s="86">
        <v>69679</v>
      </c>
      <c r="G75" s="32">
        <v>446.37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45211</v>
      </c>
      <c r="B76" s="32" t="s">
        <v>1111</v>
      </c>
      <c r="C76" s="31" t="s">
        <v>1112</v>
      </c>
      <c r="D76" s="31" t="s">
        <v>1014</v>
      </c>
      <c r="E76" s="31" t="s">
        <v>575</v>
      </c>
      <c r="F76" s="86">
        <v>1308742</v>
      </c>
      <c r="G76" s="32">
        <v>10.97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45211</v>
      </c>
      <c r="B77" s="32" t="s">
        <v>1113</v>
      </c>
      <c r="C77" s="31" t="s">
        <v>1114</v>
      </c>
      <c r="D77" s="31" t="s">
        <v>577</v>
      </c>
      <c r="E77" s="31" t="s">
        <v>575</v>
      </c>
      <c r="F77" s="86">
        <v>254378</v>
      </c>
      <c r="G77" s="32">
        <v>501.83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45211</v>
      </c>
      <c r="B78" s="32" t="s">
        <v>1115</v>
      </c>
      <c r="C78" s="31" t="s">
        <v>1116</v>
      </c>
      <c r="D78" s="31" t="s">
        <v>898</v>
      </c>
      <c r="E78" s="31" t="s">
        <v>575</v>
      </c>
      <c r="F78" s="86">
        <v>148000</v>
      </c>
      <c r="G78" s="32">
        <v>97.35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45211</v>
      </c>
      <c r="B79" s="32" t="s">
        <v>1117</v>
      </c>
      <c r="C79" s="31" t="s">
        <v>1118</v>
      </c>
      <c r="D79" s="31" t="s">
        <v>1119</v>
      </c>
      <c r="E79" s="31" t="s">
        <v>575</v>
      </c>
      <c r="F79" s="86">
        <v>80000</v>
      </c>
      <c r="G79" s="32">
        <v>127.79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45211</v>
      </c>
      <c r="B80" s="32" t="s">
        <v>976</v>
      </c>
      <c r="C80" s="31" t="s">
        <v>977</v>
      </c>
      <c r="D80" s="31" t="s">
        <v>577</v>
      </c>
      <c r="E80" s="31" t="s">
        <v>575</v>
      </c>
      <c r="F80" s="86">
        <v>2297150</v>
      </c>
      <c r="G80" s="32">
        <v>410.84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45211</v>
      </c>
      <c r="B81" s="32" t="s">
        <v>1120</v>
      </c>
      <c r="C81" s="31" t="s">
        <v>1121</v>
      </c>
      <c r="D81" s="31" t="s">
        <v>1122</v>
      </c>
      <c r="E81" s="31" t="s">
        <v>575</v>
      </c>
      <c r="F81" s="86">
        <v>11791399</v>
      </c>
      <c r="G81" s="32">
        <v>24.56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45211</v>
      </c>
      <c r="B82" s="32" t="s">
        <v>1123</v>
      </c>
      <c r="C82" s="31" t="s">
        <v>1124</v>
      </c>
      <c r="D82" s="31" t="s">
        <v>577</v>
      </c>
      <c r="E82" s="31" t="s">
        <v>575</v>
      </c>
      <c r="F82" s="86">
        <v>511701</v>
      </c>
      <c r="G82" s="32">
        <v>85.63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45211</v>
      </c>
      <c r="B83" s="32" t="s">
        <v>1125</v>
      </c>
      <c r="C83" s="31" t="s">
        <v>1126</v>
      </c>
      <c r="D83" s="31" t="s">
        <v>1127</v>
      </c>
      <c r="E83" s="31" t="s">
        <v>575</v>
      </c>
      <c r="F83" s="86">
        <v>83200</v>
      </c>
      <c r="G83" s="32">
        <v>81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45211</v>
      </c>
      <c r="B84" s="32" t="s">
        <v>1125</v>
      </c>
      <c r="C84" s="31" t="s">
        <v>1126</v>
      </c>
      <c r="D84" s="31" t="s">
        <v>1128</v>
      </c>
      <c r="E84" s="31" t="s">
        <v>575</v>
      </c>
      <c r="F84" s="86">
        <v>64000</v>
      </c>
      <c r="G84" s="32">
        <v>81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45211</v>
      </c>
      <c r="B85" s="32" t="s">
        <v>1125</v>
      </c>
      <c r="C85" s="31" t="s">
        <v>1126</v>
      </c>
      <c r="D85" s="31" t="s">
        <v>1129</v>
      </c>
      <c r="E85" s="31" t="s">
        <v>575</v>
      </c>
      <c r="F85" s="86">
        <v>153600</v>
      </c>
      <c r="G85" s="32">
        <v>81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45211</v>
      </c>
      <c r="B86" s="32" t="s">
        <v>1125</v>
      </c>
      <c r="C86" s="31" t="s">
        <v>1126</v>
      </c>
      <c r="D86" s="31" t="s">
        <v>1130</v>
      </c>
      <c r="E86" s="31" t="s">
        <v>575</v>
      </c>
      <c r="F86" s="86">
        <v>76800</v>
      </c>
      <c r="G86" s="32">
        <v>81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45211</v>
      </c>
      <c r="B87" s="32" t="s">
        <v>1125</v>
      </c>
      <c r="C87" s="31" t="s">
        <v>1126</v>
      </c>
      <c r="D87" s="31" t="s">
        <v>1000</v>
      </c>
      <c r="E87" s="31" t="s">
        <v>575</v>
      </c>
      <c r="F87" s="86">
        <v>176000</v>
      </c>
      <c r="G87" s="32">
        <v>85.05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45211</v>
      </c>
      <c r="B88" s="32" t="s">
        <v>1008</v>
      </c>
      <c r="C88" s="31" t="s">
        <v>1009</v>
      </c>
      <c r="D88" s="31" t="s">
        <v>1131</v>
      </c>
      <c r="E88" s="31" t="s">
        <v>575</v>
      </c>
      <c r="F88" s="86">
        <v>100000</v>
      </c>
      <c r="G88" s="32">
        <v>58.31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45211</v>
      </c>
      <c r="B89" s="32" t="s">
        <v>1010</v>
      </c>
      <c r="C89" s="31" t="s">
        <v>1011</v>
      </c>
      <c r="D89" s="31" t="s">
        <v>577</v>
      </c>
      <c r="E89" s="31" t="s">
        <v>575</v>
      </c>
      <c r="F89" s="86">
        <v>1694087</v>
      </c>
      <c r="G89" s="32">
        <v>252.78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45211</v>
      </c>
      <c r="B90" s="32" t="s">
        <v>1132</v>
      </c>
      <c r="C90" s="31" t="s">
        <v>1133</v>
      </c>
      <c r="D90" s="31" t="s">
        <v>1108</v>
      </c>
      <c r="E90" s="31" t="s">
        <v>575</v>
      </c>
      <c r="F90" s="86">
        <v>291200</v>
      </c>
      <c r="G90" s="32">
        <v>101.06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45211</v>
      </c>
      <c r="B91" s="32" t="s">
        <v>1132</v>
      </c>
      <c r="C91" s="31" t="s">
        <v>1133</v>
      </c>
      <c r="D91" s="31" t="s">
        <v>1134</v>
      </c>
      <c r="E91" s="31" t="s">
        <v>575</v>
      </c>
      <c r="F91" s="86">
        <v>238400</v>
      </c>
      <c r="G91" s="32">
        <v>105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45211</v>
      </c>
      <c r="B92" s="32" t="s">
        <v>1132</v>
      </c>
      <c r="C92" s="31" t="s">
        <v>1133</v>
      </c>
      <c r="D92" s="31" t="s">
        <v>975</v>
      </c>
      <c r="E92" s="31" t="s">
        <v>575</v>
      </c>
      <c r="F92" s="86">
        <v>315200</v>
      </c>
      <c r="G92" s="32">
        <v>103.61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45211</v>
      </c>
      <c r="B93" s="32" t="s">
        <v>1132</v>
      </c>
      <c r="C93" s="31" t="s">
        <v>1133</v>
      </c>
      <c r="D93" s="31" t="s">
        <v>1135</v>
      </c>
      <c r="E93" s="31" t="s">
        <v>575</v>
      </c>
      <c r="F93" s="86">
        <v>217600</v>
      </c>
      <c r="G93" s="32">
        <v>102.51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45211</v>
      </c>
      <c r="B94" s="32" t="s">
        <v>1136</v>
      </c>
      <c r="C94" s="31" t="s">
        <v>1137</v>
      </c>
      <c r="D94" s="31" t="s">
        <v>1122</v>
      </c>
      <c r="E94" s="31" t="s">
        <v>575</v>
      </c>
      <c r="F94" s="86">
        <v>1588613</v>
      </c>
      <c r="G94" s="32">
        <v>28.42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45211</v>
      </c>
      <c r="B95" s="32" t="s">
        <v>1136</v>
      </c>
      <c r="C95" s="31" t="s">
        <v>1137</v>
      </c>
      <c r="D95" s="31" t="s">
        <v>577</v>
      </c>
      <c r="E95" s="31" t="s">
        <v>575</v>
      </c>
      <c r="F95" s="86">
        <v>3904900</v>
      </c>
      <c r="G95" s="32">
        <v>28.71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45211</v>
      </c>
      <c r="B96" s="32" t="s">
        <v>472</v>
      </c>
      <c r="C96" s="31" t="s">
        <v>1138</v>
      </c>
      <c r="D96" s="31" t="s">
        <v>577</v>
      </c>
      <c r="E96" s="31" t="s">
        <v>575</v>
      </c>
      <c r="F96" s="86">
        <v>7243000</v>
      </c>
      <c r="G96" s="32">
        <v>79.58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45211</v>
      </c>
      <c r="B97" s="32" t="s">
        <v>1139</v>
      </c>
      <c r="C97" s="31" t="s">
        <v>1140</v>
      </c>
      <c r="D97" s="31" t="s">
        <v>1141</v>
      </c>
      <c r="E97" s="31" t="s">
        <v>575</v>
      </c>
      <c r="F97" s="86">
        <v>201030</v>
      </c>
      <c r="G97" s="32">
        <v>16.93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45211</v>
      </c>
      <c r="B98" s="32" t="s">
        <v>1142</v>
      </c>
      <c r="C98" s="31" t="s">
        <v>1143</v>
      </c>
      <c r="D98" s="31" t="s">
        <v>577</v>
      </c>
      <c r="E98" s="31" t="s">
        <v>575</v>
      </c>
      <c r="F98" s="86">
        <v>392174</v>
      </c>
      <c r="G98" s="32">
        <v>277.37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45211</v>
      </c>
      <c r="B99" s="32" t="s">
        <v>1144</v>
      </c>
      <c r="C99" s="31" t="s">
        <v>1145</v>
      </c>
      <c r="D99" s="31" t="s">
        <v>1146</v>
      </c>
      <c r="E99" s="31" t="s">
        <v>575</v>
      </c>
      <c r="F99" s="86">
        <v>409224</v>
      </c>
      <c r="G99" s="32">
        <v>80.2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45211</v>
      </c>
      <c r="B100" s="32" t="s">
        <v>1144</v>
      </c>
      <c r="C100" s="31" t="s">
        <v>1145</v>
      </c>
      <c r="D100" s="31" t="s">
        <v>898</v>
      </c>
      <c r="E100" s="31" t="s">
        <v>575</v>
      </c>
      <c r="F100" s="86">
        <v>300000</v>
      </c>
      <c r="G100" s="32">
        <v>77.400000000000006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45211</v>
      </c>
      <c r="B101" s="32" t="s">
        <v>1144</v>
      </c>
      <c r="C101" s="31" t="s">
        <v>1145</v>
      </c>
      <c r="D101" s="31" t="s">
        <v>999</v>
      </c>
      <c r="E101" s="31" t="s">
        <v>575</v>
      </c>
      <c r="F101" s="86">
        <v>300000</v>
      </c>
      <c r="G101" s="32">
        <v>79.5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45211</v>
      </c>
      <c r="B102" s="32" t="s">
        <v>1012</v>
      </c>
      <c r="C102" s="31" t="s">
        <v>1013</v>
      </c>
      <c r="D102" s="31" t="s">
        <v>577</v>
      </c>
      <c r="E102" s="31" t="s">
        <v>575</v>
      </c>
      <c r="F102" s="86">
        <v>205042</v>
      </c>
      <c r="G102" s="32">
        <v>301.32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45211</v>
      </c>
      <c r="B103" s="32" t="s">
        <v>1147</v>
      </c>
      <c r="C103" s="31" t="s">
        <v>1148</v>
      </c>
      <c r="D103" s="31" t="s">
        <v>577</v>
      </c>
      <c r="E103" s="31" t="s">
        <v>575</v>
      </c>
      <c r="F103" s="86">
        <v>278055</v>
      </c>
      <c r="G103" s="32">
        <v>119.77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45211</v>
      </c>
      <c r="B104" s="32" t="s">
        <v>1147</v>
      </c>
      <c r="C104" s="31" t="s">
        <v>1148</v>
      </c>
      <c r="D104" s="31" t="s">
        <v>942</v>
      </c>
      <c r="E104" s="31" t="s">
        <v>575</v>
      </c>
      <c r="F104" s="86">
        <v>251894</v>
      </c>
      <c r="G104" s="32">
        <v>121.22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45211</v>
      </c>
      <c r="B105" s="32" t="s">
        <v>1149</v>
      </c>
      <c r="C105" s="31" t="s">
        <v>1150</v>
      </c>
      <c r="D105" s="31" t="s">
        <v>1151</v>
      </c>
      <c r="E105" s="31" t="s">
        <v>575</v>
      </c>
      <c r="F105" s="86">
        <v>54000</v>
      </c>
      <c r="G105" s="32">
        <v>65.56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45211</v>
      </c>
      <c r="B106" s="32" t="s">
        <v>1149</v>
      </c>
      <c r="C106" s="31" t="s">
        <v>1150</v>
      </c>
      <c r="D106" s="31" t="s">
        <v>1152</v>
      </c>
      <c r="E106" s="31" t="s">
        <v>575</v>
      </c>
      <c r="F106" s="86">
        <v>54000</v>
      </c>
      <c r="G106" s="32">
        <v>65.78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45211</v>
      </c>
      <c r="B107" s="32" t="s">
        <v>1149</v>
      </c>
      <c r="C107" s="31" t="s">
        <v>1150</v>
      </c>
      <c r="D107" s="31" t="s">
        <v>1153</v>
      </c>
      <c r="E107" s="31" t="s">
        <v>575</v>
      </c>
      <c r="F107" s="86">
        <v>72000</v>
      </c>
      <c r="G107" s="32">
        <v>65.95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45211</v>
      </c>
      <c r="B108" s="32" t="s">
        <v>1149</v>
      </c>
      <c r="C108" s="31" t="s">
        <v>1150</v>
      </c>
      <c r="D108" s="31" t="s">
        <v>1154</v>
      </c>
      <c r="E108" s="31" t="s">
        <v>575</v>
      </c>
      <c r="F108" s="86">
        <v>64000</v>
      </c>
      <c r="G108" s="32">
        <v>66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45211</v>
      </c>
      <c r="B109" s="32" t="s">
        <v>1155</v>
      </c>
      <c r="C109" s="31" t="s">
        <v>1156</v>
      </c>
      <c r="D109" s="31" t="s">
        <v>577</v>
      </c>
      <c r="E109" s="31" t="s">
        <v>575</v>
      </c>
      <c r="F109" s="86">
        <v>97370</v>
      </c>
      <c r="G109" s="32">
        <v>421.62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45211</v>
      </c>
      <c r="B110" s="32" t="s">
        <v>1157</v>
      </c>
      <c r="C110" s="31" t="s">
        <v>1158</v>
      </c>
      <c r="D110" s="31" t="s">
        <v>577</v>
      </c>
      <c r="E110" s="31" t="s">
        <v>575</v>
      </c>
      <c r="F110" s="86">
        <v>822948</v>
      </c>
      <c r="G110" s="32">
        <v>175.12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45211</v>
      </c>
      <c r="B111" s="32" t="s">
        <v>1157</v>
      </c>
      <c r="C111" s="31" t="s">
        <v>1158</v>
      </c>
      <c r="D111" s="31" t="s">
        <v>1159</v>
      </c>
      <c r="E111" s="31" t="s">
        <v>575</v>
      </c>
      <c r="F111" s="86">
        <v>2410501</v>
      </c>
      <c r="G111" s="32">
        <v>168.06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45211</v>
      </c>
      <c r="B112" s="32" t="s">
        <v>1157</v>
      </c>
      <c r="C112" s="31" t="s">
        <v>1158</v>
      </c>
      <c r="D112" s="31" t="s">
        <v>1160</v>
      </c>
      <c r="E112" s="31" t="s">
        <v>575</v>
      </c>
      <c r="F112" s="86">
        <v>2285436</v>
      </c>
      <c r="G112" s="32">
        <v>168.72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45211</v>
      </c>
      <c r="B113" s="32" t="s">
        <v>1161</v>
      </c>
      <c r="C113" s="31" t="s">
        <v>1162</v>
      </c>
      <c r="D113" s="31" t="s">
        <v>577</v>
      </c>
      <c r="E113" s="31" t="s">
        <v>575</v>
      </c>
      <c r="F113" s="86">
        <v>328248</v>
      </c>
      <c r="G113" s="32">
        <v>128.77000000000001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45211</v>
      </c>
      <c r="B114" s="32" t="s">
        <v>1163</v>
      </c>
      <c r="C114" s="31" t="s">
        <v>1164</v>
      </c>
      <c r="D114" s="31" t="s">
        <v>1165</v>
      </c>
      <c r="E114" s="31" t="s">
        <v>575</v>
      </c>
      <c r="F114" s="86">
        <v>20048</v>
      </c>
      <c r="G114" s="32">
        <v>41.3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45211</v>
      </c>
      <c r="B115" s="32" t="s">
        <v>1163</v>
      </c>
      <c r="C115" s="31" t="s">
        <v>1164</v>
      </c>
      <c r="D115" s="31" t="s">
        <v>1000</v>
      </c>
      <c r="E115" s="31" t="s">
        <v>575</v>
      </c>
      <c r="F115" s="86">
        <v>199437</v>
      </c>
      <c r="G115" s="32">
        <v>41.04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45211</v>
      </c>
      <c r="B116" s="32" t="s">
        <v>943</v>
      </c>
      <c r="C116" s="31" t="s">
        <v>944</v>
      </c>
      <c r="D116" s="31" t="s">
        <v>1166</v>
      </c>
      <c r="E116" s="31" t="s">
        <v>575</v>
      </c>
      <c r="F116" s="86">
        <v>87000</v>
      </c>
      <c r="G116" s="32">
        <v>116.69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45211</v>
      </c>
      <c r="B117" s="32" t="s">
        <v>1167</v>
      </c>
      <c r="C117" s="31" t="s">
        <v>1168</v>
      </c>
      <c r="D117" s="31" t="s">
        <v>577</v>
      </c>
      <c r="E117" s="31" t="s">
        <v>575</v>
      </c>
      <c r="F117" s="86">
        <v>1783257</v>
      </c>
      <c r="G117" s="32">
        <v>80.27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45211</v>
      </c>
      <c r="B118" s="32" t="s">
        <v>1169</v>
      </c>
      <c r="C118" s="31" t="s">
        <v>1170</v>
      </c>
      <c r="D118" s="31" t="s">
        <v>898</v>
      </c>
      <c r="E118" s="31" t="s">
        <v>575</v>
      </c>
      <c r="F118" s="86">
        <v>211881</v>
      </c>
      <c r="G118" s="32">
        <v>339.1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45211</v>
      </c>
      <c r="B119" s="32" t="s">
        <v>1169</v>
      </c>
      <c r="C119" s="31" t="s">
        <v>1170</v>
      </c>
      <c r="D119" s="31" t="s">
        <v>1171</v>
      </c>
      <c r="E119" s="31" t="s">
        <v>575</v>
      </c>
      <c r="F119" s="86">
        <v>75000</v>
      </c>
      <c r="G119" s="32">
        <v>339.1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45211</v>
      </c>
      <c r="B120" s="32" t="s">
        <v>1169</v>
      </c>
      <c r="C120" s="31" t="s">
        <v>1170</v>
      </c>
      <c r="D120" s="31" t="s">
        <v>1172</v>
      </c>
      <c r="E120" s="31" t="s">
        <v>575</v>
      </c>
      <c r="F120" s="86">
        <v>128548</v>
      </c>
      <c r="G120" s="32">
        <v>338.52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45211</v>
      </c>
      <c r="B121" s="32" t="s">
        <v>1169</v>
      </c>
      <c r="C121" s="31" t="s">
        <v>1170</v>
      </c>
      <c r="D121" s="31" t="s">
        <v>1135</v>
      </c>
      <c r="E121" s="31" t="s">
        <v>575</v>
      </c>
      <c r="F121" s="86">
        <v>171530</v>
      </c>
      <c r="G121" s="32">
        <v>339.02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45211</v>
      </c>
      <c r="B122" s="32" t="s">
        <v>1169</v>
      </c>
      <c r="C122" s="31" t="s">
        <v>1170</v>
      </c>
      <c r="D122" s="31" t="s">
        <v>975</v>
      </c>
      <c r="E122" s="31" t="s">
        <v>575</v>
      </c>
      <c r="F122" s="86">
        <v>210875</v>
      </c>
      <c r="G122" s="32">
        <v>336.76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45211</v>
      </c>
      <c r="B123" s="32" t="s">
        <v>1169</v>
      </c>
      <c r="C123" s="31" t="s">
        <v>1170</v>
      </c>
      <c r="D123" s="31" t="s">
        <v>1108</v>
      </c>
      <c r="E123" s="31" t="s">
        <v>575</v>
      </c>
      <c r="F123" s="86">
        <v>477380</v>
      </c>
      <c r="G123" s="32">
        <v>337.18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45211</v>
      </c>
      <c r="B124" s="32" t="s">
        <v>1169</v>
      </c>
      <c r="C124" s="31" t="s">
        <v>1170</v>
      </c>
      <c r="D124" s="31" t="s">
        <v>1173</v>
      </c>
      <c r="E124" s="31" t="s">
        <v>575</v>
      </c>
      <c r="F124" s="86">
        <v>69291</v>
      </c>
      <c r="G124" s="32">
        <v>338.57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45211</v>
      </c>
      <c r="B125" s="32" t="s">
        <v>1174</v>
      </c>
      <c r="C125" s="31" t="s">
        <v>1175</v>
      </c>
      <c r="D125" s="31" t="s">
        <v>577</v>
      </c>
      <c r="E125" s="31" t="s">
        <v>575</v>
      </c>
      <c r="F125" s="86">
        <v>771352</v>
      </c>
      <c r="G125" s="32">
        <v>202.34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45211</v>
      </c>
      <c r="B126" s="32" t="s">
        <v>1019</v>
      </c>
      <c r="C126" s="31" t="s">
        <v>1020</v>
      </c>
      <c r="D126" s="31" t="s">
        <v>1176</v>
      </c>
      <c r="E126" s="31" t="s">
        <v>575</v>
      </c>
      <c r="F126" s="86">
        <v>764705</v>
      </c>
      <c r="G126" s="32">
        <v>141.93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45211</v>
      </c>
      <c r="B127" s="32" t="s">
        <v>740</v>
      </c>
      <c r="C127" s="31" t="s">
        <v>1015</v>
      </c>
      <c r="D127" s="31" t="s">
        <v>577</v>
      </c>
      <c r="E127" s="31" t="s">
        <v>575</v>
      </c>
      <c r="F127" s="86">
        <v>3185871</v>
      </c>
      <c r="G127" s="32">
        <v>14.37</v>
      </c>
      <c r="H127" s="32" t="s">
        <v>865</v>
      </c>
    </row>
    <row r="128" spans="1:28" ht="15" customHeight="1">
      <c r="A128" s="85">
        <v>45211</v>
      </c>
      <c r="B128" s="32" t="s">
        <v>740</v>
      </c>
      <c r="C128" s="31" t="s">
        <v>1015</v>
      </c>
      <c r="D128" s="31" t="s">
        <v>1122</v>
      </c>
      <c r="E128" s="31" t="s">
        <v>575</v>
      </c>
      <c r="F128" s="86">
        <v>3144702</v>
      </c>
      <c r="G128" s="32">
        <v>14.28</v>
      </c>
      <c r="H128" s="32" t="s">
        <v>865</v>
      </c>
    </row>
    <row r="129" spans="1:8" ht="15" customHeight="1">
      <c r="A129" s="85">
        <v>45211</v>
      </c>
      <c r="B129" s="32" t="s">
        <v>312</v>
      </c>
      <c r="C129" s="31" t="s">
        <v>1086</v>
      </c>
      <c r="D129" s="31" t="s">
        <v>1177</v>
      </c>
      <c r="E129" s="31" t="s">
        <v>576</v>
      </c>
      <c r="F129" s="86">
        <v>2442218</v>
      </c>
      <c r="G129" s="32">
        <v>511.2</v>
      </c>
      <c r="H129" s="32" t="s">
        <v>865</v>
      </c>
    </row>
    <row r="130" spans="1:8" ht="15" customHeight="1">
      <c r="A130" s="85">
        <v>45211</v>
      </c>
      <c r="B130" s="32" t="s">
        <v>1088</v>
      </c>
      <c r="C130" s="31" t="s">
        <v>1089</v>
      </c>
      <c r="D130" s="31" t="s">
        <v>1090</v>
      </c>
      <c r="E130" s="31" t="s">
        <v>576</v>
      </c>
      <c r="F130" s="86">
        <v>95000</v>
      </c>
      <c r="G130" s="32">
        <v>68.239999999999995</v>
      </c>
      <c r="H130" s="32" t="s">
        <v>865</v>
      </c>
    </row>
    <row r="131" spans="1:8" ht="15" customHeight="1">
      <c r="A131" s="85">
        <v>45211</v>
      </c>
      <c r="B131" s="32" t="s">
        <v>1091</v>
      </c>
      <c r="C131" s="31" t="s">
        <v>1092</v>
      </c>
      <c r="D131" s="31" t="s">
        <v>1093</v>
      </c>
      <c r="E131" s="31" t="s">
        <v>576</v>
      </c>
      <c r="F131" s="86">
        <v>96000</v>
      </c>
      <c r="G131" s="32">
        <v>49.05</v>
      </c>
      <c r="H131" s="32" t="s">
        <v>865</v>
      </c>
    </row>
    <row r="132" spans="1:8" ht="15" customHeight="1">
      <c r="A132" s="85">
        <v>45211</v>
      </c>
      <c r="B132" s="32" t="s">
        <v>1094</v>
      </c>
      <c r="C132" s="31" t="s">
        <v>1095</v>
      </c>
      <c r="D132" s="31" t="s">
        <v>1096</v>
      </c>
      <c r="E132" s="31" t="s">
        <v>576</v>
      </c>
      <c r="F132" s="86">
        <v>259651</v>
      </c>
      <c r="G132" s="32">
        <v>344.27</v>
      </c>
      <c r="H132" s="32" t="s">
        <v>865</v>
      </c>
    </row>
    <row r="133" spans="1:8" ht="15" customHeight="1">
      <c r="A133" s="85">
        <v>45211</v>
      </c>
      <c r="B133" s="32" t="s">
        <v>1097</v>
      </c>
      <c r="C133" s="31" t="s">
        <v>1098</v>
      </c>
      <c r="D133" s="31" t="s">
        <v>1178</v>
      </c>
      <c r="E133" s="31" t="s">
        <v>576</v>
      </c>
      <c r="F133" s="86">
        <v>817927</v>
      </c>
      <c r="G133" s="32">
        <v>142.51</v>
      </c>
      <c r="H133" s="32" t="s">
        <v>865</v>
      </c>
    </row>
    <row r="134" spans="1:8" ht="15" customHeight="1">
      <c r="A134" s="85">
        <v>45211</v>
      </c>
      <c r="B134" s="32" t="s">
        <v>724</v>
      </c>
      <c r="C134" s="31" t="s">
        <v>996</v>
      </c>
      <c r="D134" s="31" t="s">
        <v>577</v>
      </c>
      <c r="E134" s="31" t="s">
        <v>576</v>
      </c>
      <c r="F134" s="86">
        <v>836406</v>
      </c>
      <c r="G134" s="32">
        <v>74.680000000000007</v>
      </c>
      <c r="H134" s="32" t="s">
        <v>865</v>
      </c>
    </row>
    <row r="135" spans="1:8" ht="15" customHeight="1">
      <c r="A135" s="85">
        <v>45211</v>
      </c>
      <c r="B135" s="32" t="s">
        <v>1100</v>
      </c>
      <c r="C135" s="31" t="s">
        <v>1101</v>
      </c>
      <c r="D135" s="31" t="s">
        <v>577</v>
      </c>
      <c r="E135" s="31" t="s">
        <v>576</v>
      </c>
      <c r="F135" s="86">
        <v>702335</v>
      </c>
      <c r="G135" s="32">
        <v>77.8</v>
      </c>
      <c r="H135" s="32" t="s">
        <v>865</v>
      </c>
    </row>
    <row r="136" spans="1:8" ht="15" customHeight="1">
      <c r="A136" s="85">
        <v>45211</v>
      </c>
      <c r="B136" s="32" t="s">
        <v>1102</v>
      </c>
      <c r="C136" s="31" t="s">
        <v>1103</v>
      </c>
      <c r="D136" s="31" t="s">
        <v>1105</v>
      </c>
      <c r="E136" s="31" t="s">
        <v>576</v>
      </c>
      <c r="F136" s="86">
        <v>25906</v>
      </c>
      <c r="G136" s="32">
        <v>33.770000000000003</v>
      </c>
      <c r="H136" s="32" t="s">
        <v>865</v>
      </c>
    </row>
    <row r="137" spans="1:8" ht="15" customHeight="1">
      <c r="A137" s="85">
        <v>45211</v>
      </c>
      <c r="B137" s="32" t="s">
        <v>997</v>
      </c>
      <c r="C137" s="31" t="s">
        <v>998</v>
      </c>
      <c r="D137" s="31" t="s">
        <v>577</v>
      </c>
      <c r="E137" s="31" t="s">
        <v>576</v>
      </c>
      <c r="F137" s="86">
        <v>302388</v>
      </c>
      <c r="G137" s="32">
        <v>96.74</v>
      </c>
      <c r="H137" s="32" t="s">
        <v>865</v>
      </c>
    </row>
    <row r="138" spans="1:8" ht="15" customHeight="1">
      <c r="A138" s="85">
        <v>45211</v>
      </c>
      <c r="B138" s="32" t="s">
        <v>1016</v>
      </c>
      <c r="C138" s="31" t="s">
        <v>1017</v>
      </c>
      <c r="D138" s="31" t="s">
        <v>1018</v>
      </c>
      <c r="E138" s="31" t="s">
        <v>576</v>
      </c>
      <c r="F138" s="86">
        <v>388000</v>
      </c>
      <c r="G138" s="32">
        <v>39.25</v>
      </c>
      <c r="H138" s="32" t="s">
        <v>865</v>
      </c>
    </row>
    <row r="139" spans="1:8" ht="15" customHeight="1">
      <c r="A139" s="85">
        <v>45211</v>
      </c>
      <c r="B139" s="32" t="s">
        <v>965</v>
      </c>
      <c r="C139" s="31" t="s">
        <v>966</v>
      </c>
      <c r="D139" s="31" t="s">
        <v>999</v>
      </c>
      <c r="E139" s="31" t="s">
        <v>576</v>
      </c>
      <c r="F139" s="86">
        <v>109200</v>
      </c>
      <c r="G139" s="32">
        <v>143.56</v>
      </c>
      <c r="H139" s="32" t="s">
        <v>865</v>
      </c>
    </row>
    <row r="140" spans="1:8" ht="15" customHeight="1">
      <c r="A140" s="85">
        <v>45211</v>
      </c>
      <c r="B140" s="32" t="s">
        <v>1106</v>
      </c>
      <c r="C140" s="31" t="s">
        <v>1107</v>
      </c>
      <c r="D140" s="31" t="s">
        <v>941</v>
      </c>
      <c r="E140" s="31" t="s">
        <v>576</v>
      </c>
      <c r="F140" s="86">
        <v>71202</v>
      </c>
      <c r="G140" s="32">
        <v>446.76</v>
      </c>
      <c r="H140" s="32" t="s">
        <v>865</v>
      </c>
    </row>
    <row r="141" spans="1:8" ht="15" customHeight="1">
      <c r="A141" s="85">
        <v>45211</v>
      </c>
      <c r="B141" s="32" t="s">
        <v>1106</v>
      </c>
      <c r="C141" s="31" t="s">
        <v>1107</v>
      </c>
      <c r="D141" s="31" t="s">
        <v>1110</v>
      </c>
      <c r="E141" s="31" t="s">
        <v>576</v>
      </c>
      <c r="F141" s="86">
        <v>67000</v>
      </c>
      <c r="G141" s="32">
        <v>455.16</v>
      </c>
      <c r="H141" s="32" t="s">
        <v>865</v>
      </c>
    </row>
    <row r="142" spans="1:8" ht="15" customHeight="1">
      <c r="A142" s="85">
        <v>45211</v>
      </c>
      <c r="B142" s="32" t="s">
        <v>1106</v>
      </c>
      <c r="C142" s="31" t="s">
        <v>1107</v>
      </c>
      <c r="D142" s="31" t="s">
        <v>1160</v>
      </c>
      <c r="E142" s="31" t="s">
        <v>576</v>
      </c>
      <c r="F142" s="86">
        <v>115043</v>
      </c>
      <c r="G142" s="32">
        <v>457.06</v>
      </c>
      <c r="H142" s="32" t="s">
        <v>865</v>
      </c>
    </row>
    <row r="143" spans="1:8" ht="15" customHeight="1">
      <c r="A143" s="85">
        <v>45211</v>
      </c>
      <c r="B143" s="32" t="s">
        <v>1106</v>
      </c>
      <c r="C143" s="31" t="s">
        <v>1107</v>
      </c>
      <c r="D143" s="31" t="s">
        <v>1108</v>
      </c>
      <c r="E143" s="31" t="s">
        <v>576</v>
      </c>
      <c r="F143" s="86">
        <v>224231</v>
      </c>
      <c r="G143" s="32">
        <v>475.89</v>
      </c>
      <c r="H143" s="32" t="s">
        <v>865</v>
      </c>
    </row>
    <row r="144" spans="1:8" ht="15" customHeight="1">
      <c r="A144" s="85">
        <v>45211</v>
      </c>
      <c r="B144" s="32" t="s">
        <v>1106</v>
      </c>
      <c r="C144" s="31" t="s">
        <v>1107</v>
      </c>
      <c r="D144" s="31" t="s">
        <v>577</v>
      </c>
      <c r="E144" s="31" t="s">
        <v>576</v>
      </c>
      <c r="F144" s="86">
        <v>138532</v>
      </c>
      <c r="G144" s="32">
        <v>446.38</v>
      </c>
      <c r="H144" s="32" t="s">
        <v>865</v>
      </c>
    </row>
    <row r="145" spans="1:8" ht="15" customHeight="1">
      <c r="A145" s="85">
        <v>45211</v>
      </c>
      <c r="B145" s="32" t="s">
        <v>1111</v>
      </c>
      <c r="C145" s="31" t="s">
        <v>1112</v>
      </c>
      <c r="D145" s="31" t="s">
        <v>1014</v>
      </c>
      <c r="E145" s="31" t="s">
        <v>576</v>
      </c>
      <c r="F145" s="86">
        <v>328351</v>
      </c>
      <c r="G145" s="32">
        <v>10.36</v>
      </c>
      <c r="H145" s="32" t="s">
        <v>865</v>
      </c>
    </row>
    <row r="146" spans="1:8" ht="15" customHeight="1">
      <c r="A146" s="85">
        <v>45211</v>
      </c>
      <c r="B146" s="32" t="s">
        <v>1113</v>
      </c>
      <c r="C146" s="31" t="s">
        <v>1114</v>
      </c>
      <c r="D146" s="31" t="s">
        <v>577</v>
      </c>
      <c r="E146" s="31" t="s">
        <v>576</v>
      </c>
      <c r="F146" s="86">
        <v>254378</v>
      </c>
      <c r="G146" s="32">
        <v>502.09</v>
      </c>
      <c r="H146" s="32" t="s">
        <v>865</v>
      </c>
    </row>
    <row r="147" spans="1:8" ht="15" customHeight="1">
      <c r="A147" s="85">
        <v>45211</v>
      </c>
      <c r="B147" s="32" t="s">
        <v>1115</v>
      </c>
      <c r="C147" s="31" t="s">
        <v>1116</v>
      </c>
      <c r="D147" s="31" t="s">
        <v>898</v>
      </c>
      <c r="E147" s="31" t="s">
        <v>576</v>
      </c>
      <c r="F147" s="86">
        <v>112000</v>
      </c>
      <c r="G147" s="32">
        <v>107.55</v>
      </c>
      <c r="H147" s="32" t="s">
        <v>865</v>
      </c>
    </row>
    <row r="148" spans="1:8" ht="15" customHeight="1">
      <c r="A148" s="85">
        <v>45211</v>
      </c>
      <c r="B148" s="32" t="s">
        <v>976</v>
      </c>
      <c r="C148" s="31" t="s">
        <v>977</v>
      </c>
      <c r="D148" s="31" t="s">
        <v>577</v>
      </c>
      <c r="E148" s="31" t="s">
        <v>576</v>
      </c>
      <c r="F148" s="86">
        <v>2297150</v>
      </c>
      <c r="G148" s="32">
        <v>410.92</v>
      </c>
      <c r="H148" s="32" t="s">
        <v>865</v>
      </c>
    </row>
    <row r="149" spans="1:8" ht="15" customHeight="1">
      <c r="A149" s="85">
        <v>45211</v>
      </c>
      <c r="B149" s="32" t="s">
        <v>1004</v>
      </c>
      <c r="C149" s="31" t="s">
        <v>1005</v>
      </c>
      <c r="D149" s="31" t="s">
        <v>898</v>
      </c>
      <c r="E149" s="31" t="s">
        <v>576</v>
      </c>
      <c r="F149" s="86">
        <v>90000</v>
      </c>
      <c r="G149" s="32">
        <v>129.30000000000001</v>
      </c>
      <c r="H149" s="32" t="s">
        <v>865</v>
      </c>
    </row>
    <row r="150" spans="1:8" ht="15" customHeight="1">
      <c r="A150" s="85">
        <v>45211</v>
      </c>
      <c r="B150" s="32" t="s">
        <v>1120</v>
      </c>
      <c r="C150" s="31" t="s">
        <v>1121</v>
      </c>
      <c r="D150" s="31" t="s">
        <v>1122</v>
      </c>
      <c r="E150" s="31" t="s">
        <v>576</v>
      </c>
      <c r="F150" s="86">
        <v>12568915</v>
      </c>
      <c r="G150" s="32">
        <v>24.52</v>
      </c>
      <c r="H150" s="32" t="s">
        <v>865</v>
      </c>
    </row>
    <row r="151" spans="1:8" ht="15" customHeight="1">
      <c r="A151" s="85">
        <v>45211</v>
      </c>
      <c r="B151" s="32" t="s">
        <v>1123</v>
      </c>
      <c r="C151" s="31" t="s">
        <v>1124</v>
      </c>
      <c r="D151" s="31" t="s">
        <v>1179</v>
      </c>
      <c r="E151" s="31" t="s">
        <v>576</v>
      </c>
      <c r="F151" s="86">
        <v>396183</v>
      </c>
      <c r="G151" s="32">
        <v>85.67</v>
      </c>
      <c r="H151" s="32" t="s">
        <v>865</v>
      </c>
    </row>
    <row r="152" spans="1:8" ht="15" customHeight="1">
      <c r="A152" s="85">
        <v>45211</v>
      </c>
      <c r="B152" s="32" t="s">
        <v>1123</v>
      </c>
      <c r="C152" s="31" t="s">
        <v>1124</v>
      </c>
      <c r="D152" s="31" t="s">
        <v>577</v>
      </c>
      <c r="E152" s="31" t="s">
        <v>576</v>
      </c>
      <c r="F152" s="86">
        <v>511701</v>
      </c>
      <c r="G152" s="32">
        <v>85.57</v>
      </c>
      <c r="H152" s="32" t="s">
        <v>865</v>
      </c>
    </row>
    <row r="153" spans="1:8" ht="15" customHeight="1">
      <c r="A153" s="85">
        <v>45211</v>
      </c>
      <c r="B153" s="32" t="s">
        <v>1125</v>
      </c>
      <c r="C153" s="31" t="s">
        <v>1126</v>
      </c>
      <c r="D153" s="31" t="s">
        <v>1180</v>
      </c>
      <c r="E153" s="31" t="s">
        <v>576</v>
      </c>
      <c r="F153" s="86">
        <v>206400</v>
      </c>
      <c r="G153" s="32">
        <v>81</v>
      </c>
      <c r="H153" s="32" t="s">
        <v>865</v>
      </c>
    </row>
    <row r="154" spans="1:8" ht="15" customHeight="1">
      <c r="A154" s="85">
        <v>45211</v>
      </c>
      <c r="B154" s="32" t="s">
        <v>1006</v>
      </c>
      <c r="C154" s="31" t="s">
        <v>1007</v>
      </c>
      <c r="D154" s="31" t="s">
        <v>1181</v>
      </c>
      <c r="E154" s="31" t="s">
        <v>576</v>
      </c>
      <c r="F154" s="86">
        <v>316731</v>
      </c>
      <c r="G154" s="32">
        <v>41.07</v>
      </c>
      <c r="H154" s="32" t="s">
        <v>865</v>
      </c>
    </row>
    <row r="155" spans="1:8" ht="15" customHeight="1">
      <c r="A155" s="85">
        <v>45211</v>
      </c>
      <c r="B155" s="32" t="s">
        <v>1182</v>
      </c>
      <c r="C155" s="31" t="s">
        <v>1183</v>
      </c>
      <c r="D155" s="31" t="s">
        <v>1184</v>
      </c>
      <c r="E155" s="31" t="s">
        <v>576</v>
      </c>
      <c r="F155" s="86">
        <v>97300</v>
      </c>
      <c r="G155" s="32">
        <v>5.2</v>
      </c>
      <c r="H155" s="32" t="s">
        <v>865</v>
      </c>
    </row>
    <row r="156" spans="1:8" ht="15" customHeight="1">
      <c r="A156" s="85">
        <v>45211</v>
      </c>
      <c r="B156" s="32" t="s">
        <v>1010</v>
      </c>
      <c r="C156" s="31" t="s">
        <v>1011</v>
      </c>
      <c r="D156" s="31" t="s">
        <v>577</v>
      </c>
      <c r="E156" s="31" t="s">
        <v>576</v>
      </c>
      <c r="F156" s="86">
        <v>1694087</v>
      </c>
      <c r="G156" s="32">
        <v>253.11</v>
      </c>
      <c r="H156" s="32" t="s">
        <v>865</v>
      </c>
    </row>
    <row r="157" spans="1:8" ht="15" customHeight="1">
      <c r="A157" s="85">
        <v>45211</v>
      </c>
      <c r="B157" s="32" t="s">
        <v>1132</v>
      </c>
      <c r="C157" s="31" t="s">
        <v>1133</v>
      </c>
      <c r="D157" s="31" t="s">
        <v>1108</v>
      </c>
      <c r="E157" s="31" t="s">
        <v>576</v>
      </c>
      <c r="F157" s="86">
        <v>291200</v>
      </c>
      <c r="G157" s="32">
        <v>101.19</v>
      </c>
      <c r="H157" s="32" t="s">
        <v>865</v>
      </c>
    </row>
    <row r="158" spans="1:8" ht="15" customHeight="1">
      <c r="A158" s="85">
        <v>45211</v>
      </c>
      <c r="B158" s="32" t="s">
        <v>1132</v>
      </c>
      <c r="C158" s="31" t="s">
        <v>1133</v>
      </c>
      <c r="D158" s="31" t="s">
        <v>975</v>
      </c>
      <c r="E158" s="31" t="s">
        <v>576</v>
      </c>
      <c r="F158" s="86">
        <v>315200</v>
      </c>
      <c r="G158" s="32">
        <v>104.31</v>
      </c>
      <c r="H158" s="32" t="s">
        <v>865</v>
      </c>
    </row>
    <row r="159" spans="1:8" ht="15" customHeight="1">
      <c r="A159" s="85">
        <v>45211</v>
      </c>
      <c r="B159" s="32" t="s">
        <v>1132</v>
      </c>
      <c r="C159" s="31" t="s">
        <v>1133</v>
      </c>
      <c r="D159" s="31" t="s">
        <v>1135</v>
      </c>
      <c r="E159" s="31" t="s">
        <v>576</v>
      </c>
      <c r="F159" s="86">
        <v>217600</v>
      </c>
      <c r="G159" s="32">
        <v>101.23</v>
      </c>
      <c r="H159" s="32" t="s">
        <v>865</v>
      </c>
    </row>
    <row r="160" spans="1:8" ht="15" customHeight="1">
      <c r="A160" s="85">
        <v>45211</v>
      </c>
      <c r="B160" s="32" t="s">
        <v>1132</v>
      </c>
      <c r="C160" s="31" t="s">
        <v>1133</v>
      </c>
      <c r="D160" s="31" t="s">
        <v>1134</v>
      </c>
      <c r="E160" s="31" t="s">
        <v>576</v>
      </c>
      <c r="F160" s="86">
        <v>43200</v>
      </c>
      <c r="G160" s="32">
        <v>105.5</v>
      </c>
      <c r="H160" s="32" t="s">
        <v>865</v>
      </c>
    </row>
    <row r="161" spans="1:8" ht="15" customHeight="1">
      <c r="A161" s="85">
        <v>45211</v>
      </c>
      <c r="B161" s="32" t="s">
        <v>1136</v>
      </c>
      <c r="C161" s="31" t="s">
        <v>1137</v>
      </c>
      <c r="D161" s="31" t="s">
        <v>1122</v>
      </c>
      <c r="E161" s="31" t="s">
        <v>576</v>
      </c>
      <c r="F161" s="86">
        <v>1966134</v>
      </c>
      <c r="G161" s="32">
        <v>28.19</v>
      </c>
      <c r="H161" s="32" t="s">
        <v>865</v>
      </c>
    </row>
    <row r="162" spans="1:8" ht="15" customHeight="1">
      <c r="A162" s="85">
        <v>45211</v>
      </c>
      <c r="B162" s="32" t="s">
        <v>1136</v>
      </c>
      <c r="C162" s="31" t="s">
        <v>1137</v>
      </c>
      <c r="D162" s="31" t="s">
        <v>577</v>
      </c>
      <c r="E162" s="31" t="s">
        <v>576</v>
      </c>
      <c r="F162" s="86">
        <v>3904900</v>
      </c>
      <c r="G162" s="32">
        <v>28.7</v>
      </c>
      <c r="H162" s="32" t="s">
        <v>865</v>
      </c>
    </row>
    <row r="163" spans="1:8" ht="15" customHeight="1">
      <c r="A163" s="85">
        <v>45211</v>
      </c>
      <c r="B163" s="32" t="s">
        <v>472</v>
      </c>
      <c r="C163" s="31" t="s">
        <v>1138</v>
      </c>
      <c r="D163" s="31" t="s">
        <v>577</v>
      </c>
      <c r="E163" s="31" t="s">
        <v>576</v>
      </c>
      <c r="F163" s="86">
        <v>7243000</v>
      </c>
      <c r="G163" s="32">
        <v>79.64</v>
      </c>
      <c r="H163" s="32" t="s">
        <v>865</v>
      </c>
    </row>
    <row r="164" spans="1:8" ht="15" customHeight="1">
      <c r="A164" s="85">
        <v>45211</v>
      </c>
      <c r="B164" s="32" t="s">
        <v>1139</v>
      </c>
      <c r="C164" s="31" t="s">
        <v>1140</v>
      </c>
      <c r="D164" s="31" t="s">
        <v>1141</v>
      </c>
      <c r="E164" s="31" t="s">
        <v>576</v>
      </c>
      <c r="F164" s="86">
        <v>189683</v>
      </c>
      <c r="G164" s="32">
        <v>17.07</v>
      </c>
      <c r="H164" s="32" t="s">
        <v>865</v>
      </c>
    </row>
    <row r="165" spans="1:8" ht="15" customHeight="1">
      <c r="A165" s="85">
        <v>45211</v>
      </c>
      <c r="B165" s="32" t="s">
        <v>1142</v>
      </c>
      <c r="C165" s="31" t="s">
        <v>1143</v>
      </c>
      <c r="D165" s="31" t="s">
        <v>577</v>
      </c>
      <c r="E165" s="31" t="s">
        <v>576</v>
      </c>
      <c r="F165" s="86">
        <v>392174</v>
      </c>
      <c r="G165" s="32">
        <v>276.97000000000003</v>
      </c>
      <c r="H165" s="32" t="s">
        <v>865</v>
      </c>
    </row>
    <row r="166" spans="1:8" ht="15" customHeight="1">
      <c r="A166" s="85">
        <v>45211</v>
      </c>
      <c r="B166" s="32" t="s">
        <v>1144</v>
      </c>
      <c r="C166" s="31" t="s">
        <v>1145</v>
      </c>
      <c r="D166" s="31" t="s">
        <v>1185</v>
      </c>
      <c r="E166" s="31" t="s">
        <v>576</v>
      </c>
      <c r="F166" s="86">
        <v>224401</v>
      </c>
      <c r="G166" s="32">
        <v>77.349999999999994</v>
      </c>
      <c r="H166" s="32" t="s">
        <v>865</v>
      </c>
    </row>
    <row r="167" spans="1:8" ht="15" customHeight="1">
      <c r="A167" s="85">
        <v>45211</v>
      </c>
      <c r="B167" s="32" t="s">
        <v>1144</v>
      </c>
      <c r="C167" s="31" t="s">
        <v>1145</v>
      </c>
      <c r="D167" s="31" t="s">
        <v>1186</v>
      </c>
      <c r="E167" s="31" t="s">
        <v>576</v>
      </c>
      <c r="F167" s="86">
        <v>230147</v>
      </c>
      <c r="G167" s="32">
        <v>76</v>
      </c>
      <c r="H167" s="32" t="s">
        <v>865</v>
      </c>
    </row>
    <row r="168" spans="1:8" ht="15" customHeight="1">
      <c r="A168" s="85">
        <v>45211</v>
      </c>
      <c r="B168" s="32" t="s">
        <v>1144</v>
      </c>
      <c r="C168" s="31" t="s">
        <v>1145</v>
      </c>
      <c r="D168" s="31" t="s">
        <v>1187</v>
      </c>
      <c r="E168" s="31" t="s">
        <v>576</v>
      </c>
      <c r="F168" s="86">
        <v>230147</v>
      </c>
      <c r="G168" s="32">
        <v>76</v>
      </c>
      <c r="H168" s="32" t="s">
        <v>865</v>
      </c>
    </row>
    <row r="169" spans="1:8" ht="15" customHeight="1">
      <c r="A169" s="85">
        <v>45211</v>
      </c>
      <c r="B169" s="32" t="s">
        <v>1144</v>
      </c>
      <c r="C169" s="31" t="s">
        <v>1145</v>
      </c>
      <c r="D169" s="31" t="s">
        <v>1188</v>
      </c>
      <c r="E169" s="31" t="s">
        <v>576</v>
      </c>
      <c r="F169" s="86">
        <v>230147</v>
      </c>
      <c r="G169" s="32">
        <v>78.099999999999994</v>
      </c>
      <c r="H169" s="32" t="s">
        <v>865</v>
      </c>
    </row>
    <row r="170" spans="1:8" ht="15" customHeight="1">
      <c r="A170" s="85">
        <v>45211</v>
      </c>
      <c r="B170" s="32" t="s">
        <v>1012</v>
      </c>
      <c r="C170" s="31" t="s">
        <v>1013</v>
      </c>
      <c r="D170" s="31" t="s">
        <v>577</v>
      </c>
      <c r="E170" s="31" t="s">
        <v>576</v>
      </c>
      <c r="F170" s="86">
        <v>205042</v>
      </c>
      <c r="G170" s="32">
        <v>301.32</v>
      </c>
      <c r="H170" s="32" t="s">
        <v>865</v>
      </c>
    </row>
    <row r="171" spans="1:8" ht="15" customHeight="1">
      <c r="A171" s="85">
        <v>45211</v>
      </c>
      <c r="B171" s="32" t="s">
        <v>1147</v>
      </c>
      <c r="C171" s="31" t="s">
        <v>1148</v>
      </c>
      <c r="D171" s="31" t="s">
        <v>577</v>
      </c>
      <c r="E171" s="31" t="s">
        <v>576</v>
      </c>
      <c r="F171" s="86">
        <v>278055</v>
      </c>
      <c r="G171" s="32">
        <v>119.74</v>
      </c>
      <c r="H171" s="32" t="s">
        <v>865</v>
      </c>
    </row>
    <row r="172" spans="1:8" ht="15" customHeight="1">
      <c r="A172" s="85">
        <v>45211</v>
      </c>
      <c r="B172" s="32" t="s">
        <v>1149</v>
      </c>
      <c r="C172" s="31" t="s">
        <v>1150</v>
      </c>
      <c r="D172" s="31" t="s">
        <v>1188</v>
      </c>
      <c r="E172" s="31" t="s">
        <v>576</v>
      </c>
      <c r="F172" s="86">
        <v>54000</v>
      </c>
      <c r="G172" s="32">
        <v>65.540000000000006</v>
      </c>
      <c r="H172" s="32" t="s">
        <v>865</v>
      </c>
    </row>
    <row r="173" spans="1:8" ht="15" customHeight="1">
      <c r="A173" s="85">
        <v>45211</v>
      </c>
      <c r="B173" s="32" t="s">
        <v>1149</v>
      </c>
      <c r="C173" s="31" t="s">
        <v>1150</v>
      </c>
      <c r="D173" s="31" t="s">
        <v>1189</v>
      </c>
      <c r="E173" s="31" t="s">
        <v>576</v>
      </c>
      <c r="F173" s="86">
        <v>54000</v>
      </c>
      <c r="G173" s="32">
        <v>66</v>
      </c>
      <c r="H173" s="32" t="s">
        <v>865</v>
      </c>
    </row>
    <row r="174" spans="1:8" ht="15" customHeight="1">
      <c r="A174" s="85">
        <v>45211</v>
      </c>
      <c r="B174" s="32" t="s">
        <v>1149</v>
      </c>
      <c r="C174" s="31" t="s">
        <v>1150</v>
      </c>
      <c r="D174" s="31" t="s">
        <v>1190</v>
      </c>
      <c r="E174" s="31" t="s">
        <v>576</v>
      </c>
      <c r="F174" s="86">
        <v>116000</v>
      </c>
      <c r="G174" s="32">
        <v>65.52</v>
      </c>
      <c r="H174" s="32" t="s">
        <v>865</v>
      </c>
    </row>
    <row r="175" spans="1:8" ht="15" customHeight="1">
      <c r="A175" s="85">
        <v>45211</v>
      </c>
      <c r="B175" s="32" t="s">
        <v>1191</v>
      </c>
      <c r="C175" s="31" t="s">
        <v>1192</v>
      </c>
      <c r="D175" s="31" t="s">
        <v>1193</v>
      </c>
      <c r="E175" s="31" t="s">
        <v>576</v>
      </c>
      <c r="F175" s="86">
        <v>19200</v>
      </c>
      <c r="G175" s="32">
        <v>196.52</v>
      </c>
      <c r="H175" s="32" t="s">
        <v>865</v>
      </c>
    </row>
    <row r="176" spans="1:8" ht="15" customHeight="1">
      <c r="A176" s="85">
        <v>45211</v>
      </c>
      <c r="B176" s="32" t="s">
        <v>1155</v>
      </c>
      <c r="C176" s="31" t="s">
        <v>1156</v>
      </c>
      <c r="D176" s="31" t="s">
        <v>577</v>
      </c>
      <c r="E176" s="31" t="s">
        <v>576</v>
      </c>
      <c r="F176" s="86">
        <v>97370</v>
      </c>
      <c r="G176" s="32">
        <v>421.22</v>
      </c>
      <c r="H176" s="32" t="s">
        <v>865</v>
      </c>
    </row>
    <row r="177" spans="1:8" ht="15" customHeight="1">
      <c r="A177" s="85">
        <v>45211</v>
      </c>
      <c r="B177" s="32" t="s">
        <v>1155</v>
      </c>
      <c r="C177" s="31" t="s">
        <v>1156</v>
      </c>
      <c r="D177" s="31" t="s">
        <v>1194</v>
      </c>
      <c r="E177" s="31" t="s">
        <v>576</v>
      </c>
      <c r="F177" s="86">
        <v>100000</v>
      </c>
      <c r="G177" s="32">
        <v>420.65</v>
      </c>
      <c r="H177" s="32" t="s">
        <v>865</v>
      </c>
    </row>
    <row r="178" spans="1:8" ht="15" customHeight="1">
      <c r="A178" s="85">
        <v>45211</v>
      </c>
      <c r="B178" s="32" t="s">
        <v>1157</v>
      </c>
      <c r="C178" s="31" t="s">
        <v>1158</v>
      </c>
      <c r="D178" s="31" t="s">
        <v>1160</v>
      </c>
      <c r="E178" s="31" t="s">
        <v>576</v>
      </c>
      <c r="F178" s="86">
        <v>50000</v>
      </c>
      <c r="G178" s="32">
        <v>181</v>
      </c>
      <c r="H178" s="32" t="s">
        <v>865</v>
      </c>
    </row>
    <row r="179" spans="1:8" ht="15" customHeight="1">
      <c r="A179" s="85">
        <v>45211</v>
      </c>
      <c r="B179" s="32" t="s">
        <v>1157</v>
      </c>
      <c r="C179" s="31" t="s">
        <v>1158</v>
      </c>
      <c r="D179" s="31" t="s">
        <v>1195</v>
      </c>
      <c r="E179" s="31" t="s">
        <v>576</v>
      </c>
      <c r="F179" s="86">
        <v>522713</v>
      </c>
      <c r="G179" s="32">
        <v>168.35</v>
      </c>
      <c r="H179" s="32" t="s">
        <v>865</v>
      </c>
    </row>
    <row r="180" spans="1:8" ht="15" customHeight="1">
      <c r="A180" s="85">
        <v>45211</v>
      </c>
      <c r="B180" s="32" t="s">
        <v>1157</v>
      </c>
      <c r="C180" s="31" t="s">
        <v>1158</v>
      </c>
      <c r="D180" s="31" t="s">
        <v>1196</v>
      </c>
      <c r="E180" s="31" t="s">
        <v>576</v>
      </c>
      <c r="F180" s="86">
        <v>1120000</v>
      </c>
      <c r="G180" s="32">
        <v>167.86</v>
      </c>
      <c r="H180" s="32" t="s">
        <v>865</v>
      </c>
    </row>
    <row r="181" spans="1:8" ht="15" customHeight="1">
      <c r="A181" s="85">
        <v>45211</v>
      </c>
      <c r="B181" s="32" t="s">
        <v>1157</v>
      </c>
      <c r="C181" s="31" t="s">
        <v>1158</v>
      </c>
      <c r="D181" s="31" t="s">
        <v>577</v>
      </c>
      <c r="E181" s="31" t="s">
        <v>576</v>
      </c>
      <c r="F181" s="86">
        <v>822948</v>
      </c>
      <c r="G181" s="32">
        <v>175.39</v>
      </c>
      <c r="H181" s="32" t="s">
        <v>865</v>
      </c>
    </row>
    <row r="182" spans="1:8" ht="15" customHeight="1">
      <c r="A182" s="85">
        <v>45211</v>
      </c>
      <c r="B182" s="32" t="s">
        <v>1157</v>
      </c>
      <c r="C182" s="31" t="s">
        <v>1158</v>
      </c>
      <c r="D182" s="31" t="s">
        <v>1197</v>
      </c>
      <c r="E182" s="31" t="s">
        <v>576</v>
      </c>
      <c r="F182" s="86">
        <v>450000</v>
      </c>
      <c r="G182" s="32">
        <v>168.15</v>
      </c>
      <c r="H182" s="32" t="s">
        <v>865</v>
      </c>
    </row>
    <row r="183" spans="1:8" ht="15" customHeight="1">
      <c r="A183" s="85">
        <v>45211</v>
      </c>
      <c r="B183" s="32" t="s">
        <v>1161</v>
      </c>
      <c r="C183" s="31" t="s">
        <v>1162</v>
      </c>
      <c r="D183" s="31" t="s">
        <v>577</v>
      </c>
      <c r="E183" s="31" t="s">
        <v>576</v>
      </c>
      <c r="F183" s="86">
        <v>328248</v>
      </c>
      <c r="G183" s="32">
        <v>128.78</v>
      </c>
      <c r="H183" s="32" t="s">
        <v>865</v>
      </c>
    </row>
    <row r="184" spans="1:8" ht="15" customHeight="1">
      <c r="A184" s="85">
        <v>45211</v>
      </c>
      <c r="B184" s="32" t="s">
        <v>1163</v>
      </c>
      <c r="C184" s="31" t="s">
        <v>1164</v>
      </c>
      <c r="D184" s="31" t="s">
        <v>1000</v>
      </c>
      <c r="E184" s="31" t="s">
        <v>576</v>
      </c>
      <c r="F184" s="86">
        <v>249437</v>
      </c>
      <c r="G184" s="32">
        <v>39.840000000000003</v>
      </c>
      <c r="H184" s="32" t="s">
        <v>865</v>
      </c>
    </row>
    <row r="185" spans="1:8" ht="15" customHeight="1">
      <c r="A185" s="85">
        <v>45211</v>
      </c>
      <c r="B185" s="32" t="s">
        <v>1163</v>
      </c>
      <c r="C185" s="31" t="s">
        <v>1164</v>
      </c>
      <c r="D185" s="31" t="s">
        <v>1165</v>
      </c>
      <c r="E185" s="31" t="s">
        <v>576</v>
      </c>
      <c r="F185" s="86">
        <v>60048</v>
      </c>
      <c r="G185" s="32">
        <v>39.659999999999997</v>
      </c>
      <c r="H185" s="32" t="s">
        <v>865</v>
      </c>
    </row>
    <row r="186" spans="1:8" ht="15" customHeight="1">
      <c r="A186" s="85">
        <v>45211</v>
      </c>
      <c r="B186" s="32" t="s">
        <v>1167</v>
      </c>
      <c r="C186" s="31" t="s">
        <v>1168</v>
      </c>
      <c r="D186" s="31" t="s">
        <v>577</v>
      </c>
      <c r="E186" s="31" t="s">
        <v>576</v>
      </c>
      <c r="F186" s="86">
        <v>1783257</v>
      </c>
      <c r="G186" s="32">
        <v>80.430000000000007</v>
      </c>
      <c r="H186" s="32" t="s">
        <v>865</v>
      </c>
    </row>
    <row r="187" spans="1:8" ht="15" customHeight="1">
      <c r="A187" s="85">
        <v>45211</v>
      </c>
      <c r="B187" s="32" t="s">
        <v>1169</v>
      </c>
      <c r="C187" s="31" t="s">
        <v>1170</v>
      </c>
      <c r="D187" s="31" t="s">
        <v>1172</v>
      </c>
      <c r="E187" s="31" t="s">
        <v>576</v>
      </c>
      <c r="F187" s="86">
        <v>128548</v>
      </c>
      <c r="G187" s="32">
        <v>339.1</v>
      </c>
      <c r="H187" s="32" t="s">
        <v>865</v>
      </c>
    </row>
    <row r="188" spans="1:8" ht="15" customHeight="1">
      <c r="A188" s="85">
        <v>45211</v>
      </c>
      <c r="B188" s="32" t="s">
        <v>1169</v>
      </c>
      <c r="C188" s="31" t="s">
        <v>1170</v>
      </c>
      <c r="D188" s="31" t="s">
        <v>975</v>
      </c>
      <c r="E188" s="31" t="s">
        <v>576</v>
      </c>
      <c r="F188" s="86">
        <v>210875</v>
      </c>
      <c r="G188" s="32">
        <v>337.37</v>
      </c>
      <c r="H188" s="32" t="s">
        <v>865</v>
      </c>
    </row>
    <row r="189" spans="1:8" ht="15" customHeight="1">
      <c r="A189" s="85">
        <v>45211</v>
      </c>
      <c r="B189" s="32" t="s">
        <v>1169</v>
      </c>
      <c r="C189" s="31" t="s">
        <v>1170</v>
      </c>
      <c r="D189" s="31" t="s">
        <v>1108</v>
      </c>
      <c r="E189" s="31" t="s">
        <v>576</v>
      </c>
      <c r="F189" s="86">
        <v>478130</v>
      </c>
      <c r="G189" s="32">
        <v>336.74</v>
      </c>
      <c r="H189" s="32" t="s">
        <v>865</v>
      </c>
    </row>
    <row r="190" spans="1:8" ht="15" customHeight="1">
      <c r="A190" s="85">
        <v>45211</v>
      </c>
      <c r="B190" s="32" t="s">
        <v>1169</v>
      </c>
      <c r="C190" s="31" t="s">
        <v>1170</v>
      </c>
      <c r="D190" s="31" t="s">
        <v>1173</v>
      </c>
      <c r="E190" s="31" t="s">
        <v>576</v>
      </c>
      <c r="F190" s="86">
        <v>69291</v>
      </c>
      <c r="G190" s="32">
        <v>338.83</v>
      </c>
      <c r="H190" s="32" t="s">
        <v>865</v>
      </c>
    </row>
    <row r="191" spans="1:8" ht="15" customHeight="1">
      <c r="A191" s="85">
        <v>45211</v>
      </c>
      <c r="B191" s="32" t="s">
        <v>1169</v>
      </c>
      <c r="C191" s="31" t="s">
        <v>1170</v>
      </c>
      <c r="D191" s="31" t="s">
        <v>898</v>
      </c>
      <c r="E191" s="31" t="s">
        <v>576</v>
      </c>
      <c r="F191" s="86">
        <v>196881</v>
      </c>
      <c r="G191" s="32">
        <v>338.71</v>
      </c>
      <c r="H191" s="32" t="s">
        <v>865</v>
      </c>
    </row>
    <row r="192" spans="1:8" ht="15" customHeight="1">
      <c r="A192" s="85">
        <v>45211</v>
      </c>
      <c r="B192" s="32" t="s">
        <v>1169</v>
      </c>
      <c r="C192" s="31" t="s">
        <v>1170</v>
      </c>
      <c r="D192" s="31" t="s">
        <v>1135</v>
      </c>
      <c r="E192" s="31" t="s">
        <v>576</v>
      </c>
      <c r="F192" s="86">
        <v>171530</v>
      </c>
      <c r="G192" s="32">
        <v>339.1</v>
      </c>
      <c r="H192" s="32" t="s">
        <v>865</v>
      </c>
    </row>
    <row r="193" spans="1:8" ht="15" customHeight="1">
      <c r="A193" s="85">
        <v>45211</v>
      </c>
      <c r="B193" s="32" t="s">
        <v>1174</v>
      </c>
      <c r="C193" s="31" t="s">
        <v>1175</v>
      </c>
      <c r="D193" s="31" t="s">
        <v>577</v>
      </c>
      <c r="E193" s="31" t="s">
        <v>576</v>
      </c>
      <c r="F193" s="86">
        <v>771352</v>
      </c>
      <c r="G193" s="32">
        <v>202.72</v>
      </c>
      <c r="H193" s="32" t="s">
        <v>865</v>
      </c>
    </row>
    <row r="194" spans="1:8" ht="15" customHeight="1">
      <c r="A194" s="85">
        <v>45211</v>
      </c>
      <c r="B194" s="32" t="s">
        <v>1019</v>
      </c>
      <c r="C194" s="31" t="s">
        <v>1020</v>
      </c>
      <c r="D194" s="31" t="s">
        <v>1176</v>
      </c>
      <c r="E194" s="31" t="s">
        <v>576</v>
      </c>
      <c r="F194" s="86">
        <v>890728</v>
      </c>
      <c r="G194" s="32">
        <v>141.82</v>
      </c>
      <c r="H194" s="32" t="s">
        <v>865</v>
      </c>
    </row>
    <row r="195" spans="1:8" ht="15" customHeight="1">
      <c r="A195" s="85">
        <v>45211</v>
      </c>
      <c r="B195" s="32" t="s">
        <v>740</v>
      </c>
      <c r="C195" s="31" t="s">
        <v>1015</v>
      </c>
      <c r="D195" s="31" t="s">
        <v>1122</v>
      </c>
      <c r="E195" s="31" t="s">
        <v>576</v>
      </c>
      <c r="F195" s="86">
        <v>3219901</v>
      </c>
      <c r="G195" s="32">
        <v>14.34</v>
      </c>
      <c r="H195" s="32" t="s">
        <v>865</v>
      </c>
    </row>
    <row r="196" spans="1:8" ht="15" customHeight="1">
      <c r="A196" s="85">
        <v>45211</v>
      </c>
      <c r="B196" s="32" t="s">
        <v>740</v>
      </c>
      <c r="C196" s="31" t="s">
        <v>1015</v>
      </c>
      <c r="D196" s="31" t="s">
        <v>577</v>
      </c>
      <c r="E196" s="31" t="s">
        <v>576</v>
      </c>
      <c r="F196" s="86">
        <v>3185871</v>
      </c>
      <c r="G196" s="32">
        <v>14.36</v>
      </c>
      <c r="H196" s="32" t="s">
        <v>865</v>
      </c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3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945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879</v>
      </c>
      <c r="G10" s="228">
        <v>2785</v>
      </c>
      <c r="H10" s="226"/>
      <c r="I10" s="226" t="s">
        <v>880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2820.75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882</v>
      </c>
      <c r="G11" s="228">
        <v>608</v>
      </c>
      <c r="H11" s="226"/>
      <c r="I11" s="226" t="s">
        <v>883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648.04999999999995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885</v>
      </c>
      <c r="G12" s="228">
        <v>584</v>
      </c>
      <c r="H12" s="226"/>
      <c r="I12" s="226" t="s">
        <v>884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636.95000000000005</v>
      </c>
      <c r="R12" s="37" t="s">
        <v>594</v>
      </c>
    </row>
    <row r="13" spans="1:26" ht="15" customHeight="1">
      <c r="A13" s="330">
        <v>4</v>
      </c>
      <c r="B13" s="331">
        <v>45187</v>
      </c>
      <c r="C13" s="332"/>
      <c r="D13" s="333" t="s">
        <v>453</v>
      </c>
      <c r="E13" s="334" t="s">
        <v>592</v>
      </c>
      <c r="F13" s="229">
        <v>2525</v>
      </c>
      <c r="G13" s="222">
        <v>2380</v>
      </c>
      <c r="H13" s="229">
        <v>2665</v>
      </c>
      <c r="I13" s="229" t="s">
        <v>888</v>
      </c>
      <c r="J13" s="296" t="s">
        <v>743</v>
      </c>
      <c r="K13" s="296">
        <f t="shared" ref="K13" si="0">H13-F13</f>
        <v>140</v>
      </c>
      <c r="L13" s="297">
        <f>(F13*-0.3)/100</f>
        <v>-7.5750000000000002</v>
      </c>
      <c r="M13" s="298">
        <f t="shared" ref="M13" si="1">(K13+L13)/F13</f>
        <v>5.244554455445545E-2</v>
      </c>
      <c r="N13" s="299" t="s">
        <v>595</v>
      </c>
      <c r="O13" s="300">
        <v>45203</v>
      </c>
      <c r="P13" s="301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889</v>
      </c>
      <c r="G14" s="228">
        <v>2235</v>
      </c>
      <c r="H14" s="226"/>
      <c r="I14" s="226" t="s">
        <v>890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2349.4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891</v>
      </c>
      <c r="G15" s="228">
        <v>3370</v>
      </c>
      <c r="H15" s="226"/>
      <c r="I15" s="226" t="s">
        <v>892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3485.95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893</v>
      </c>
      <c r="G16" s="228">
        <v>276</v>
      </c>
      <c r="H16" s="226"/>
      <c r="I16" s="226" t="s">
        <v>894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293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896</v>
      </c>
      <c r="G17" s="228">
        <v>485</v>
      </c>
      <c r="H17" s="226"/>
      <c r="I17" s="226" t="s">
        <v>897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509.65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899</v>
      </c>
      <c r="G18" s="228">
        <v>108</v>
      </c>
      <c r="H18" s="226"/>
      <c r="I18" s="226" t="s">
        <v>873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115.65</v>
      </c>
      <c r="R18" s="37" t="s">
        <v>594</v>
      </c>
    </row>
    <row r="19" spans="1:38" ht="15" customHeight="1">
      <c r="A19" s="291">
        <v>10</v>
      </c>
      <c r="B19" s="292">
        <v>45198</v>
      </c>
      <c r="C19" s="293"/>
      <c r="D19" s="294" t="s">
        <v>373</v>
      </c>
      <c r="E19" s="295" t="s">
        <v>592</v>
      </c>
      <c r="F19" s="289">
        <v>222</v>
      </c>
      <c r="G19" s="290">
        <v>204</v>
      </c>
      <c r="H19" s="289">
        <v>234.5</v>
      </c>
      <c r="I19" s="289" t="s">
        <v>907</v>
      </c>
      <c r="J19" s="296" t="s">
        <v>908</v>
      </c>
      <c r="K19" s="296">
        <f t="shared" ref="K19" si="2">H19-F19</f>
        <v>12.5</v>
      </c>
      <c r="L19" s="297">
        <f>(F19*-0.3)/100</f>
        <v>-0.66599999999999993</v>
      </c>
      <c r="M19" s="298">
        <f t="shared" ref="M19" si="3">(K19+L19)/F19</f>
        <v>5.3306306306306304E-2</v>
      </c>
      <c r="N19" s="299" t="s">
        <v>595</v>
      </c>
      <c r="O19" s="300">
        <v>45202</v>
      </c>
      <c r="P19" s="341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925</v>
      </c>
      <c r="E20" s="233" t="s">
        <v>592</v>
      </c>
      <c r="F20" s="226" t="s">
        <v>926</v>
      </c>
      <c r="G20" s="228">
        <v>845</v>
      </c>
      <c r="H20" s="226"/>
      <c r="I20" s="226" t="s">
        <v>927</v>
      </c>
      <c r="J20" s="228" t="s">
        <v>593</v>
      </c>
      <c r="K20" s="228"/>
      <c r="L20" s="230"/>
      <c r="M20" s="234"/>
      <c r="N20" s="228"/>
      <c r="O20" s="235"/>
      <c r="P20" s="230"/>
      <c r="R20" s="37" t="s">
        <v>594</v>
      </c>
    </row>
    <row r="21" spans="1:38" ht="15" customHeight="1">
      <c r="A21" s="231">
        <v>12</v>
      </c>
      <c r="B21" s="345">
        <v>45208</v>
      </c>
      <c r="C21" s="232"/>
      <c r="D21" s="236" t="s">
        <v>228</v>
      </c>
      <c r="E21" s="233" t="s">
        <v>592</v>
      </c>
      <c r="F21" s="226" t="s">
        <v>961</v>
      </c>
      <c r="G21" s="228">
        <v>117</v>
      </c>
      <c r="H21" s="226"/>
      <c r="I21" s="226" t="s">
        <v>962</v>
      </c>
      <c r="J21" s="228" t="s">
        <v>593</v>
      </c>
      <c r="K21" s="228"/>
      <c r="L21" s="230"/>
      <c r="M21" s="234"/>
      <c r="N21" s="228"/>
      <c r="O21" s="235"/>
      <c r="P21" s="230">
        <f>VLOOKUP(D21,'MidCap Intra'!$B$11:$C$568,2,0)</f>
        <v>125.9</v>
      </c>
      <c r="R21" s="37" t="s">
        <v>594</v>
      </c>
    </row>
    <row r="22" spans="1:38" ht="15" customHeight="1">
      <c r="A22" s="231">
        <v>13</v>
      </c>
      <c r="B22" s="345">
        <v>45208</v>
      </c>
      <c r="C22" s="232"/>
      <c r="D22" s="236" t="s">
        <v>354</v>
      </c>
      <c r="E22" s="233" t="s">
        <v>592</v>
      </c>
      <c r="F22" s="226" t="s">
        <v>963</v>
      </c>
      <c r="G22" s="228">
        <v>1070</v>
      </c>
      <c r="H22" s="226"/>
      <c r="I22" s="226" t="s">
        <v>964</v>
      </c>
      <c r="J22" s="228" t="s">
        <v>593</v>
      </c>
      <c r="K22" s="228"/>
      <c r="L22" s="230"/>
      <c r="M22" s="234"/>
      <c r="N22" s="228"/>
      <c r="O22" s="235"/>
      <c r="P22" s="230">
        <f>VLOOKUP(D22,'MidCap Intra'!$B$11:$C$568,2,0)</f>
        <v>1155.05</v>
      </c>
      <c r="R22" s="37" t="s">
        <v>594</v>
      </c>
    </row>
    <row r="23" spans="1:38" ht="15" customHeight="1">
      <c r="A23" s="231"/>
      <c r="B23" s="227"/>
      <c r="C23" s="232"/>
      <c r="D23" s="236"/>
      <c r="E23" s="233"/>
      <c r="F23" s="226"/>
      <c r="G23" s="228"/>
      <c r="H23" s="226"/>
      <c r="I23" s="226"/>
      <c r="J23" s="228"/>
      <c r="K23" s="228"/>
      <c r="L23" s="230"/>
      <c r="M23" s="234"/>
      <c r="N23" s="228"/>
      <c r="O23" s="235"/>
      <c r="P23" s="302"/>
      <c r="R23" s="37"/>
    </row>
    <row r="24" spans="1:38" ht="15" customHeight="1">
      <c r="A24" s="231"/>
      <c r="B24" s="227"/>
      <c r="C24" s="232"/>
      <c r="D24" s="236"/>
      <c r="E24" s="233"/>
      <c r="F24" s="226"/>
      <c r="G24" s="228"/>
      <c r="H24" s="226"/>
      <c r="I24" s="226"/>
      <c r="J24" s="228"/>
      <c r="K24" s="228"/>
      <c r="L24" s="230"/>
      <c r="M24" s="234"/>
      <c r="N24" s="228"/>
      <c r="O24" s="235"/>
      <c r="P24" s="230"/>
      <c r="R24" s="37"/>
    </row>
    <row r="26" spans="1:38" ht="14.25" customHeight="1">
      <c r="A26" s="106"/>
      <c r="B26" s="107"/>
      <c r="C26" s="108"/>
      <c r="D26" s="109"/>
      <c r="E26" s="110"/>
      <c r="F26" s="110"/>
      <c r="G26" s="106"/>
      <c r="H26" s="110"/>
      <c r="I26" s="111"/>
      <c r="J26" s="112"/>
      <c r="K26" s="112"/>
      <c r="L26" s="113"/>
      <c r="M26" s="114"/>
      <c r="N26" s="115"/>
      <c r="O26" s="116"/>
      <c r="P26" s="11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596</v>
      </c>
      <c r="B27" s="119"/>
      <c r="C27" s="120"/>
      <c r="E27" s="121"/>
      <c r="F27" s="121"/>
      <c r="G27" s="121"/>
      <c r="H27" s="121"/>
      <c r="I27" s="121"/>
      <c r="J27" s="122"/>
      <c r="K27" s="121"/>
      <c r="L27" s="123"/>
      <c r="M27" s="55"/>
      <c r="N27" s="122"/>
      <c r="O27" s="120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24" t="s">
        <v>597</v>
      </c>
      <c r="B28" s="118"/>
      <c r="C28" s="118"/>
      <c r="D28" s="118"/>
      <c r="E28" s="37"/>
      <c r="F28" s="125" t="s">
        <v>598</v>
      </c>
      <c r="G28" s="6"/>
      <c r="H28" s="6"/>
      <c r="I28" s="6"/>
      <c r="J28" s="126"/>
      <c r="K28" s="127"/>
      <c r="L28" s="127"/>
      <c r="M28" s="128"/>
      <c r="N28" s="1"/>
      <c r="O28" s="12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18" t="s">
        <v>599</v>
      </c>
      <c r="B29" s="118"/>
      <c r="C29" s="118"/>
      <c r="D29" s="118" t="s">
        <v>600</v>
      </c>
      <c r="E29" s="6"/>
      <c r="F29" s="125" t="s">
        <v>601</v>
      </c>
      <c r="G29" s="6"/>
      <c r="H29" s="6"/>
      <c r="I29" s="6"/>
      <c r="J29" s="126"/>
      <c r="K29" s="127"/>
      <c r="L29" s="127"/>
      <c r="M29" s="128"/>
      <c r="N29" s="1"/>
      <c r="O29" s="129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7"/>
      <c r="M30" s="6"/>
      <c r="N30" s="131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248"/>
      <c r="B31" s="248"/>
      <c r="C31" s="248"/>
      <c r="D31" s="248"/>
      <c r="E31" s="249"/>
      <c r="F31" s="249"/>
      <c r="G31" s="249"/>
      <c r="H31" s="249"/>
      <c r="I31" s="249"/>
      <c r="J31" s="250"/>
      <c r="K31" s="251"/>
      <c r="L31" s="251"/>
      <c r="M31" s="249"/>
      <c r="N31" s="252"/>
      <c r="O31" s="25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4.25" customHeight="1">
      <c r="A32" s="118"/>
      <c r="B32" s="118"/>
      <c r="C32" s="118"/>
      <c r="D32" s="118"/>
      <c r="E32" s="6"/>
      <c r="F32" s="6"/>
      <c r="G32" s="6"/>
      <c r="H32" s="6"/>
      <c r="I32" s="6"/>
      <c r="J32" s="130"/>
      <c r="K32" s="127"/>
      <c r="L32" s="128"/>
      <c r="M32" s="6"/>
      <c r="N32" s="131"/>
      <c r="O32" s="1"/>
      <c r="P32" s="37"/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141" t="s">
        <v>607</v>
      </c>
      <c r="B33" s="141"/>
      <c r="C33" s="141"/>
      <c r="D33" s="141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6" t="s">
        <v>16</v>
      </c>
      <c r="B34" s="96" t="s">
        <v>567</v>
      </c>
      <c r="C34" s="96"/>
      <c r="D34" s="97" t="s">
        <v>579</v>
      </c>
      <c r="E34" s="96" t="s">
        <v>580</v>
      </c>
      <c r="F34" s="96" t="s">
        <v>581</v>
      </c>
      <c r="G34" s="96" t="s">
        <v>602</v>
      </c>
      <c r="H34" s="96" t="s">
        <v>583</v>
      </c>
      <c r="I34" s="237" t="s">
        <v>584</v>
      </c>
      <c r="J34" s="239" t="s">
        <v>585</v>
      </c>
      <c r="K34" s="238" t="s">
        <v>608</v>
      </c>
      <c r="L34" s="98" t="s">
        <v>587</v>
      </c>
      <c r="M34" s="142" t="s">
        <v>609</v>
      </c>
      <c r="N34" s="96" t="s">
        <v>610</v>
      </c>
      <c r="O34" s="95" t="s">
        <v>589</v>
      </c>
      <c r="P34" s="97" t="s">
        <v>590</v>
      </c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23">
        <v>1</v>
      </c>
      <c r="B35" s="246">
        <v>45202</v>
      </c>
      <c r="C35" s="247"/>
      <c r="D35" s="247" t="s">
        <v>909</v>
      </c>
      <c r="E35" s="223" t="s">
        <v>604</v>
      </c>
      <c r="F35" s="223">
        <v>1232</v>
      </c>
      <c r="G35" s="223">
        <v>1218</v>
      </c>
      <c r="H35" s="224">
        <v>1245.5</v>
      </c>
      <c r="I35" s="224" t="s">
        <v>910</v>
      </c>
      <c r="J35" s="243" t="s">
        <v>911</v>
      </c>
      <c r="K35" s="244">
        <f t="shared" ref="K35" si="4">H35-F35</f>
        <v>13.5</v>
      </c>
      <c r="L35" s="104">
        <f t="shared" ref="L35" si="5">(H35*N35)*0.03%</f>
        <v>261.55499999999995</v>
      </c>
      <c r="M35" s="245">
        <f t="shared" ref="M35" si="6">(K35*N35)-L35</f>
        <v>9188.4449999999997</v>
      </c>
      <c r="N35" s="244">
        <v>700</v>
      </c>
      <c r="O35" s="103" t="s">
        <v>595</v>
      </c>
      <c r="P35" s="246">
        <v>45202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223">
        <v>2</v>
      </c>
      <c r="B36" s="246">
        <v>45202</v>
      </c>
      <c r="C36" s="247"/>
      <c r="D36" s="247" t="s">
        <v>912</v>
      </c>
      <c r="E36" s="223" t="s">
        <v>604</v>
      </c>
      <c r="F36" s="223">
        <v>2516</v>
      </c>
      <c r="G36" s="223">
        <v>2483</v>
      </c>
      <c r="H36" s="224">
        <v>2542.5</v>
      </c>
      <c r="I36" s="224" t="s">
        <v>913</v>
      </c>
      <c r="J36" s="243" t="s">
        <v>918</v>
      </c>
      <c r="K36" s="244">
        <f t="shared" ref="K36" si="7">H36-F36</f>
        <v>26.5</v>
      </c>
      <c r="L36" s="104">
        <f t="shared" ref="L36" si="8">(H36*N36)*0.03%</f>
        <v>228.82499999999999</v>
      </c>
      <c r="M36" s="245">
        <f t="shared" ref="M36" si="9">(K36*N36)-L36</f>
        <v>7721.1750000000002</v>
      </c>
      <c r="N36" s="244">
        <v>300</v>
      </c>
      <c r="O36" s="103" t="s">
        <v>595</v>
      </c>
      <c r="P36" s="246">
        <v>45203</v>
      </c>
      <c r="Q36" s="143"/>
      <c r="R36" s="55" t="s">
        <v>594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21">
        <v>3</v>
      </c>
      <c r="B37" s="322">
        <v>45202</v>
      </c>
      <c r="C37" s="323"/>
      <c r="D37" s="323" t="s">
        <v>914</v>
      </c>
      <c r="E37" s="321" t="s">
        <v>604</v>
      </c>
      <c r="F37" s="321">
        <v>5300</v>
      </c>
      <c r="G37" s="321">
        <v>5250</v>
      </c>
      <c r="H37" s="324">
        <v>5250</v>
      </c>
      <c r="I37" s="324" t="s">
        <v>915</v>
      </c>
      <c r="J37" s="325" t="s">
        <v>921</v>
      </c>
      <c r="K37" s="326">
        <f t="shared" ref="K37:K38" si="10">H37-F37</f>
        <v>-50</v>
      </c>
      <c r="L37" s="327">
        <f t="shared" ref="L37:L38" si="11">(H37*N37)*0.03%</f>
        <v>315</v>
      </c>
      <c r="M37" s="328">
        <f t="shared" ref="M37:M38" si="12">(K37*N37)-L37</f>
        <v>-10315</v>
      </c>
      <c r="N37" s="326">
        <v>200</v>
      </c>
      <c r="O37" s="329" t="s">
        <v>605</v>
      </c>
      <c r="P37" s="322">
        <v>45203</v>
      </c>
      <c r="Q37" s="143"/>
      <c r="R37" s="55" t="s">
        <v>606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223">
        <v>4</v>
      </c>
      <c r="B38" s="246">
        <v>45203</v>
      </c>
      <c r="C38" s="247"/>
      <c r="D38" s="247" t="s">
        <v>919</v>
      </c>
      <c r="E38" s="223" t="s">
        <v>604</v>
      </c>
      <c r="F38" s="223">
        <v>2430</v>
      </c>
      <c r="G38" s="223">
        <v>2390</v>
      </c>
      <c r="H38" s="224">
        <v>2460</v>
      </c>
      <c r="I38" s="224" t="s">
        <v>920</v>
      </c>
      <c r="J38" s="243" t="s">
        <v>816</v>
      </c>
      <c r="K38" s="244">
        <f t="shared" si="10"/>
        <v>30</v>
      </c>
      <c r="L38" s="104">
        <f t="shared" si="11"/>
        <v>184.49999999999997</v>
      </c>
      <c r="M38" s="245">
        <f t="shared" si="12"/>
        <v>7315.5</v>
      </c>
      <c r="N38" s="244">
        <v>250</v>
      </c>
      <c r="O38" s="103" t="s">
        <v>595</v>
      </c>
      <c r="P38" s="246">
        <v>45205</v>
      </c>
      <c r="Q38" s="143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321">
        <v>5</v>
      </c>
      <c r="B39" s="322">
        <v>45203</v>
      </c>
      <c r="C39" s="323"/>
      <c r="D39" s="323" t="s">
        <v>912</v>
      </c>
      <c r="E39" s="321" t="s">
        <v>604</v>
      </c>
      <c r="F39" s="321">
        <v>2506</v>
      </c>
      <c r="G39" s="321">
        <v>2473</v>
      </c>
      <c r="H39" s="324">
        <v>2473</v>
      </c>
      <c r="I39" s="324" t="s">
        <v>922</v>
      </c>
      <c r="J39" s="325" t="s">
        <v>928</v>
      </c>
      <c r="K39" s="326">
        <f t="shared" ref="K39:K41" si="13">H39-F39</f>
        <v>-33</v>
      </c>
      <c r="L39" s="327">
        <f t="shared" ref="L39:L41" si="14">(H39*N39)*0.03%</f>
        <v>222.57</v>
      </c>
      <c r="M39" s="328">
        <f t="shared" ref="M39:M41" si="15">(K39*N39)-L39</f>
        <v>-10122.57</v>
      </c>
      <c r="N39" s="326">
        <v>300</v>
      </c>
      <c r="O39" s="329" t="s">
        <v>605</v>
      </c>
      <c r="P39" s="322">
        <v>45203</v>
      </c>
      <c r="Q39" s="143"/>
      <c r="R39" s="55" t="s">
        <v>594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12">
        <v>6</v>
      </c>
      <c r="B40" s="313">
        <v>45203</v>
      </c>
      <c r="C40" s="314"/>
      <c r="D40" s="314" t="s">
        <v>909</v>
      </c>
      <c r="E40" s="312" t="s">
        <v>604</v>
      </c>
      <c r="F40" s="312">
        <v>1226</v>
      </c>
      <c r="G40" s="312">
        <v>1212</v>
      </c>
      <c r="H40" s="315">
        <v>1226.5</v>
      </c>
      <c r="I40" s="315" t="s">
        <v>923</v>
      </c>
      <c r="J40" s="316" t="s">
        <v>929</v>
      </c>
      <c r="K40" s="317">
        <f t="shared" si="13"/>
        <v>0.5</v>
      </c>
      <c r="L40" s="318">
        <f t="shared" si="14"/>
        <v>257.565</v>
      </c>
      <c r="M40" s="319">
        <f t="shared" si="15"/>
        <v>92.435000000000002</v>
      </c>
      <c r="N40" s="317">
        <v>700</v>
      </c>
      <c r="O40" s="320" t="s">
        <v>613</v>
      </c>
      <c r="P40" s="313">
        <v>45203</v>
      </c>
      <c r="Q40" s="143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223">
        <v>7</v>
      </c>
      <c r="B41" s="246">
        <v>45203</v>
      </c>
      <c r="C41" s="247"/>
      <c r="D41" s="247" t="s">
        <v>930</v>
      </c>
      <c r="E41" s="223" t="s">
        <v>604</v>
      </c>
      <c r="F41" s="223">
        <v>22875</v>
      </c>
      <c r="G41" s="223">
        <v>22600</v>
      </c>
      <c r="H41" s="224">
        <v>23085</v>
      </c>
      <c r="I41" s="224" t="s">
        <v>931</v>
      </c>
      <c r="J41" s="243" t="s">
        <v>946</v>
      </c>
      <c r="K41" s="244">
        <f t="shared" si="13"/>
        <v>210</v>
      </c>
      <c r="L41" s="104">
        <f t="shared" si="14"/>
        <v>277.02</v>
      </c>
      <c r="M41" s="245">
        <f t="shared" si="15"/>
        <v>8122.98</v>
      </c>
      <c r="N41" s="244">
        <v>40</v>
      </c>
      <c r="O41" s="103" t="s">
        <v>595</v>
      </c>
      <c r="P41" s="246">
        <v>45205</v>
      </c>
      <c r="Q41" s="143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223">
        <v>8</v>
      </c>
      <c r="B42" s="246">
        <v>45204</v>
      </c>
      <c r="C42" s="247"/>
      <c r="D42" s="247" t="s">
        <v>934</v>
      </c>
      <c r="E42" s="223" t="s">
        <v>604</v>
      </c>
      <c r="F42" s="223">
        <v>2503</v>
      </c>
      <c r="G42" s="223">
        <v>2470</v>
      </c>
      <c r="H42" s="224">
        <v>2525</v>
      </c>
      <c r="I42" s="224" t="s">
        <v>935</v>
      </c>
      <c r="J42" s="243" t="s">
        <v>970</v>
      </c>
      <c r="K42" s="244">
        <f t="shared" ref="K42" si="16">H42-F42</f>
        <v>22</v>
      </c>
      <c r="L42" s="104">
        <f t="shared" ref="L42" si="17">(H42*N42)*0.03%</f>
        <v>227.24999999999997</v>
      </c>
      <c r="M42" s="245">
        <f t="shared" ref="M42" si="18">(K42*N42)-L42</f>
        <v>6372.75</v>
      </c>
      <c r="N42" s="244">
        <v>300</v>
      </c>
      <c r="O42" s="103" t="s">
        <v>595</v>
      </c>
      <c r="P42" s="246">
        <v>45209</v>
      </c>
      <c r="Q42" s="143"/>
      <c r="R42" s="55" t="s">
        <v>594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312">
        <v>9</v>
      </c>
      <c r="B43" s="313">
        <v>45204</v>
      </c>
      <c r="C43" s="314"/>
      <c r="D43" s="314" t="s">
        <v>936</v>
      </c>
      <c r="E43" s="312" t="s">
        <v>895</v>
      </c>
      <c r="F43" s="312">
        <v>1006</v>
      </c>
      <c r="G43" s="312">
        <v>1022</v>
      </c>
      <c r="H43" s="315">
        <v>1005</v>
      </c>
      <c r="I43" s="315" t="s">
        <v>937</v>
      </c>
      <c r="J43" s="316" t="s">
        <v>809</v>
      </c>
      <c r="K43" s="317">
        <f>F43-H43</f>
        <v>1</v>
      </c>
      <c r="L43" s="318">
        <f t="shared" ref="L43" si="19">(H43*N43)*0.03%</f>
        <v>188.43749999999997</v>
      </c>
      <c r="M43" s="319">
        <f t="shared" ref="M43" si="20">(K43*N43)-L43</f>
        <v>436.5625</v>
      </c>
      <c r="N43" s="317">
        <v>625</v>
      </c>
      <c r="O43" s="320" t="s">
        <v>613</v>
      </c>
      <c r="P43" s="313">
        <v>45205</v>
      </c>
      <c r="Q43" s="143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21">
        <v>10</v>
      </c>
      <c r="B44" s="322">
        <v>45204</v>
      </c>
      <c r="C44" s="323"/>
      <c r="D44" s="323" t="s">
        <v>938</v>
      </c>
      <c r="E44" s="321" t="s">
        <v>604</v>
      </c>
      <c r="F44" s="321">
        <v>1099</v>
      </c>
      <c r="G44" s="321">
        <v>1085</v>
      </c>
      <c r="H44" s="324">
        <v>1087</v>
      </c>
      <c r="I44" s="324" t="s">
        <v>939</v>
      </c>
      <c r="J44" s="325" t="s">
        <v>940</v>
      </c>
      <c r="K44" s="326">
        <f t="shared" ref="K44:K45" si="21">H44-F44</f>
        <v>-12</v>
      </c>
      <c r="L44" s="327">
        <f t="shared" ref="L44:L45" si="22">(H44*N44)*0.03%</f>
        <v>228.26999999999998</v>
      </c>
      <c r="M44" s="328">
        <f t="shared" ref="M44:M45" si="23">(K44*N44)-L44</f>
        <v>-8628.27</v>
      </c>
      <c r="N44" s="326">
        <v>700</v>
      </c>
      <c r="O44" s="329" t="s">
        <v>605</v>
      </c>
      <c r="P44" s="322">
        <v>45204</v>
      </c>
      <c r="Q44" s="143"/>
      <c r="R44" s="55" t="s">
        <v>606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5" spans="1:38" ht="12.75" customHeight="1">
      <c r="A45" s="312">
        <v>11</v>
      </c>
      <c r="B45" s="313">
        <v>45205</v>
      </c>
      <c r="C45" s="314"/>
      <c r="D45" s="314" t="s">
        <v>949</v>
      </c>
      <c r="E45" s="312" t="s">
        <v>604</v>
      </c>
      <c r="F45" s="312">
        <v>1161</v>
      </c>
      <c r="G45" s="312">
        <v>1148</v>
      </c>
      <c r="H45" s="315">
        <v>1161</v>
      </c>
      <c r="I45" s="315" t="s">
        <v>950</v>
      </c>
      <c r="J45" s="316" t="s">
        <v>980</v>
      </c>
      <c r="K45" s="317">
        <f t="shared" si="21"/>
        <v>0</v>
      </c>
      <c r="L45" s="318">
        <f t="shared" si="22"/>
        <v>296.05499999999995</v>
      </c>
      <c r="M45" s="319">
        <f t="shared" si="23"/>
        <v>-296.05499999999995</v>
      </c>
      <c r="N45" s="317">
        <v>850</v>
      </c>
      <c r="O45" s="320" t="s">
        <v>613</v>
      </c>
      <c r="P45" s="313">
        <v>45208</v>
      </c>
      <c r="Q45" s="143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223">
        <v>12</v>
      </c>
      <c r="B46" s="246">
        <v>45205</v>
      </c>
      <c r="C46" s="247"/>
      <c r="D46" s="247" t="s">
        <v>909</v>
      </c>
      <c r="E46" s="223" t="s">
        <v>604</v>
      </c>
      <c r="F46" s="223">
        <v>1230</v>
      </c>
      <c r="G46" s="223">
        <v>1215</v>
      </c>
      <c r="H46" s="224">
        <v>1245</v>
      </c>
      <c r="I46" s="224" t="s">
        <v>951</v>
      </c>
      <c r="J46" s="243" t="s">
        <v>953</v>
      </c>
      <c r="K46" s="244">
        <f t="shared" ref="K46" si="24">H46-F46</f>
        <v>15</v>
      </c>
      <c r="L46" s="104">
        <f t="shared" ref="L46" si="25">(H46*N46)*0.03%</f>
        <v>261.45</v>
      </c>
      <c r="M46" s="245">
        <f t="shared" ref="M46" si="26">(K46*N46)-L46</f>
        <v>10238.549999999999</v>
      </c>
      <c r="N46" s="244">
        <v>700</v>
      </c>
      <c r="O46" s="103" t="s">
        <v>595</v>
      </c>
      <c r="P46" s="246">
        <v>45208</v>
      </c>
      <c r="Q46" s="143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 ht="12.75" customHeight="1">
      <c r="A47" s="223">
        <v>13</v>
      </c>
      <c r="B47" s="246">
        <v>45208</v>
      </c>
      <c r="C47" s="247"/>
      <c r="D47" s="247" t="s">
        <v>959</v>
      </c>
      <c r="E47" s="223" t="s">
        <v>604</v>
      </c>
      <c r="F47" s="223">
        <v>419</v>
      </c>
      <c r="G47" s="223">
        <v>410</v>
      </c>
      <c r="H47" s="224">
        <v>427.5</v>
      </c>
      <c r="I47" s="224" t="s">
        <v>960</v>
      </c>
      <c r="J47" s="243" t="s">
        <v>979</v>
      </c>
      <c r="K47" s="244">
        <f t="shared" ref="K47" si="27">H47-F47</f>
        <v>8.5</v>
      </c>
      <c r="L47" s="104">
        <f t="shared" ref="L47:L48" si="28">(H47*N47)*0.03%</f>
        <v>160.3125</v>
      </c>
      <c r="M47" s="245">
        <f t="shared" ref="M47:M48" si="29">(K47*N47)-L47</f>
        <v>10464.6875</v>
      </c>
      <c r="N47" s="244">
        <v>1250</v>
      </c>
      <c r="O47" s="103" t="s">
        <v>595</v>
      </c>
      <c r="P47" s="246">
        <v>45209</v>
      </c>
      <c r="Q47" s="143"/>
      <c r="R47" s="55" t="s">
        <v>606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4"/>
      <c r="AG47" s="145"/>
      <c r="AH47" s="143"/>
      <c r="AI47" s="143"/>
      <c r="AJ47" s="144"/>
      <c r="AK47" s="144"/>
      <c r="AL47" s="144"/>
    </row>
    <row r="48" spans="1:38" ht="12.75" customHeight="1">
      <c r="A48" s="312">
        <v>14</v>
      </c>
      <c r="B48" s="313">
        <v>45209</v>
      </c>
      <c r="C48" s="314"/>
      <c r="D48" s="314" t="s">
        <v>968</v>
      </c>
      <c r="E48" s="312" t="s">
        <v>895</v>
      </c>
      <c r="F48" s="312">
        <v>2250</v>
      </c>
      <c r="G48" s="312">
        <v>2272</v>
      </c>
      <c r="H48" s="315">
        <v>2252</v>
      </c>
      <c r="I48" s="315" t="s">
        <v>969</v>
      </c>
      <c r="J48" s="316" t="s">
        <v>978</v>
      </c>
      <c r="K48" s="317">
        <f>F48-H48</f>
        <v>-2</v>
      </c>
      <c r="L48" s="318">
        <f t="shared" si="28"/>
        <v>337.79999999999995</v>
      </c>
      <c r="M48" s="319">
        <f t="shared" si="29"/>
        <v>-1337.8</v>
      </c>
      <c r="N48" s="317">
        <v>500</v>
      </c>
      <c r="O48" s="320" t="s">
        <v>613</v>
      </c>
      <c r="P48" s="313">
        <v>45209</v>
      </c>
      <c r="Q48" s="143"/>
      <c r="R48" s="55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 ht="12.75" customHeight="1">
      <c r="A49" s="223">
        <v>15</v>
      </c>
      <c r="B49" s="246">
        <v>45209</v>
      </c>
      <c r="C49" s="247"/>
      <c r="D49" s="247" t="s">
        <v>930</v>
      </c>
      <c r="E49" s="223" t="s">
        <v>604</v>
      </c>
      <c r="F49" s="223">
        <v>22820</v>
      </c>
      <c r="G49" s="223">
        <v>22550</v>
      </c>
      <c r="H49" s="224">
        <v>23050</v>
      </c>
      <c r="I49" s="224" t="s">
        <v>972</v>
      </c>
      <c r="J49" s="243" t="s">
        <v>983</v>
      </c>
      <c r="K49" s="244">
        <f t="shared" ref="K49" si="30">H49-F49</f>
        <v>230</v>
      </c>
      <c r="L49" s="104">
        <f t="shared" ref="L49" si="31">(H49*N49)*0.03%</f>
        <v>276.59999999999997</v>
      </c>
      <c r="M49" s="245">
        <f t="shared" ref="M49" si="32">(K49*N49)-L49</f>
        <v>8923.4</v>
      </c>
      <c r="N49" s="244">
        <v>40</v>
      </c>
      <c r="O49" s="103" t="s">
        <v>595</v>
      </c>
      <c r="P49" s="246">
        <v>45210</v>
      </c>
      <c r="Q49" s="143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4"/>
      <c r="AG49" s="145"/>
      <c r="AH49" s="143"/>
      <c r="AI49" s="143"/>
      <c r="AJ49" s="144"/>
      <c r="AK49" s="144"/>
      <c r="AL49" s="144"/>
    </row>
    <row r="50" spans="1:38" ht="12.75" customHeight="1">
      <c r="A50" s="223">
        <v>16</v>
      </c>
      <c r="B50" s="246">
        <v>45210</v>
      </c>
      <c r="C50" s="247"/>
      <c r="D50" s="247" t="s">
        <v>984</v>
      </c>
      <c r="E50" s="223" t="s">
        <v>604</v>
      </c>
      <c r="F50" s="223">
        <v>230.5</v>
      </c>
      <c r="G50" s="223">
        <v>226.5</v>
      </c>
      <c r="H50" s="224">
        <v>234.75</v>
      </c>
      <c r="I50" s="224" t="s">
        <v>985</v>
      </c>
      <c r="J50" s="243" t="s">
        <v>986</v>
      </c>
      <c r="K50" s="244">
        <f t="shared" ref="K50" si="33">H50-F50</f>
        <v>4.25</v>
      </c>
      <c r="L50" s="104">
        <f t="shared" ref="L50" si="34">(H50*N50)*0.03%</f>
        <v>204.23249999999999</v>
      </c>
      <c r="M50" s="245">
        <f t="shared" ref="M50" si="35">(K50*N50)-L50</f>
        <v>12120.7675</v>
      </c>
      <c r="N50" s="244">
        <v>2900</v>
      </c>
      <c r="O50" s="103" t="s">
        <v>595</v>
      </c>
      <c r="P50" s="246">
        <v>45210</v>
      </c>
      <c r="Q50" s="143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4"/>
      <c r="AG50" s="145"/>
      <c r="AH50" s="143"/>
      <c r="AI50" s="143"/>
      <c r="AJ50" s="144"/>
      <c r="AK50" s="144"/>
      <c r="AL50" s="144"/>
    </row>
    <row r="51" spans="1:38" ht="12.75" customHeight="1">
      <c r="A51" s="99">
        <v>17</v>
      </c>
      <c r="B51" s="345">
        <v>45210</v>
      </c>
      <c r="C51" s="146"/>
      <c r="D51" s="146" t="s">
        <v>991</v>
      </c>
      <c r="E51" s="99" t="s">
        <v>604</v>
      </c>
      <c r="F51" s="99" t="s">
        <v>992</v>
      </c>
      <c r="G51" s="99">
        <v>475</v>
      </c>
      <c r="H51" s="101"/>
      <c r="I51" s="101" t="s">
        <v>993</v>
      </c>
      <c r="J51" s="225" t="s">
        <v>593</v>
      </c>
      <c r="K51" s="99"/>
      <c r="L51" s="102"/>
      <c r="M51" s="346"/>
      <c r="N51" s="99"/>
      <c r="O51" s="101"/>
      <c r="P51" s="100"/>
      <c r="Q51" s="143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4"/>
      <c r="AG51" s="145"/>
      <c r="AH51" s="143"/>
      <c r="AI51" s="143"/>
      <c r="AJ51" s="144"/>
      <c r="AK51" s="144"/>
      <c r="AL51" s="144"/>
    </row>
    <row r="52" spans="1:38" ht="12.75" customHeight="1">
      <c r="A52" s="99">
        <v>18</v>
      </c>
      <c r="B52" s="345">
        <v>45211</v>
      </c>
      <c r="C52" s="146"/>
      <c r="D52" s="146" t="s">
        <v>1021</v>
      </c>
      <c r="E52" s="99" t="s">
        <v>604</v>
      </c>
      <c r="F52" s="99" t="s">
        <v>1022</v>
      </c>
      <c r="G52" s="99">
        <v>8010</v>
      </c>
      <c r="H52" s="101"/>
      <c r="I52" s="101" t="s">
        <v>1023</v>
      </c>
      <c r="J52" s="225" t="s">
        <v>593</v>
      </c>
      <c r="K52" s="99"/>
      <c r="L52" s="102"/>
      <c r="M52" s="346"/>
      <c r="N52" s="99"/>
      <c r="O52" s="101"/>
      <c r="P52" s="100"/>
      <c r="Q52" s="143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4"/>
      <c r="AG52" s="145"/>
      <c r="AH52" s="143"/>
      <c r="AI52" s="143"/>
      <c r="AJ52" s="144"/>
      <c r="AK52" s="144"/>
      <c r="AL52" s="144"/>
    </row>
    <row r="53" spans="1:38" ht="12.75" customHeight="1">
      <c r="A53" s="99">
        <v>19</v>
      </c>
      <c r="B53" s="345">
        <v>45211</v>
      </c>
      <c r="C53" s="146"/>
      <c r="D53" s="146" t="s">
        <v>1024</v>
      </c>
      <c r="E53" s="99" t="s">
        <v>604</v>
      </c>
      <c r="F53" s="99" t="s">
        <v>1025</v>
      </c>
      <c r="G53" s="99">
        <v>1565</v>
      </c>
      <c r="H53" s="101"/>
      <c r="I53" s="101" t="s">
        <v>1026</v>
      </c>
      <c r="J53" s="225" t="s">
        <v>593</v>
      </c>
      <c r="K53" s="99"/>
      <c r="L53" s="102"/>
      <c r="M53" s="346"/>
      <c r="N53" s="99"/>
      <c r="O53" s="101"/>
      <c r="P53" s="100"/>
      <c r="Q53" s="143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4"/>
      <c r="AG53" s="145"/>
      <c r="AH53" s="143"/>
      <c r="AI53" s="143"/>
      <c r="AJ53" s="144"/>
      <c r="AK53" s="144"/>
      <c r="AL53" s="144"/>
    </row>
    <row r="54" spans="1:38" ht="12.75" customHeight="1">
      <c r="A54" s="99"/>
      <c r="B54" s="345"/>
      <c r="C54" s="146"/>
      <c r="D54" s="146"/>
      <c r="E54" s="99"/>
      <c r="F54" s="99"/>
      <c r="G54" s="99"/>
      <c r="H54" s="101"/>
      <c r="I54" s="101"/>
      <c r="J54" s="225"/>
      <c r="K54" s="99"/>
      <c r="L54" s="102"/>
      <c r="M54" s="346"/>
      <c r="N54" s="99"/>
      <c r="O54" s="101"/>
      <c r="P54" s="100"/>
      <c r="Q54" s="143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4"/>
      <c r="AG54" s="145"/>
      <c r="AH54" s="143"/>
      <c r="AI54" s="143"/>
      <c r="AJ54" s="144"/>
      <c r="AK54" s="144"/>
      <c r="AL54" s="144"/>
    </row>
    <row r="55" spans="1:38" ht="12.75" customHeight="1">
      <c r="A55" s="99"/>
      <c r="B55" s="345"/>
      <c r="C55" s="146"/>
      <c r="D55" s="146"/>
      <c r="E55" s="99"/>
      <c r="F55" s="99"/>
      <c r="G55" s="99"/>
      <c r="H55" s="101"/>
      <c r="I55" s="101"/>
      <c r="J55" s="225"/>
      <c r="K55" s="99"/>
      <c r="L55" s="102"/>
      <c r="M55" s="346"/>
      <c r="N55" s="99"/>
      <c r="O55" s="101"/>
      <c r="P55" s="100"/>
      <c r="Q55" s="143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4"/>
      <c r="AG55" s="145"/>
      <c r="AH55" s="143"/>
      <c r="AI55" s="143"/>
      <c r="AJ55" s="144"/>
      <c r="AK55" s="144"/>
      <c r="AL55" s="144"/>
    </row>
    <row r="57" spans="1:38" ht="12.75" customHeight="1">
      <c r="A57" s="144"/>
      <c r="B57" s="147"/>
      <c r="C57" s="143"/>
      <c r="D57" s="143"/>
      <c r="E57" s="144"/>
      <c r="F57" s="144"/>
      <c r="G57" s="144"/>
      <c r="H57" s="148"/>
      <c r="I57" s="148"/>
      <c r="J57" s="148"/>
      <c r="K57" s="143"/>
      <c r="L57" s="144"/>
      <c r="M57" s="144"/>
      <c r="N57" s="144"/>
      <c r="O57" s="148"/>
      <c r="P57" s="148"/>
      <c r="Q57" s="143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4"/>
      <c r="AG57" s="145"/>
      <c r="AH57" s="143"/>
      <c r="AI57" s="143"/>
      <c r="AJ57" s="144"/>
      <c r="AK57" s="144"/>
      <c r="AL57" s="144"/>
    </row>
    <row r="58" spans="1:38">
      <c r="A58" s="149" t="s">
        <v>611</v>
      </c>
      <c r="B58" s="149"/>
      <c r="C58" s="149"/>
      <c r="D58" s="149"/>
      <c r="E58" s="150"/>
      <c r="F58" s="111"/>
      <c r="G58" s="111"/>
      <c r="H58" s="111"/>
      <c r="I58" s="111"/>
      <c r="J58" s="1"/>
      <c r="K58" s="6"/>
      <c r="L58" s="6"/>
      <c r="M58" s="6"/>
      <c r="N58" s="1"/>
      <c r="O58" s="1"/>
      <c r="P58" s="37"/>
      <c r="Q58" s="37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37"/>
      <c r="AH58" s="37"/>
      <c r="AI58" s="37"/>
      <c r="AJ58" s="37"/>
      <c r="AK58" s="37"/>
      <c r="AL58" s="37"/>
    </row>
    <row r="59" spans="1:38" ht="38.25">
      <c r="A59" s="96" t="s">
        <v>16</v>
      </c>
      <c r="B59" s="96" t="s">
        <v>567</v>
      </c>
      <c r="C59" s="96"/>
      <c r="D59" s="97" t="s">
        <v>579</v>
      </c>
      <c r="E59" s="96" t="s">
        <v>580</v>
      </c>
      <c r="F59" s="96" t="s">
        <v>581</v>
      </c>
      <c r="G59" s="96" t="s">
        <v>602</v>
      </c>
      <c r="H59" s="96" t="s">
        <v>583</v>
      </c>
      <c r="I59" s="96" t="s">
        <v>584</v>
      </c>
      <c r="J59" s="95" t="s">
        <v>585</v>
      </c>
      <c r="K59" s="95" t="s">
        <v>612</v>
      </c>
      <c r="L59" s="98" t="s">
        <v>587</v>
      </c>
      <c r="M59" s="142" t="s">
        <v>609</v>
      </c>
      <c r="N59" s="96" t="s">
        <v>610</v>
      </c>
      <c r="O59" s="96" t="s">
        <v>589</v>
      </c>
      <c r="P59" s="97" t="s">
        <v>590</v>
      </c>
      <c r="Q59" s="37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37"/>
      <c r="AH59" s="37"/>
      <c r="AI59" s="37"/>
      <c r="AJ59" s="37"/>
      <c r="AK59" s="37"/>
      <c r="AL59" s="37"/>
    </row>
    <row r="60" spans="1:38" ht="15" customHeight="1">
      <c r="A60" s="386">
        <v>1</v>
      </c>
      <c r="B60" s="371">
        <v>45198</v>
      </c>
      <c r="C60" s="263"/>
      <c r="D60" s="263" t="s">
        <v>902</v>
      </c>
      <c r="E60" s="229" t="s">
        <v>895</v>
      </c>
      <c r="F60" s="229">
        <v>51</v>
      </c>
      <c r="G60" s="229"/>
      <c r="H60" s="222">
        <v>46</v>
      </c>
      <c r="I60" s="222"/>
      <c r="J60" s="388" t="s">
        <v>881</v>
      </c>
      <c r="K60" s="229">
        <f>F60-H60</f>
        <v>5</v>
      </c>
      <c r="L60" s="254">
        <v>50</v>
      </c>
      <c r="M60" s="374">
        <v>900</v>
      </c>
      <c r="N60" s="229">
        <v>50</v>
      </c>
      <c r="O60" s="379" t="s">
        <v>595</v>
      </c>
      <c r="P60" s="371">
        <v>45202</v>
      </c>
      <c r="Q60" s="144"/>
      <c r="R60" s="55" t="s">
        <v>594</v>
      </c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5" customHeight="1">
      <c r="A61" s="387"/>
      <c r="B61" s="372"/>
      <c r="C61" s="263"/>
      <c r="D61" s="263" t="s">
        <v>903</v>
      </c>
      <c r="E61" s="229" t="s">
        <v>895</v>
      </c>
      <c r="F61" s="229">
        <v>47</v>
      </c>
      <c r="G61" s="229"/>
      <c r="H61" s="222">
        <v>32</v>
      </c>
      <c r="I61" s="222"/>
      <c r="J61" s="389"/>
      <c r="K61" s="229">
        <f>F61-H61</f>
        <v>15</v>
      </c>
      <c r="L61" s="254">
        <v>50</v>
      </c>
      <c r="M61" s="375"/>
      <c r="N61" s="229">
        <v>50</v>
      </c>
      <c r="O61" s="380"/>
      <c r="P61" s="372"/>
      <c r="Q61" s="144"/>
      <c r="R61" s="55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</row>
    <row r="62" spans="1:38" ht="15" customHeight="1">
      <c r="A62" s="386">
        <v>2</v>
      </c>
      <c r="B62" s="371">
        <v>45198</v>
      </c>
      <c r="C62" s="263"/>
      <c r="D62" s="263" t="s">
        <v>901</v>
      </c>
      <c r="E62" s="229" t="s">
        <v>604</v>
      </c>
      <c r="F62" s="229">
        <v>175</v>
      </c>
      <c r="G62" s="229"/>
      <c r="H62" s="222">
        <v>325</v>
      </c>
      <c r="I62" s="222"/>
      <c r="J62" s="388" t="s">
        <v>810</v>
      </c>
      <c r="K62" s="229">
        <f t="shared" ref="K62:K67" si="36">H62-F62</f>
        <v>150</v>
      </c>
      <c r="L62" s="254">
        <v>50</v>
      </c>
      <c r="M62" s="374">
        <v>800</v>
      </c>
      <c r="N62" s="229">
        <v>15</v>
      </c>
      <c r="O62" s="379" t="s">
        <v>595</v>
      </c>
      <c r="P62" s="371">
        <v>45202</v>
      </c>
      <c r="Q62" s="144"/>
      <c r="R62" s="55" t="s">
        <v>606</v>
      </c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</row>
    <row r="63" spans="1:38" ht="15" customHeight="1">
      <c r="A63" s="387"/>
      <c r="B63" s="372"/>
      <c r="C63" s="263"/>
      <c r="D63" s="263" t="s">
        <v>904</v>
      </c>
      <c r="E63" s="229" t="s">
        <v>895</v>
      </c>
      <c r="F63" s="229">
        <v>115</v>
      </c>
      <c r="G63" s="229"/>
      <c r="H63" s="222">
        <v>205</v>
      </c>
      <c r="I63" s="222"/>
      <c r="J63" s="389"/>
      <c r="K63" s="229">
        <f>F63-H63</f>
        <v>-90</v>
      </c>
      <c r="L63" s="254">
        <v>50</v>
      </c>
      <c r="M63" s="375"/>
      <c r="N63" s="229">
        <v>15</v>
      </c>
      <c r="O63" s="380" t="s">
        <v>595</v>
      </c>
      <c r="P63" s="372"/>
      <c r="Q63" s="144"/>
      <c r="R63" s="55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</row>
    <row r="64" spans="1:38" ht="15" customHeight="1">
      <c r="A64" s="365">
        <v>3</v>
      </c>
      <c r="B64" s="367">
        <v>45198</v>
      </c>
      <c r="C64" s="264"/>
      <c r="D64" s="264" t="s">
        <v>905</v>
      </c>
      <c r="E64" s="240" t="s">
        <v>895</v>
      </c>
      <c r="F64" s="240">
        <v>64</v>
      </c>
      <c r="G64" s="240"/>
      <c r="H64" s="241">
        <v>10</v>
      </c>
      <c r="I64" s="241"/>
      <c r="J64" s="369" t="s">
        <v>952</v>
      </c>
      <c r="K64" s="240">
        <f>F64-H64</f>
        <v>54</v>
      </c>
      <c r="L64" s="242">
        <v>50</v>
      </c>
      <c r="M64" s="376">
        <v>-120</v>
      </c>
      <c r="N64" s="240">
        <v>40</v>
      </c>
      <c r="O64" s="381" t="s">
        <v>605</v>
      </c>
      <c r="P64" s="367">
        <v>45202</v>
      </c>
      <c r="Q64" s="144"/>
      <c r="R64" s="55" t="s">
        <v>594</v>
      </c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</row>
    <row r="65" spans="1:38" ht="15" customHeight="1">
      <c r="A65" s="384"/>
      <c r="B65" s="373"/>
      <c r="C65" s="264"/>
      <c r="D65" s="264" t="s">
        <v>906</v>
      </c>
      <c r="E65" s="240" t="s">
        <v>895</v>
      </c>
      <c r="F65" s="240">
        <v>45.5</v>
      </c>
      <c r="G65" s="240"/>
      <c r="H65" s="241">
        <v>100</v>
      </c>
      <c r="I65" s="241"/>
      <c r="J65" s="385"/>
      <c r="K65" s="240">
        <f>F65-H65</f>
        <v>-54.5</v>
      </c>
      <c r="L65" s="242">
        <v>50</v>
      </c>
      <c r="M65" s="377"/>
      <c r="N65" s="240">
        <v>40</v>
      </c>
      <c r="O65" s="382"/>
      <c r="P65" s="373"/>
      <c r="Q65" s="144"/>
      <c r="R65" s="55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</row>
    <row r="66" spans="1:38" ht="15" customHeight="1">
      <c r="A66" s="365">
        <v>4</v>
      </c>
      <c r="B66" s="367">
        <v>45202</v>
      </c>
      <c r="C66" s="264"/>
      <c r="D66" s="264" t="s">
        <v>900</v>
      </c>
      <c r="E66" s="240" t="s">
        <v>604</v>
      </c>
      <c r="F66" s="240">
        <v>24</v>
      </c>
      <c r="G66" s="240"/>
      <c r="H66" s="241">
        <v>35</v>
      </c>
      <c r="I66" s="241"/>
      <c r="J66" s="369" t="s">
        <v>916</v>
      </c>
      <c r="K66" s="240">
        <f t="shared" si="36"/>
        <v>11</v>
      </c>
      <c r="L66" s="242">
        <v>50</v>
      </c>
      <c r="M66" s="376">
        <v>-380</v>
      </c>
      <c r="N66" s="240">
        <v>40</v>
      </c>
      <c r="O66" s="381" t="s">
        <v>605</v>
      </c>
      <c r="P66" s="367">
        <v>45202</v>
      </c>
      <c r="Q66" s="144"/>
      <c r="R66" s="55" t="s">
        <v>606</v>
      </c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</row>
    <row r="67" spans="1:38" ht="15" customHeight="1">
      <c r="A67" s="366"/>
      <c r="B67" s="368"/>
      <c r="C67" s="335"/>
      <c r="D67" s="335" t="s">
        <v>906</v>
      </c>
      <c r="E67" s="310" t="s">
        <v>604</v>
      </c>
      <c r="F67" s="310">
        <v>33</v>
      </c>
      <c r="G67" s="310"/>
      <c r="H67" s="311">
        <v>15</v>
      </c>
      <c r="I67" s="311"/>
      <c r="J67" s="370"/>
      <c r="K67" s="310">
        <f t="shared" si="36"/>
        <v>-18</v>
      </c>
      <c r="L67" s="336">
        <v>50</v>
      </c>
      <c r="M67" s="378"/>
      <c r="N67" s="310">
        <v>40</v>
      </c>
      <c r="O67" s="383" t="s">
        <v>605</v>
      </c>
      <c r="P67" s="368"/>
      <c r="Q67" s="144"/>
      <c r="R67" s="55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</row>
    <row r="68" spans="1:38" ht="15" customHeight="1">
      <c r="A68" s="386">
        <v>5</v>
      </c>
      <c r="B68" s="371">
        <v>45204</v>
      </c>
      <c r="C68" s="263"/>
      <c r="D68" s="263" t="s">
        <v>932</v>
      </c>
      <c r="E68" s="229" t="s">
        <v>604</v>
      </c>
      <c r="F68" s="229">
        <v>292.5</v>
      </c>
      <c r="G68" s="229"/>
      <c r="H68" s="222">
        <v>435</v>
      </c>
      <c r="I68" s="222"/>
      <c r="J68" s="388" t="s">
        <v>810</v>
      </c>
      <c r="K68" s="229">
        <f t="shared" ref="K68" si="37">H68-F68</f>
        <v>142.5</v>
      </c>
      <c r="L68" s="254">
        <v>50</v>
      </c>
      <c r="M68" s="374">
        <v>800</v>
      </c>
      <c r="N68" s="229">
        <v>15</v>
      </c>
      <c r="O68" s="379" t="s">
        <v>595</v>
      </c>
      <c r="P68" s="371">
        <v>45208</v>
      </c>
      <c r="Q68" s="144"/>
      <c r="R68" s="55" t="s">
        <v>606</v>
      </c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</row>
    <row r="69" spans="1:38" ht="15" customHeight="1">
      <c r="A69" s="387"/>
      <c r="B69" s="372"/>
      <c r="C69" s="263"/>
      <c r="D69" s="263" t="s">
        <v>933</v>
      </c>
      <c r="E69" s="229" t="s">
        <v>895</v>
      </c>
      <c r="F69" s="229">
        <v>107.5</v>
      </c>
      <c r="G69" s="229"/>
      <c r="H69" s="222">
        <v>190</v>
      </c>
      <c r="I69" s="222"/>
      <c r="J69" s="389"/>
      <c r="K69" s="229">
        <f t="shared" ref="K69" si="38">F69-H69</f>
        <v>-82.5</v>
      </c>
      <c r="L69" s="254">
        <v>50</v>
      </c>
      <c r="M69" s="375"/>
      <c r="N69" s="229">
        <v>15</v>
      </c>
      <c r="O69" s="380" t="s">
        <v>595</v>
      </c>
      <c r="P69" s="372"/>
      <c r="Q69" s="144"/>
      <c r="R69" s="55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</row>
    <row r="70" spans="1:38" ht="15" customHeight="1">
      <c r="A70" s="386">
        <v>6</v>
      </c>
      <c r="B70" s="371">
        <v>45205</v>
      </c>
      <c r="C70" s="263"/>
      <c r="D70" s="263" t="s">
        <v>947</v>
      </c>
      <c r="E70" s="229" t="s">
        <v>604</v>
      </c>
      <c r="F70" s="229">
        <v>80</v>
      </c>
      <c r="G70" s="229"/>
      <c r="H70" s="222">
        <v>105</v>
      </c>
      <c r="I70" s="222"/>
      <c r="J70" s="388" t="s">
        <v>954</v>
      </c>
      <c r="K70" s="229">
        <f t="shared" ref="K70" si="39">H70-F70</f>
        <v>25</v>
      </c>
      <c r="L70" s="254">
        <v>50</v>
      </c>
      <c r="M70" s="374">
        <v>600</v>
      </c>
      <c r="N70" s="229">
        <v>40</v>
      </c>
      <c r="O70" s="379" t="s">
        <v>595</v>
      </c>
      <c r="P70" s="371">
        <v>45208</v>
      </c>
      <c r="Q70" s="144"/>
      <c r="R70" s="55" t="s">
        <v>594</v>
      </c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</row>
    <row r="71" spans="1:38" ht="15" customHeight="1">
      <c r="A71" s="387"/>
      <c r="B71" s="372"/>
      <c r="C71" s="263"/>
      <c r="D71" s="263" t="s">
        <v>948</v>
      </c>
      <c r="E71" s="229" t="s">
        <v>895</v>
      </c>
      <c r="F71" s="229">
        <v>45</v>
      </c>
      <c r="G71" s="229"/>
      <c r="H71" s="222">
        <v>52.5</v>
      </c>
      <c r="I71" s="222"/>
      <c r="J71" s="389"/>
      <c r="K71" s="229">
        <f t="shared" ref="K71" si="40">F71-H71</f>
        <v>-7.5</v>
      </c>
      <c r="L71" s="254">
        <v>50</v>
      </c>
      <c r="M71" s="375"/>
      <c r="N71" s="229">
        <v>40</v>
      </c>
      <c r="O71" s="380" t="s">
        <v>595</v>
      </c>
      <c r="P71" s="372"/>
      <c r="Q71" s="144"/>
      <c r="R71" s="55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5" customHeight="1">
      <c r="A72" s="386">
        <v>7</v>
      </c>
      <c r="B72" s="371">
        <v>45208</v>
      </c>
      <c r="C72" s="263"/>
      <c r="D72" s="263" t="s">
        <v>955</v>
      </c>
      <c r="E72" s="229" t="s">
        <v>604</v>
      </c>
      <c r="F72" s="229">
        <v>94</v>
      </c>
      <c r="G72" s="229"/>
      <c r="H72" s="222">
        <v>151</v>
      </c>
      <c r="I72" s="222"/>
      <c r="J72" s="388" t="s">
        <v>918</v>
      </c>
      <c r="K72" s="229">
        <f t="shared" ref="K72" si="41">H72-F72</f>
        <v>57</v>
      </c>
      <c r="L72" s="254">
        <v>50</v>
      </c>
      <c r="M72" s="374">
        <v>1225</v>
      </c>
      <c r="N72" s="229">
        <v>50</v>
      </c>
      <c r="O72" s="379" t="s">
        <v>595</v>
      </c>
      <c r="P72" s="371">
        <v>45209</v>
      </c>
      <c r="Q72" s="144"/>
      <c r="R72" s="55" t="s">
        <v>594</v>
      </c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15" customHeight="1">
      <c r="A73" s="387"/>
      <c r="B73" s="372"/>
      <c r="C73" s="263"/>
      <c r="D73" s="263" t="s">
        <v>956</v>
      </c>
      <c r="E73" s="229" t="s">
        <v>895</v>
      </c>
      <c r="F73" s="229">
        <v>52</v>
      </c>
      <c r="G73" s="229"/>
      <c r="H73" s="222">
        <v>82.5</v>
      </c>
      <c r="I73" s="222"/>
      <c r="J73" s="389"/>
      <c r="K73" s="229">
        <f t="shared" ref="K73" si="42">F73-H73</f>
        <v>-30.5</v>
      </c>
      <c r="L73" s="254">
        <v>50</v>
      </c>
      <c r="M73" s="375"/>
      <c r="N73" s="229">
        <v>50</v>
      </c>
      <c r="O73" s="380" t="s">
        <v>595</v>
      </c>
      <c r="P73" s="372"/>
      <c r="Q73" s="144"/>
      <c r="R73" s="55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</row>
    <row r="74" spans="1:38" ht="15" customHeight="1">
      <c r="A74" s="344">
        <v>8</v>
      </c>
      <c r="B74" s="343">
        <v>45208</v>
      </c>
      <c r="C74" s="263"/>
      <c r="D74" s="263" t="s">
        <v>957</v>
      </c>
      <c r="E74" s="229" t="s">
        <v>604</v>
      </c>
      <c r="F74" s="229">
        <v>22</v>
      </c>
      <c r="G74" s="229">
        <v>0</v>
      </c>
      <c r="H74" s="222">
        <v>47.5</v>
      </c>
      <c r="I74" s="222" t="s">
        <v>958</v>
      </c>
      <c r="J74" s="243" t="s">
        <v>967</v>
      </c>
      <c r="K74" s="244">
        <f t="shared" ref="K74" si="43">H74-F74</f>
        <v>25.5</v>
      </c>
      <c r="L74" s="254">
        <v>50</v>
      </c>
      <c r="M74" s="245">
        <f t="shared" ref="M74" si="44">(K74*N74)-L74</f>
        <v>970</v>
      </c>
      <c r="N74" s="244">
        <v>40</v>
      </c>
      <c r="O74" s="103" t="s">
        <v>595</v>
      </c>
      <c r="P74" s="246">
        <v>45209</v>
      </c>
      <c r="Q74" s="144"/>
      <c r="R74" s="55" t="s">
        <v>606</v>
      </c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</row>
    <row r="75" spans="1:38" ht="15" customHeight="1">
      <c r="A75" s="365">
        <v>9</v>
      </c>
      <c r="B75" s="367">
        <v>45209</v>
      </c>
      <c r="C75" s="264"/>
      <c r="D75" s="264" t="s">
        <v>947</v>
      </c>
      <c r="E75" s="240" t="s">
        <v>604</v>
      </c>
      <c r="F75" s="240">
        <v>18</v>
      </c>
      <c r="G75" s="240"/>
      <c r="H75" s="241">
        <v>0</v>
      </c>
      <c r="I75" s="241"/>
      <c r="J75" s="390" t="s">
        <v>982</v>
      </c>
      <c r="K75" s="326">
        <f t="shared" ref="K75" si="45">H75-F75</f>
        <v>-18</v>
      </c>
      <c r="L75" s="242">
        <v>25</v>
      </c>
      <c r="M75" s="392">
        <v>-370</v>
      </c>
      <c r="N75" s="326">
        <v>40</v>
      </c>
      <c r="O75" s="394" t="s">
        <v>605</v>
      </c>
      <c r="P75" s="396">
        <v>45209</v>
      </c>
      <c r="Q75" s="144"/>
      <c r="R75" s="55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</row>
    <row r="76" spans="1:38" ht="15" customHeight="1">
      <c r="A76" s="384"/>
      <c r="B76" s="373"/>
      <c r="C76" s="264"/>
      <c r="D76" s="264" t="s">
        <v>971</v>
      </c>
      <c r="E76" s="240" t="s">
        <v>895</v>
      </c>
      <c r="F76" s="347" t="s">
        <v>981</v>
      </c>
      <c r="G76" s="240"/>
      <c r="H76" s="241">
        <v>0</v>
      </c>
      <c r="I76" s="241"/>
      <c r="J76" s="391"/>
      <c r="K76" s="348">
        <f>F76-H76</f>
        <v>10</v>
      </c>
      <c r="L76" s="242">
        <v>25</v>
      </c>
      <c r="M76" s="393"/>
      <c r="N76" s="326">
        <v>40</v>
      </c>
      <c r="O76" s="395"/>
      <c r="P76" s="397"/>
      <c r="Q76" s="144"/>
      <c r="R76" s="55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ht="15" customHeight="1">
      <c r="A77" s="386">
        <v>10</v>
      </c>
      <c r="B77" s="371">
        <v>45209</v>
      </c>
      <c r="C77" s="263"/>
      <c r="D77" s="263" t="s">
        <v>973</v>
      </c>
      <c r="E77" s="229" t="s">
        <v>895</v>
      </c>
      <c r="F77" s="349" t="s">
        <v>987</v>
      </c>
      <c r="G77" s="229"/>
      <c r="H77" s="222">
        <v>118</v>
      </c>
      <c r="I77" s="222"/>
      <c r="J77" s="402" t="s">
        <v>988</v>
      </c>
      <c r="K77" s="350">
        <f>F77-H77</f>
        <v>-40</v>
      </c>
      <c r="L77" s="254">
        <v>50</v>
      </c>
      <c r="M77" s="400">
        <v>550</v>
      </c>
      <c r="N77" s="244">
        <v>50</v>
      </c>
      <c r="O77" s="404" t="s">
        <v>595</v>
      </c>
      <c r="P77" s="398">
        <v>45210</v>
      </c>
      <c r="Q77" s="144"/>
      <c r="R77" s="55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38" ht="15" customHeight="1">
      <c r="A78" s="387"/>
      <c r="B78" s="372"/>
      <c r="C78" s="263"/>
      <c r="D78" s="263" t="s">
        <v>974</v>
      </c>
      <c r="E78" s="229" t="s">
        <v>895</v>
      </c>
      <c r="F78" s="229">
        <v>73</v>
      </c>
      <c r="G78" s="229"/>
      <c r="H78" s="222">
        <v>20</v>
      </c>
      <c r="I78" s="222"/>
      <c r="J78" s="403"/>
      <c r="K78" s="244">
        <f>F78-H78</f>
        <v>53</v>
      </c>
      <c r="L78" s="254">
        <v>50</v>
      </c>
      <c r="M78" s="401"/>
      <c r="N78" s="244">
        <v>50</v>
      </c>
      <c r="O78" s="405"/>
      <c r="P78" s="399"/>
      <c r="Q78" s="144"/>
      <c r="R78" s="55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38" ht="15" customHeight="1">
      <c r="A79" s="351">
        <v>11</v>
      </c>
      <c r="B79" s="352">
        <v>45210</v>
      </c>
      <c r="C79" s="264"/>
      <c r="D79" s="264" t="s">
        <v>989</v>
      </c>
      <c r="E79" s="240" t="s">
        <v>604</v>
      </c>
      <c r="F79" s="240">
        <v>89</v>
      </c>
      <c r="G79" s="240">
        <v>65</v>
      </c>
      <c r="H79" s="241">
        <v>71</v>
      </c>
      <c r="I79" s="241" t="s">
        <v>990</v>
      </c>
      <c r="J79" s="325" t="s">
        <v>1027</v>
      </c>
      <c r="K79" s="326">
        <f t="shared" ref="K79" si="46">H79-F79</f>
        <v>-18</v>
      </c>
      <c r="L79" s="242">
        <v>50</v>
      </c>
      <c r="M79" s="328">
        <f t="shared" ref="M79" si="47">(K79*N79)-L79</f>
        <v>-770</v>
      </c>
      <c r="N79" s="326">
        <v>40</v>
      </c>
      <c r="O79" s="329" t="s">
        <v>595</v>
      </c>
      <c r="P79" s="322">
        <v>45210</v>
      </c>
      <c r="Q79" s="144"/>
      <c r="R79" s="55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</row>
    <row r="80" spans="1:38" ht="15" customHeight="1">
      <c r="A80" s="342"/>
      <c r="B80" s="337"/>
      <c r="C80" s="338"/>
      <c r="D80" s="338"/>
      <c r="E80" s="226"/>
      <c r="F80" s="226"/>
      <c r="G80" s="226"/>
      <c r="H80" s="228"/>
      <c r="I80" s="228"/>
      <c r="J80" s="228"/>
      <c r="K80" s="226"/>
      <c r="L80" s="339"/>
      <c r="M80" s="340"/>
      <c r="N80" s="226"/>
      <c r="O80" s="228"/>
      <c r="P80" s="337"/>
      <c r="Q80" s="144"/>
      <c r="R80" s="55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</row>
    <row r="81" spans="1:38" ht="15" customHeight="1">
      <c r="A81" s="226"/>
      <c r="B81" s="337"/>
      <c r="C81" s="338"/>
      <c r="D81" s="338"/>
      <c r="E81" s="226"/>
      <c r="F81" s="226"/>
      <c r="G81" s="226"/>
      <c r="H81" s="228"/>
      <c r="I81" s="228"/>
      <c r="J81" s="228"/>
      <c r="K81" s="226"/>
      <c r="L81" s="339"/>
      <c r="M81" s="340"/>
      <c r="N81" s="226"/>
      <c r="O81" s="228"/>
      <c r="P81" s="337"/>
      <c r="Q81" s="144"/>
      <c r="R81" s="55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</row>
    <row r="82" spans="1:38" ht="15" customHeight="1">
      <c r="A82" s="303"/>
      <c r="B82" s="304"/>
      <c r="C82" s="305"/>
      <c r="D82" s="305"/>
      <c r="E82" s="303"/>
      <c r="F82" s="303"/>
      <c r="G82" s="303"/>
      <c r="H82" s="306"/>
      <c r="I82" s="306"/>
      <c r="J82" s="306"/>
      <c r="K82" s="303"/>
      <c r="L82" s="307"/>
      <c r="M82" s="308"/>
      <c r="N82" s="303"/>
      <c r="O82" s="306"/>
      <c r="P82" s="309"/>
      <c r="Q82" s="144"/>
      <c r="R82" s="55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</row>
    <row r="83" spans="1:38" ht="38.25" customHeight="1">
      <c r="A83" s="94" t="s">
        <v>617</v>
      </c>
      <c r="B83" s="151"/>
      <c r="C83" s="151"/>
      <c r="D83" s="152"/>
      <c r="E83" s="132"/>
      <c r="F83" s="6"/>
      <c r="G83" s="6"/>
      <c r="H83" s="133"/>
      <c r="I83" s="153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</row>
    <row r="84" spans="1:38" ht="38.25">
      <c r="A84" s="95" t="s">
        <v>16</v>
      </c>
      <c r="B84" s="96" t="s">
        <v>567</v>
      </c>
      <c r="C84" s="96"/>
      <c r="D84" s="97" t="s">
        <v>579</v>
      </c>
      <c r="E84" s="96" t="s">
        <v>580</v>
      </c>
      <c r="F84" s="96" t="s">
        <v>581</v>
      </c>
      <c r="G84" s="96" t="s">
        <v>582</v>
      </c>
      <c r="H84" s="96" t="s">
        <v>583</v>
      </c>
      <c r="I84" s="96" t="s">
        <v>584</v>
      </c>
      <c r="J84" s="95" t="s">
        <v>585</v>
      </c>
      <c r="K84" s="136" t="s">
        <v>603</v>
      </c>
      <c r="L84" s="137" t="s">
        <v>587</v>
      </c>
      <c r="M84" s="98" t="s">
        <v>588</v>
      </c>
      <c r="N84" s="96" t="s">
        <v>589</v>
      </c>
      <c r="O84" s="97" t="s">
        <v>590</v>
      </c>
      <c r="P84" s="96" t="s">
        <v>591</v>
      </c>
      <c r="Q84" s="37"/>
      <c r="R84" s="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4.25" customHeight="1">
      <c r="A85" s="99">
        <v>1</v>
      </c>
      <c r="B85" s="100">
        <v>45169</v>
      </c>
      <c r="C85" s="146"/>
      <c r="D85" s="146" t="s">
        <v>874</v>
      </c>
      <c r="E85" s="99" t="s">
        <v>604</v>
      </c>
      <c r="F85" s="99" t="s">
        <v>876</v>
      </c>
      <c r="G85" s="99">
        <v>350</v>
      </c>
      <c r="H85" s="99"/>
      <c r="I85" s="99" t="s">
        <v>875</v>
      </c>
      <c r="J85" s="101" t="s">
        <v>593</v>
      </c>
      <c r="K85" s="101"/>
      <c r="L85" s="102"/>
      <c r="M85" s="265"/>
      <c r="N85" s="228"/>
      <c r="O85" s="235"/>
      <c r="P85" s="266"/>
      <c r="Q85" s="37"/>
      <c r="R85" s="37" t="s">
        <v>594</v>
      </c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4.25" customHeight="1">
      <c r="A86" s="99">
        <v>2</v>
      </c>
      <c r="B86" s="100">
        <v>45173</v>
      </c>
      <c r="C86" s="146"/>
      <c r="D86" s="146" t="s">
        <v>168</v>
      </c>
      <c r="E86" s="99" t="s">
        <v>604</v>
      </c>
      <c r="F86" s="99" t="s">
        <v>877</v>
      </c>
      <c r="G86" s="99">
        <v>4790</v>
      </c>
      <c r="H86" s="99"/>
      <c r="I86" s="99" t="s">
        <v>878</v>
      </c>
      <c r="J86" s="101" t="s">
        <v>593</v>
      </c>
      <c r="K86" s="101"/>
      <c r="L86" s="102"/>
      <c r="M86" s="265"/>
      <c r="N86" s="228"/>
      <c r="O86" s="235"/>
      <c r="P86" s="266"/>
      <c r="Q86" s="37"/>
      <c r="R86" s="37" t="s">
        <v>594</v>
      </c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4.25" customHeight="1">
      <c r="A87" s="99"/>
      <c r="B87" s="100"/>
      <c r="C87" s="146"/>
      <c r="D87" s="146"/>
      <c r="E87" s="99"/>
      <c r="F87" s="99"/>
      <c r="G87" s="99"/>
      <c r="H87" s="99"/>
      <c r="I87" s="99"/>
      <c r="J87" s="101"/>
      <c r="K87" s="101"/>
      <c r="L87" s="102"/>
      <c r="M87" s="265"/>
      <c r="N87" s="228"/>
      <c r="O87" s="235"/>
      <c r="P87" s="266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2.75" customHeight="1">
      <c r="A88" s="99"/>
      <c r="B88" s="100"/>
      <c r="C88" s="146"/>
      <c r="D88" s="146"/>
      <c r="E88" s="99"/>
      <c r="F88" s="99"/>
      <c r="G88" s="99"/>
      <c r="H88" s="99"/>
      <c r="I88" s="99"/>
      <c r="J88" s="101"/>
      <c r="K88" s="101"/>
      <c r="L88" s="102"/>
      <c r="M88" s="154"/>
      <c r="N88" s="225"/>
      <c r="O88" s="225"/>
      <c r="P88" s="100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18" t="s">
        <v>596</v>
      </c>
      <c r="B89" s="118"/>
      <c r="C89" s="118"/>
      <c r="D89" s="118"/>
      <c r="E89" s="37"/>
      <c r="F89" s="125" t="s">
        <v>598</v>
      </c>
      <c r="G89" s="55"/>
      <c r="H89" s="55"/>
      <c r="I89" s="55"/>
      <c r="J89" s="6"/>
      <c r="K89" s="138"/>
      <c r="L89" s="139"/>
      <c r="M89" s="6"/>
      <c r="N89" s="108"/>
      <c r="O89" s="155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4" t="s">
        <v>597</v>
      </c>
      <c r="B90" s="118"/>
      <c r="C90" s="118"/>
      <c r="D90" s="118"/>
      <c r="E90" s="6"/>
      <c r="F90" s="125" t="s">
        <v>601</v>
      </c>
      <c r="G90" s="6"/>
      <c r="H90" s="6" t="s">
        <v>619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24"/>
      <c r="B91" s="118"/>
      <c r="C91" s="118"/>
      <c r="D91" s="118"/>
      <c r="E91" s="6"/>
      <c r="F91" s="125"/>
      <c r="G91" s="6"/>
      <c r="H91" s="6"/>
      <c r="I91" s="6"/>
      <c r="J91" s="1"/>
      <c r="K91" s="6"/>
      <c r="L91" s="6"/>
      <c r="M91" s="6"/>
      <c r="N91" s="1"/>
      <c r="O91" s="1"/>
      <c r="Q91" s="1"/>
      <c r="R91" s="55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24"/>
      <c r="B92" s="118"/>
      <c r="C92" s="118"/>
      <c r="D92" s="118"/>
      <c r="E92" s="6"/>
      <c r="F92" s="125"/>
      <c r="G92" s="55"/>
      <c r="H92" s="37"/>
      <c r="I92" s="55"/>
      <c r="J92" s="6"/>
      <c r="K92" s="138"/>
      <c r="L92" s="139"/>
      <c r="M92" s="6"/>
      <c r="N92" s="108"/>
      <c r="O92" s="140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24"/>
      <c r="B93" s="118"/>
      <c r="C93" s="118"/>
      <c r="D93" s="118"/>
      <c r="E93" s="6"/>
      <c r="F93" s="125"/>
      <c r="G93" s="55"/>
      <c r="H93" s="37"/>
      <c r="I93" s="55"/>
      <c r="J93" s="6"/>
      <c r="K93" s="138"/>
      <c r="L93" s="139"/>
      <c r="M93" s="6"/>
      <c r="N93" s="108"/>
      <c r="O93" s="14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24"/>
      <c r="B94" s="118"/>
      <c r="C94" s="118"/>
      <c r="D94" s="118"/>
      <c r="E94" s="6"/>
      <c r="F94" s="125"/>
      <c r="G94" s="55"/>
      <c r="H94" s="37"/>
      <c r="I94" s="55"/>
      <c r="J94" s="6"/>
      <c r="K94" s="138"/>
      <c r="L94" s="139"/>
      <c r="M94" s="6"/>
      <c r="N94" s="108"/>
      <c r="O94" s="140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24"/>
      <c r="B95" s="118"/>
      <c r="C95" s="118"/>
      <c r="D95" s="118"/>
      <c r="E95" s="6"/>
      <c r="F95" s="125"/>
      <c r="G95" s="55"/>
      <c r="H95" s="37"/>
      <c r="I95" s="55"/>
      <c r="J95" s="6"/>
      <c r="K95" s="138"/>
      <c r="L95" s="139"/>
      <c r="M95" s="6"/>
      <c r="N95" s="108"/>
      <c r="O95" s="140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24"/>
      <c r="B96" s="118"/>
      <c r="C96" s="118"/>
      <c r="D96" s="118"/>
      <c r="E96" s="6"/>
      <c r="F96" s="125"/>
      <c r="G96" s="55"/>
      <c r="H96" s="37"/>
      <c r="I96" s="55"/>
      <c r="J96" s="6"/>
      <c r="K96" s="138"/>
      <c r="L96" s="139"/>
      <c r="M96" s="6"/>
      <c r="N96" s="108"/>
      <c r="O96" s="140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24"/>
      <c r="B97" s="118"/>
      <c r="C97" s="118"/>
      <c r="D97" s="118"/>
      <c r="E97" s="6"/>
      <c r="F97" s="125"/>
      <c r="G97" s="55"/>
      <c r="H97" s="37"/>
      <c r="I97" s="55"/>
      <c r="J97" s="6"/>
      <c r="K97" s="138"/>
      <c r="L97" s="139"/>
      <c r="M97" s="6"/>
      <c r="N97" s="108"/>
      <c r="O97" s="140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55"/>
      <c r="B98" s="107"/>
      <c r="C98" s="107"/>
      <c r="D98" s="37"/>
      <c r="E98" s="55"/>
      <c r="F98" s="55"/>
      <c r="G98" s="55"/>
      <c r="H98" s="37"/>
      <c r="I98" s="55"/>
      <c r="J98" s="6"/>
      <c r="K98" s="138"/>
      <c r="L98" s="139"/>
      <c r="M98" s="6"/>
      <c r="N98" s="108"/>
      <c r="O98" s="140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37"/>
      <c r="B99" s="156" t="s">
        <v>620</v>
      </c>
      <c r="C99" s="156"/>
      <c r="D99" s="156"/>
      <c r="E99" s="156"/>
      <c r="F99" s="6"/>
      <c r="G99" s="6"/>
      <c r="H99" s="134"/>
      <c r="I99" s="6"/>
      <c r="J99" s="134"/>
      <c r="K99" s="135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95" t="s">
        <v>16</v>
      </c>
      <c r="B100" s="96" t="s">
        <v>567</v>
      </c>
      <c r="C100" s="96"/>
      <c r="D100" s="97" t="s">
        <v>579</v>
      </c>
      <c r="E100" s="96" t="s">
        <v>580</v>
      </c>
      <c r="F100" s="96" t="s">
        <v>581</v>
      </c>
      <c r="G100" s="96" t="s">
        <v>621</v>
      </c>
      <c r="H100" s="96" t="s">
        <v>622</v>
      </c>
      <c r="I100" s="96" t="s">
        <v>584</v>
      </c>
      <c r="J100" s="157" t="s">
        <v>585</v>
      </c>
      <c r="K100" s="96" t="s">
        <v>586</v>
      </c>
      <c r="L100" s="96" t="s">
        <v>623</v>
      </c>
      <c r="M100" s="96" t="s">
        <v>589</v>
      </c>
      <c r="N100" s="97" t="s">
        <v>590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1</v>
      </c>
      <c r="B101" s="159">
        <v>41579</v>
      </c>
      <c r="C101" s="159"/>
      <c r="D101" s="160" t="s">
        <v>624</v>
      </c>
      <c r="E101" s="161" t="s">
        <v>592</v>
      </c>
      <c r="F101" s="162">
        <v>82</v>
      </c>
      <c r="G101" s="161" t="s">
        <v>625</v>
      </c>
      <c r="H101" s="161">
        <v>100</v>
      </c>
      <c r="I101" s="163">
        <v>100</v>
      </c>
      <c r="J101" s="164" t="s">
        <v>626</v>
      </c>
      <c r="K101" s="165">
        <f t="shared" ref="K101:K153" si="48">H101-F101</f>
        <v>18</v>
      </c>
      <c r="L101" s="166">
        <f t="shared" ref="L101:L153" si="49">K101/F101</f>
        <v>0.21951219512195122</v>
      </c>
      <c r="M101" s="161" t="s">
        <v>595</v>
      </c>
      <c r="N101" s="167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2</v>
      </c>
      <c r="B102" s="159">
        <v>41794</v>
      </c>
      <c r="C102" s="159"/>
      <c r="D102" s="160" t="s">
        <v>627</v>
      </c>
      <c r="E102" s="161" t="s">
        <v>604</v>
      </c>
      <c r="F102" s="162">
        <v>257</v>
      </c>
      <c r="G102" s="161" t="s">
        <v>625</v>
      </c>
      <c r="H102" s="161">
        <v>300</v>
      </c>
      <c r="I102" s="163">
        <v>300</v>
      </c>
      <c r="J102" s="164" t="s">
        <v>626</v>
      </c>
      <c r="K102" s="165">
        <f t="shared" si="48"/>
        <v>43</v>
      </c>
      <c r="L102" s="166">
        <f t="shared" si="49"/>
        <v>0.16731517509727625</v>
      </c>
      <c r="M102" s="161" t="s">
        <v>595</v>
      </c>
      <c r="N102" s="167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3</v>
      </c>
      <c r="B103" s="159">
        <v>41828</v>
      </c>
      <c r="C103" s="159"/>
      <c r="D103" s="160" t="s">
        <v>628</v>
      </c>
      <c r="E103" s="161" t="s">
        <v>604</v>
      </c>
      <c r="F103" s="162">
        <v>393</v>
      </c>
      <c r="G103" s="161" t="s">
        <v>625</v>
      </c>
      <c r="H103" s="161">
        <v>468</v>
      </c>
      <c r="I103" s="163">
        <v>468</v>
      </c>
      <c r="J103" s="164" t="s">
        <v>626</v>
      </c>
      <c r="K103" s="165">
        <f t="shared" si="48"/>
        <v>75</v>
      </c>
      <c r="L103" s="166">
        <f t="shared" si="49"/>
        <v>0.19083969465648856</v>
      </c>
      <c r="M103" s="161" t="s">
        <v>595</v>
      </c>
      <c r="N103" s="167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4</v>
      </c>
      <c r="B104" s="159">
        <v>41857</v>
      </c>
      <c r="C104" s="159"/>
      <c r="D104" s="160" t="s">
        <v>629</v>
      </c>
      <c r="E104" s="161" t="s">
        <v>604</v>
      </c>
      <c r="F104" s="162">
        <v>205</v>
      </c>
      <c r="G104" s="161" t="s">
        <v>625</v>
      </c>
      <c r="H104" s="161">
        <v>275</v>
      </c>
      <c r="I104" s="163">
        <v>250</v>
      </c>
      <c r="J104" s="164" t="s">
        <v>626</v>
      </c>
      <c r="K104" s="165">
        <f t="shared" si="48"/>
        <v>70</v>
      </c>
      <c r="L104" s="166">
        <f t="shared" si="49"/>
        <v>0.34146341463414637</v>
      </c>
      <c r="M104" s="161" t="s">
        <v>595</v>
      </c>
      <c r="N104" s="167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5</v>
      </c>
      <c r="B105" s="159">
        <v>41886</v>
      </c>
      <c r="C105" s="159"/>
      <c r="D105" s="160" t="s">
        <v>630</v>
      </c>
      <c r="E105" s="161" t="s">
        <v>604</v>
      </c>
      <c r="F105" s="162">
        <v>162</v>
      </c>
      <c r="G105" s="161" t="s">
        <v>625</v>
      </c>
      <c r="H105" s="161">
        <v>190</v>
      </c>
      <c r="I105" s="163">
        <v>190</v>
      </c>
      <c r="J105" s="164" t="s">
        <v>626</v>
      </c>
      <c r="K105" s="165">
        <f t="shared" si="48"/>
        <v>28</v>
      </c>
      <c r="L105" s="166">
        <f t="shared" si="49"/>
        <v>0.1728395061728395</v>
      </c>
      <c r="M105" s="161" t="s">
        <v>595</v>
      </c>
      <c r="N105" s="167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6</v>
      </c>
      <c r="B106" s="159">
        <v>41886</v>
      </c>
      <c r="C106" s="159"/>
      <c r="D106" s="160" t="s">
        <v>631</v>
      </c>
      <c r="E106" s="161" t="s">
        <v>604</v>
      </c>
      <c r="F106" s="162">
        <v>75</v>
      </c>
      <c r="G106" s="161" t="s">
        <v>625</v>
      </c>
      <c r="H106" s="161">
        <v>91.5</v>
      </c>
      <c r="I106" s="163" t="s">
        <v>618</v>
      </c>
      <c r="J106" s="164" t="s">
        <v>632</v>
      </c>
      <c r="K106" s="165">
        <f t="shared" si="48"/>
        <v>16.5</v>
      </c>
      <c r="L106" s="166">
        <f t="shared" si="49"/>
        <v>0.22</v>
      </c>
      <c r="M106" s="161" t="s">
        <v>595</v>
      </c>
      <c r="N106" s="167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7</v>
      </c>
      <c r="B107" s="159">
        <v>41913</v>
      </c>
      <c r="C107" s="159"/>
      <c r="D107" s="160" t="s">
        <v>633</v>
      </c>
      <c r="E107" s="161" t="s">
        <v>604</v>
      </c>
      <c r="F107" s="162">
        <v>850</v>
      </c>
      <c r="G107" s="161" t="s">
        <v>625</v>
      </c>
      <c r="H107" s="161">
        <v>982.5</v>
      </c>
      <c r="I107" s="163">
        <v>1050</v>
      </c>
      <c r="J107" s="164" t="s">
        <v>634</v>
      </c>
      <c r="K107" s="165">
        <f t="shared" si="48"/>
        <v>132.5</v>
      </c>
      <c r="L107" s="166">
        <f t="shared" si="49"/>
        <v>0.15588235294117647</v>
      </c>
      <c r="M107" s="161" t="s">
        <v>595</v>
      </c>
      <c r="N107" s="167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8</v>
      </c>
      <c r="B108" s="159">
        <v>41913</v>
      </c>
      <c r="C108" s="159"/>
      <c r="D108" s="160" t="s">
        <v>635</v>
      </c>
      <c r="E108" s="161" t="s">
        <v>604</v>
      </c>
      <c r="F108" s="162">
        <v>475</v>
      </c>
      <c r="G108" s="161" t="s">
        <v>625</v>
      </c>
      <c r="H108" s="161">
        <v>515</v>
      </c>
      <c r="I108" s="163">
        <v>600</v>
      </c>
      <c r="J108" s="164" t="s">
        <v>636</v>
      </c>
      <c r="K108" s="165">
        <f t="shared" si="48"/>
        <v>40</v>
      </c>
      <c r="L108" s="166">
        <f t="shared" si="49"/>
        <v>8.4210526315789472E-2</v>
      </c>
      <c r="M108" s="161" t="s">
        <v>595</v>
      </c>
      <c r="N108" s="167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9</v>
      </c>
      <c r="B109" s="159">
        <v>41913</v>
      </c>
      <c r="C109" s="159"/>
      <c r="D109" s="160" t="s">
        <v>637</v>
      </c>
      <c r="E109" s="161" t="s">
        <v>604</v>
      </c>
      <c r="F109" s="162">
        <v>86</v>
      </c>
      <c r="G109" s="161" t="s">
        <v>625</v>
      </c>
      <c r="H109" s="161">
        <v>99</v>
      </c>
      <c r="I109" s="163">
        <v>140</v>
      </c>
      <c r="J109" s="164" t="s">
        <v>638</v>
      </c>
      <c r="K109" s="165">
        <f t="shared" si="48"/>
        <v>13</v>
      </c>
      <c r="L109" s="166">
        <f t="shared" si="49"/>
        <v>0.15116279069767441</v>
      </c>
      <c r="M109" s="161" t="s">
        <v>595</v>
      </c>
      <c r="N109" s="167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10</v>
      </c>
      <c r="B110" s="159">
        <v>41926</v>
      </c>
      <c r="C110" s="159"/>
      <c r="D110" s="160" t="s">
        <v>639</v>
      </c>
      <c r="E110" s="161" t="s">
        <v>604</v>
      </c>
      <c r="F110" s="162">
        <v>496.6</v>
      </c>
      <c r="G110" s="161" t="s">
        <v>625</v>
      </c>
      <c r="H110" s="161">
        <v>621</v>
      </c>
      <c r="I110" s="163">
        <v>580</v>
      </c>
      <c r="J110" s="164" t="s">
        <v>626</v>
      </c>
      <c r="K110" s="165">
        <f t="shared" si="48"/>
        <v>124.39999999999998</v>
      </c>
      <c r="L110" s="166">
        <f t="shared" si="49"/>
        <v>0.25050342327829234</v>
      </c>
      <c r="M110" s="161" t="s">
        <v>595</v>
      </c>
      <c r="N110" s="167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11</v>
      </c>
      <c r="B111" s="159">
        <v>41926</v>
      </c>
      <c r="C111" s="159"/>
      <c r="D111" s="160" t="s">
        <v>640</v>
      </c>
      <c r="E111" s="161" t="s">
        <v>604</v>
      </c>
      <c r="F111" s="162">
        <v>2481.9</v>
      </c>
      <c r="G111" s="161" t="s">
        <v>625</v>
      </c>
      <c r="H111" s="161">
        <v>2840</v>
      </c>
      <c r="I111" s="163">
        <v>2870</v>
      </c>
      <c r="J111" s="164" t="s">
        <v>641</v>
      </c>
      <c r="K111" s="165">
        <f t="shared" si="48"/>
        <v>358.09999999999991</v>
      </c>
      <c r="L111" s="166">
        <f t="shared" si="49"/>
        <v>0.14428462065353154</v>
      </c>
      <c r="M111" s="161" t="s">
        <v>595</v>
      </c>
      <c r="N111" s="167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12</v>
      </c>
      <c r="B112" s="159">
        <v>41928</v>
      </c>
      <c r="C112" s="159"/>
      <c r="D112" s="160" t="s">
        <v>642</v>
      </c>
      <c r="E112" s="161" t="s">
        <v>604</v>
      </c>
      <c r="F112" s="162">
        <v>84.5</v>
      </c>
      <c r="G112" s="161" t="s">
        <v>625</v>
      </c>
      <c r="H112" s="161">
        <v>93</v>
      </c>
      <c r="I112" s="163">
        <v>110</v>
      </c>
      <c r="J112" s="164" t="s">
        <v>643</v>
      </c>
      <c r="K112" s="165">
        <f t="shared" si="48"/>
        <v>8.5</v>
      </c>
      <c r="L112" s="166">
        <f t="shared" si="49"/>
        <v>0.10059171597633136</v>
      </c>
      <c r="M112" s="161" t="s">
        <v>595</v>
      </c>
      <c r="N112" s="167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13</v>
      </c>
      <c r="B113" s="159">
        <v>41928</v>
      </c>
      <c r="C113" s="159"/>
      <c r="D113" s="160" t="s">
        <v>644</v>
      </c>
      <c r="E113" s="161" t="s">
        <v>604</v>
      </c>
      <c r="F113" s="162">
        <v>401</v>
      </c>
      <c r="G113" s="161" t="s">
        <v>625</v>
      </c>
      <c r="H113" s="161">
        <v>428</v>
      </c>
      <c r="I113" s="163">
        <v>450</v>
      </c>
      <c r="J113" s="164" t="s">
        <v>645</v>
      </c>
      <c r="K113" s="165">
        <f t="shared" si="48"/>
        <v>27</v>
      </c>
      <c r="L113" s="166">
        <f t="shared" si="49"/>
        <v>6.7331670822942641E-2</v>
      </c>
      <c r="M113" s="161" t="s">
        <v>595</v>
      </c>
      <c r="N113" s="167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14</v>
      </c>
      <c r="B114" s="159">
        <v>41928</v>
      </c>
      <c r="C114" s="159"/>
      <c r="D114" s="160" t="s">
        <v>646</v>
      </c>
      <c r="E114" s="161" t="s">
        <v>604</v>
      </c>
      <c r="F114" s="162">
        <v>101</v>
      </c>
      <c r="G114" s="161" t="s">
        <v>625</v>
      </c>
      <c r="H114" s="161">
        <v>112</v>
      </c>
      <c r="I114" s="163">
        <v>120</v>
      </c>
      <c r="J114" s="164" t="s">
        <v>647</v>
      </c>
      <c r="K114" s="165">
        <f t="shared" si="48"/>
        <v>11</v>
      </c>
      <c r="L114" s="166">
        <f t="shared" si="49"/>
        <v>0.10891089108910891</v>
      </c>
      <c r="M114" s="161" t="s">
        <v>595</v>
      </c>
      <c r="N114" s="167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15</v>
      </c>
      <c r="B115" s="159">
        <v>41954</v>
      </c>
      <c r="C115" s="159"/>
      <c r="D115" s="160" t="s">
        <v>648</v>
      </c>
      <c r="E115" s="161" t="s">
        <v>604</v>
      </c>
      <c r="F115" s="162">
        <v>59</v>
      </c>
      <c r="G115" s="161" t="s">
        <v>625</v>
      </c>
      <c r="H115" s="161">
        <v>76</v>
      </c>
      <c r="I115" s="163">
        <v>76</v>
      </c>
      <c r="J115" s="164" t="s">
        <v>626</v>
      </c>
      <c r="K115" s="165">
        <f t="shared" si="48"/>
        <v>17</v>
      </c>
      <c r="L115" s="166">
        <f t="shared" si="49"/>
        <v>0.28813559322033899</v>
      </c>
      <c r="M115" s="161" t="s">
        <v>595</v>
      </c>
      <c r="N115" s="167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16</v>
      </c>
      <c r="B116" s="159">
        <v>41954</v>
      </c>
      <c r="C116" s="159"/>
      <c r="D116" s="160" t="s">
        <v>637</v>
      </c>
      <c r="E116" s="161" t="s">
        <v>604</v>
      </c>
      <c r="F116" s="162">
        <v>99</v>
      </c>
      <c r="G116" s="161" t="s">
        <v>625</v>
      </c>
      <c r="H116" s="161">
        <v>120</v>
      </c>
      <c r="I116" s="163">
        <v>120</v>
      </c>
      <c r="J116" s="164" t="s">
        <v>614</v>
      </c>
      <c r="K116" s="165">
        <f t="shared" si="48"/>
        <v>21</v>
      </c>
      <c r="L116" s="166">
        <f t="shared" si="49"/>
        <v>0.21212121212121213</v>
      </c>
      <c r="M116" s="161" t="s">
        <v>595</v>
      </c>
      <c r="N116" s="167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17</v>
      </c>
      <c r="B117" s="159">
        <v>41956</v>
      </c>
      <c r="C117" s="159"/>
      <c r="D117" s="160" t="s">
        <v>649</v>
      </c>
      <c r="E117" s="161" t="s">
        <v>604</v>
      </c>
      <c r="F117" s="162">
        <v>22</v>
      </c>
      <c r="G117" s="161" t="s">
        <v>625</v>
      </c>
      <c r="H117" s="161">
        <v>33.549999999999997</v>
      </c>
      <c r="I117" s="163">
        <v>32</v>
      </c>
      <c r="J117" s="164" t="s">
        <v>650</v>
      </c>
      <c r="K117" s="165">
        <f t="shared" si="48"/>
        <v>11.549999999999997</v>
      </c>
      <c r="L117" s="166">
        <f t="shared" si="49"/>
        <v>0.52499999999999991</v>
      </c>
      <c r="M117" s="161" t="s">
        <v>595</v>
      </c>
      <c r="N117" s="167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18</v>
      </c>
      <c r="B118" s="159">
        <v>41976</v>
      </c>
      <c r="C118" s="159"/>
      <c r="D118" s="160" t="s">
        <v>651</v>
      </c>
      <c r="E118" s="161" t="s">
        <v>604</v>
      </c>
      <c r="F118" s="162">
        <v>440</v>
      </c>
      <c r="G118" s="161" t="s">
        <v>625</v>
      </c>
      <c r="H118" s="161">
        <v>520</v>
      </c>
      <c r="I118" s="163">
        <v>520</v>
      </c>
      <c r="J118" s="164" t="s">
        <v>652</v>
      </c>
      <c r="K118" s="165">
        <f t="shared" si="48"/>
        <v>80</v>
      </c>
      <c r="L118" s="166">
        <f t="shared" si="49"/>
        <v>0.18181818181818182</v>
      </c>
      <c r="M118" s="161" t="s">
        <v>595</v>
      </c>
      <c r="N118" s="167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19</v>
      </c>
      <c r="B119" s="159">
        <v>41976</v>
      </c>
      <c r="C119" s="159"/>
      <c r="D119" s="160" t="s">
        <v>653</v>
      </c>
      <c r="E119" s="161" t="s">
        <v>604</v>
      </c>
      <c r="F119" s="162">
        <v>360</v>
      </c>
      <c r="G119" s="161" t="s">
        <v>625</v>
      </c>
      <c r="H119" s="161">
        <v>427</v>
      </c>
      <c r="I119" s="163">
        <v>425</v>
      </c>
      <c r="J119" s="164" t="s">
        <v>654</v>
      </c>
      <c r="K119" s="165">
        <f t="shared" si="48"/>
        <v>67</v>
      </c>
      <c r="L119" s="166">
        <f t="shared" si="49"/>
        <v>0.18611111111111112</v>
      </c>
      <c r="M119" s="161" t="s">
        <v>595</v>
      </c>
      <c r="N119" s="167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20</v>
      </c>
      <c r="B120" s="159">
        <v>42012</v>
      </c>
      <c r="C120" s="159"/>
      <c r="D120" s="160" t="s">
        <v>655</v>
      </c>
      <c r="E120" s="161" t="s">
        <v>604</v>
      </c>
      <c r="F120" s="162">
        <v>360</v>
      </c>
      <c r="G120" s="161" t="s">
        <v>625</v>
      </c>
      <c r="H120" s="161">
        <v>455</v>
      </c>
      <c r="I120" s="163">
        <v>420</v>
      </c>
      <c r="J120" s="164" t="s">
        <v>656</v>
      </c>
      <c r="K120" s="165">
        <f t="shared" si="48"/>
        <v>95</v>
      </c>
      <c r="L120" s="166">
        <f t="shared" si="49"/>
        <v>0.2638888888888889</v>
      </c>
      <c r="M120" s="161" t="s">
        <v>595</v>
      </c>
      <c r="N120" s="167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21</v>
      </c>
      <c r="B121" s="159">
        <v>42012</v>
      </c>
      <c r="C121" s="159"/>
      <c r="D121" s="160" t="s">
        <v>657</v>
      </c>
      <c r="E121" s="161" t="s">
        <v>604</v>
      </c>
      <c r="F121" s="162">
        <v>130</v>
      </c>
      <c r="G121" s="161"/>
      <c r="H121" s="161">
        <v>175.5</v>
      </c>
      <c r="I121" s="163">
        <v>165</v>
      </c>
      <c r="J121" s="164" t="s">
        <v>658</v>
      </c>
      <c r="K121" s="165">
        <f t="shared" si="48"/>
        <v>45.5</v>
      </c>
      <c r="L121" s="166">
        <f t="shared" si="49"/>
        <v>0.35</v>
      </c>
      <c r="M121" s="161" t="s">
        <v>595</v>
      </c>
      <c r="N121" s="167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22</v>
      </c>
      <c r="B122" s="159">
        <v>42040</v>
      </c>
      <c r="C122" s="159"/>
      <c r="D122" s="160" t="s">
        <v>404</v>
      </c>
      <c r="E122" s="161" t="s">
        <v>592</v>
      </c>
      <c r="F122" s="162">
        <v>98</v>
      </c>
      <c r="G122" s="161"/>
      <c r="H122" s="161">
        <v>120</v>
      </c>
      <c r="I122" s="163">
        <v>120</v>
      </c>
      <c r="J122" s="164" t="s">
        <v>626</v>
      </c>
      <c r="K122" s="165">
        <f t="shared" si="48"/>
        <v>22</v>
      </c>
      <c r="L122" s="166">
        <f t="shared" si="49"/>
        <v>0.22448979591836735</v>
      </c>
      <c r="M122" s="161" t="s">
        <v>595</v>
      </c>
      <c r="N122" s="167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23</v>
      </c>
      <c r="B123" s="159">
        <v>42040</v>
      </c>
      <c r="C123" s="159"/>
      <c r="D123" s="160" t="s">
        <v>659</v>
      </c>
      <c r="E123" s="161" t="s">
        <v>592</v>
      </c>
      <c r="F123" s="162">
        <v>196</v>
      </c>
      <c r="G123" s="161"/>
      <c r="H123" s="161">
        <v>262</v>
      </c>
      <c r="I123" s="163">
        <v>255</v>
      </c>
      <c r="J123" s="164" t="s">
        <v>626</v>
      </c>
      <c r="K123" s="165">
        <f t="shared" si="48"/>
        <v>66</v>
      </c>
      <c r="L123" s="166">
        <f t="shared" si="49"/>
        <v>0.33673469387755101</v>
      </c>
      <c r="M123" s="161" t="s">
        <v>595</v>
      </c>
      <c r="N123" s="167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8">
        <v>24</v>
      </c>
      <c r="B124" s="169">
        <v>42067</v>
      </c>
      <c r="C124" s="169"/>
      <c r="D124" s="170" t="s">
        <v>403</v>
      </c>
      <c r="E124" s="171" t="s">
        <v>592</v>
      </c>
      <c r="F124" s="172">
        <v>235</v>
      </c>
      <c r="G124" s="172"/>
      <c r="H124" s="173">
        <v>77</v>
      </c>
      <c r="I124" s="173" t="s">
        <v>660</v>
      </c>
      <c r="J124" s="174" t="s">
        <v>661</v>
      </c>
      <c r="K124" s="175">
        <f t="shared" si="48"/>
        <v>-158</v>
      </c>
      <c r="L124" s="176">
        <f t="shared" si="49"/>
        <v>-0.67234042553191486</v>
      </c>
      <c r="M124" s="172" t="s">
        <v>605</v>
      </c>
      <c r="N124" s="169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25</v>
      </c>
      <c r="B125" s="159">
        <v>42067</v>
      </c>
      <c r="C125" s="159"/>
      <c r="D125" s="160" t="s">
        <v>662</v>
      </c>
      <c r="E125" s="161" t="s">
        <v>592</v>
      </c>
      <c r="F125" s="162">
        <v>185</v>
      </c>
      <c r="G125" s="161"/>
      <c r="H125" s="161">
        <v>224</v>
      </c>
      <c r="I125" s="163" t="s">
        <v>663</v>
      </c>
      <c r="J125" s="164" t="s">
        <v>626</v>
      </c>
      <c r="K125" s="165">
        <f t="shared" si="48"/>
        <v>39</v>
      </c>
      <c r="L125" s="166">
        <f t="shared" si="49"/>
        <v>0.21081081081081082</v>
      </c>
      <c r="M125" s="161" t="s">
        <v>595</v>
      </c>
      <c r="N125" s="167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8">
        <v>26</v>
      </c>
      <c r="B126" s="169">
        <v>42090</v>
      </c>
      <c r="C126" s="169"/>
      <c r="D126" s="177" t="s">
        <v>664</v>
      </c>
      <c r="E126" s="172" t="s">
        <v>592</v>
      </c>
      <c r="F126" s="172">
        <v>49.5</v>
      </c>
      <c r="G126" s="173"/>
      <c r="H126" s="173">
        <v>15.85</v>
      </c>
      <c r="I126" s="173">
        <v>67</v>
      </c>
      <c r="J126" s="174" t="s">
        <v>665</v>
      </c>
      <c r="K126" s="173">
        <f t="shared" si="48"/>
        <v>-33.65</v>
      </c>
      <c r="L126" s="178">
        <f t="shared" si="49"/>
        <v>-0.67979797979797973</v>
      </c>
      <c r="M126" s="172" t="s">
        <v>605</v>
      </c>
      <c r="N126" s="179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27</v>
      </c>
      <c r="B127" s="159">
        <v>42093</v>
      </c>
      <c r="C127" s="159"/>
      <c r="D127" s="160" t="s">
        <v>666</v>
      </c>
      <c r="E127" s="161" t="s">
        <v>592</v>
      </c>
      <c r="F127" s="162">
        <v>183.5</v>
      </c>
      <c r="G127" s="161"/>
      <c r="H127" s="161">
        <v>219</v>
      </c>
      <c r="I127" s="163">
        <v>218</v>
      </c>
      <c r="J127" s="164" t="s">
        <v>667</v>
      </c>
      <c r="K127" s="165">
        <f t="shared" si="48"/>
        <v>35.5</v>
      </c>
      <c r="L127" s="166">
        <f t="shared" si="49"/>
        <v>0.19346049046321526</v>
      </c>
      <c r="M127" s="161" t="s">
        <v>595</v>
      </c>
      <c r="N127" s="167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28</v>
      </c>
      <c r="B128" s="159">
        <v>42114</v>
      </c>
      <c r="C128" s="159"/>
      <c r="D128" s="160" t="s">
        <v>668</v>
      </c>
      <c r="E128" s="161" t="s">
        <v>592</v>
      </c>
      <c r="F128" s="162">
        <f>(227+237)/2</f>
        <v>232</v>
      </c>
      <c r="G128" s="161"/>
      <c r="H128" s="161">
        <v>298</v>
      </c>
      <c r="I128" s="163">
        <v>298</v>
      </c>
      <c r="J128" s="164" t="s">
        <v>626</v>
      </c>
      <c r="K128" s="165">
        <f t="shared" si="48"/>
        <v>66</v>
      </c>
      <c r="L128" s="166">
        <f t="shared" si="49"/>
        <v>0.28448275862068967</v>
      </c>
      <c r="M128" s="161" t="s">
        <v>595</v>
      </c>
      <c r="N128" s="167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29</v>
      </c>
      <c r="B129" s="159">
        <v>42128</v>
      </c>
      <c r="C129" s="159"/>
      <c r="D129" s="160" t="s">
        <v>669</v>
      </c>
      <c r="E129" s="161" t="s">
        <v>604</v>
      </c>
      <c r="F129" s="162">
        <v>385</v>
      </c>
      <c r="G129" s="161"/>
      <c r="H129" s="161">
        <f>212.5+331</f>
        <v>543.5</v>
      </c>
      <c r="I129" s="163">
        <v>510</v>
      </c>
      <c r="J129" s="164" t="s">
        <v>670</v>
      </c>
      <c r="K129" s="165">
        <f t="shared" si="48"/>
        <v>158.5</v>
      </c>
      <c r="L129" s="166">
        <f t="shared" si="49"/>
        <v>0.41168831168831171</v>
      </c>
      <c r="M129" s="161" t="s">
        <v>595</v>
      </c>
      <c r="N129" s="167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30</v>
      </c>
      <c r="B130" s="159">
        <v>42128</v>
      </c>
      <c r="C130" s="159"/>
      <c r="D130" s="160" t="s">
        <v>671</v>
      </c>
      <c r="E130" s="161" t="s">
        <v>604</v>
      </c>
      <c r="F130" s="162">
        <v>115.5</v>
      </c>
      <c r="G130" s="161"/>
      <c r="H130" s="161">
        <v>146</v>
      </c>
      <c r="I130" s="163">
        <v>142</v>
      </c>
      <c r="J130" s="164" t="s">
        <v>672</v>
      </c>
      <c r="K130" s="165">
        <f t="shared" si="48"/>
        <v>30.5</v>
      </c>
      <c r="L130" s="166">
        <f t="shared" si="49"/>
        <v>0.26406926406926406</v>
      </c>
      <c r="M130" s="161" t="s">
        <v>595</v>
      </c>
      <c r="N130" s="167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31</v>
      </c>
      <c r="B131" s="159">
        <v>42151</v>
      </c>
      <c r="C131" s="159"/>
      <c r="D131" s="160" t="s">
        <v>541</v>
      </c>
      <c r="E131" s="161" t="s">
        <v>604</v>
      </c>
      <c r="F131" s="162">
        <v>237.5</v>
      </c>
      <c r="G131" s="161"/>
      <c r="H131" s="161">
        <v>279.5</v>
      </c>
      <c r="I131" s="163">
        <v>278</v>
      </c>
      <c r="J131" s="164" t="s">
        <v>626</v>
      </c>
      <c r="K131" s="165">
        <f t="shared" si="48"/>
        <v>42</v>
      </c>
      <c r="L131" s="166">
        <f t="shared" si="49"/>
        <v>0.17684210526315788</v>
      </c>
      <c r="M131" s="161" t="s">
        <v>595</v>
      </c>
      <c r="N131" s="167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32</v>
      </c>
      <c r="B132" s="159">
        <v>42174</v>
      </c>
      <c r="C132" s="159"/>
      <c r="D132" s="160" t="s">
        <v>644</v>
      </c>
      <c r="E132" s="161" t="s">
        <v>592</v>
      </c>
      <c r="F132" s="162">
        <v>340</v>
      </c>
      <c r="G132" s="161"/>
      <c r="H132" s="161">
        <v>448</v>
      </c>
      <c r="I132" s="163">
        <v>448</v>
      </c>
      <c r="J132" s="164" t="s">
        <v>626</v>
      </c>
      <c r="K132" s="165">
        <f t="shared" si="48"/>
        <v>108</v>
      </c>
      <c r="L132" s="166">
        <f t="shared" si="49"/>
        <v>0.31764705882352939</v>
      </c>
      <c r="M132" s="161" t="s">
        <v>595</v>
      </c>
      <c r="N132" s="167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33</v>
      </c>
      <c r="B133" s="159">
        <v>42191</v>
      </c>
      <c r="C133" s="159"/>
      <c r="D133" s="160" t="s">
        <v>673</v>
      </c>
      <c r="E133" s="161" t="s">
        <v>592</v>
      </c>
      <c r="F133" s="162">
        <v>390</v>
      </c>
      <c r="G133" s="161"/>
      <c r="H133" s="161">
        <v>460</v>
      </c>
      <c r="I133" s="163">
        <v>460</v>
      </c>
      <c r="J133" s="164" t="s">
        <v>626</v>
      </c>
      <c r="K133" s="165">
        <f t="shared" si="48"/>
        <v>70</v>
      </c>
      <c r="L133" s="166">
        <f t="shared" si="49"/>
        <v>0.17948717948717949</v>
      </c>
      <c r="M133" s="161" t="s">
        <v>595</v>
      </c>
      <c r="N133" s="167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34</v>
      </c>
      <c r="B134" s="169">
        <v>42195</v>
      </c>
      <c r="C134" s="169"/>
      <c r="D134" s="170" t="s">
        <v>674</v>
      </c>
      <c r="E134" s="171" t="s">
        <v>592</v>
      </c>
      <c r="F134" s="172">
        <v>122.5</v>
      </c>
      <c r="G134" s="172"/>
      <c r="H134" s="173">
        <v>61</v>
      </c>
      <c r="I134" s="173">
        <v>172</v>
      </c>
      <c r="J134" s="174" t="s">
        <v>675</v>
      </c>
      <c r="K134" s="175">
        <f t="shared" si="48"/>
        <v>-61.5</v>
      </c>
      <c r="L134" s="176">
        <f t="shared" si="49"/>
        <v>-0.50204081632653064</v>
      </c>
      <c r="M134" s="172" t="s">
        <v>605</v>
      </c>
      <c r="N134" s="169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35</v>
      </c>
      <c r="B135" s="159">
        <v>42219</v>
      </c>
      <c r="C135" s="159"/>
      <c r="D135" s="160" t="s">
        <v>676</v>
      </c>
      <c r="E135" s="161" t="s">
        <v>592</v>
      </c>
      <c r="F135" s="162">
        <v>297.5</v>
      </c>
      <c r="G135" s="161"/>
      <c r="H135" s="161">
        <v>350</v>
      </c>
      <c r="I135" s="163">
        <v>360</v>
      </c>
      <c r="J135" s="164" t="s">
        <v>677</v>
      </c>
      <c r="K135" s="165">
        <f t="shared" si="48"/>
        <v>52.5</v>
      </c>
      <c r="L135" s="166">
        <f t="shared" si="49"/>
        <v>0.17647058823529413</v>
      </c>
      <c r="M135" s="161" t="s">
        <v>595</v>
      </c>
      <c r="N135" s="167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36</v>
      </c>
      <c r="B136" s="159">
        <v>42219</v>
      </c>
      <c r="C136" s="159"/>
      <c r="D136" s="160" t="s">
        <v>678</v>
      </c>
      <c r="E136" s="161" t="s">
        <v>592</v>
      </c>
      <c r="F136" s="162">
        <v>115.5</v>
      </c>
      <c r="G136" s="161"/>
      <c r="H136" s="161">
        <v>149</v>
      </c>
      <c r="I136" s="163">
        <v>140</v>
      </c>
      <c r="J136" s="164" t="s">
        <v>679</v>
      </c>
      <c r="K136" s="165">
        <f t="shared" si="48"/>
        <v>33.5</v>
      </c>
      <c r="L136" s="166">
        <f t="shared" si="49"/>
        <v>0.29004329004329005</v>
      </c>
      <c r="M136" s="161" t="s">
        <v>595</v>
      </c>
      <c r="N136" s="167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37</v>
      </c>
      <c r="B137" s="159">
        <v>42251</v>
      </c>
      <c r="C137" s="159"/>
      <c r="D137" s="160" t="s">
        <v>541</v>
      </c>
      <c r="E137" s="161" t="s">
        <v>592</v>
      </c>
      <c r="F137" s="162">
        <v>226</v>
      </c>
      <c r="G137" s="161"/>
      <c r="H137" s="161">
        <v>292</v>
      </c>
      <c r="I137" s="163">
        <v>292</v>
      </c>
      <c r="J137" s="164" t="s">
        <v>680</v>
      </c>
      <c r="K137" s="165">
        <f t="shared" si="48"/>
        <v>66</v>
      </c>
      <c r="L137" s="166">
        <f t="shared" si="49"/>
        <v>0.29203539823008851</v>
      </c>
      <c r="M137" s="161" t="s">
        <v>595</v>
      </c>
      <c r="N137" s="167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38</v>
      </c>
      <c r="B138" s="159">
        <v>42254</v>
      </c>
      <c r="C138" s="159"/>
      <c r="D138" s="160" t="s">
        <v>668</v>
      </c>
      <c r="E138" s="161" t="s">
        <v>592</v>
      </c>
      <c r="F138" s="162">
        <v>232.5</v>
      </c>
      <c r="G138" s="161"/>
      <c r="H138" s="161">
        <v>312.5</v>
      </c>
      <c r="I138" s="163">
        <v>310</v>
      </c>
      <c r="J138" s="164" t="s">
        <v>626</v>
      </c>
      <c r="K138" s="165">
        <f t="shared" si="48"/>
        <v>80</v>
      </c>
      <c r="L138" s="166">
        <f t="shared" si="49"/>
        <v>0.34408602150537637</v>
      </c>
      <c r="M138" s="161" t="s">
        <v>595</v>
      </c>
      <c r="N138" s="16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39</v>
      </c>
      <c r="B139" s="159">
        <v>42268</v>
      </c>
      <c r="C139" s="159"/>
      <c r="D139" s="160" t="s">
        <v>681</v>
      </c>
      <c r="E139" s="161" t="s">
        <v>592</v>
      </c>
      <c r="F139" s="162">
        <v>196.5</v>
      </c>
      <c r="G139" s="161"/>
      <c r="H139" s="161">
        <v>238</v>
      </c>
      <c r="I139" s="163">
        <v>238</v>
      </c>
      <c r="J139" s="164" t="s">
        <v>680</v>
      </c>
      <c r="K139" s="165">
        <f t="shared" si="48"/>
        <v>41.5</v>
      </c>
      <c r="L139" s="166">
        <f t="shared" si="49"/>
        <v>0.21119592875318066</v>
      </c>
      <c r="M139" s="161" t="s">
        <v>595</v>
      </c>
      <c r="N139" s="167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40</v>
      </c>
      <c r="B140" s="159">
        <v>42271</v>
      </c>
      <c r="C140" s="159"/>
      <c r="D140" s="160" t="s">
        <v>624</v>
      </c>
      <c r="E140" s="161" t="s">
        <v>592</v>
      </c>
      <c r="F140" s="162">
        <v>65</v>
      </c>
      <c r="G140" s="161"/>
      <c r="H140" s="161">
        <v>82</v>
      </c>
      <c r="I140" s="163">
        <v>82</v>
      </c>
      <c r="J140" s="164" t="s">
        <v>680</v>
      </c>
      <c r="K140" s="165">
        <f t="shared" si="48"/>
        <v>17</v>
      </c>
      <c r="L140" s="166">
        <f t="shared" si="49"/>
        <v>0.26153846153846155</v>
      </c>
      <c r="M140" s="161" t="s">
        <v>595</v>
      </c>
      <c r="N140" s="167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41</v>
      </c>
      <c r="B141" s="159">
        <v>42291</v>
      </c>
      <c r="C141" s="159"/>
      <c r="D141" s="160" t="s">
        <v>682</v>
      </c>
      <c r="E141" s="161" t="s">
        <v>592</v>
      </c>
      <c r="F141" s="162">
        <v>144</v>
      </c>
      <c r="G141" s="161"/>
      <c r="H141" s="161">
        <v>182.5</v>
      </c>
      <c r="I141" s="163">
        <v>181</v>
      </c>
      <c r="J141" s="164" t="s">
        <v>680</v>
      </c>
      <c r="K141" s="165">
        <f t="shared" si="48"/>
        <v>38.5</v>
      </c>
      <c r="L141" s="166">
        <f t="shared" si="49"/>
        <v>0.2673611111111111</v>
      </c>
      <c r="M141" s="161" t="s">
        <v>595</v>
      </c>
      <c r="N141" s="167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42</v>
      </c>
      <c r="B142" s="159">
        <v>42291</v>
      </c>
      <c r="C142" s="159"/>
      <c r="D142" s="160" t="s">
        <v>683</v>
      </c>
      <c r="E142" s="161" t="s">
        <v>592</v>
      </c>
      <c r="F142" s="162">
        <v>264</v>
      </c>
      <c r="G142" s="161"/>
      <c r="H142" s="161">
        <v>311</v>
      </c>
      <c r="I142" s="163">
        <v>311</v>
      </c>
      <c r="J142" s="164" t="s">
        <v>680</v>
      </c>
      <c r="K142" s="165">
        <f t="shared" si="48"/>
        <v>47</v>
      </c>
      <c r="L142" s="166">
        <f t="shared" si="49"/>
        <v>0.17803030303030304</v>
      </c>
      <c r="M142" s="161" t="s">
        <v>595</v>
      </c>
      <c r="N142" s="167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43</v>
      </c>
      <c r="B143" s="159">
        <v>42318</v>
      </c>
      <c r="C143" s="159"/>
      <c r="D143" s="160" t="s">
        <v>684</v>
      </c>
      <c r="E143" s="161" t="s">
        <v>604</v>
      </c>
      <c r="F143" s="162">
        <v>549.5</v>
      </c>
      <c r="G143" s="161"/>
      <c r="H143" s="161">
        <v>630</v>
      </c>
      <c r="I143" s="163">
        <v>630</v>
      </c>
      <c r="J143" s="164" t="s">
        <v>680</v>
      </c>
      <c r="K143" s="165">
        <f t="shared" si="48"/>
        <v>80.5</v>
      </c>
      <c r="L143" s="166">
        <f t="shared" si="49"/>
        <v>0.1464968152866242</v>
      </c>
      <c r="M143" s="161" t="s">
        <v>595</v>
      </c>
      <c r="N143" s="167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44</v>
      </c>
      <c r="B144" s="159">
        <v>42342</v>
      </c>
      <c r="C144" s="159"/>
      <c r="D144" s="160" t="s">
        <v>685</v>
      </c>
      <c r="E144" s="161" t="s">
        <v>592</v>
      </c>
      <c r="F144" s="162">
        <v>1027.5</v>
      </c>
      <c r="G144" s="161"/>
      <c r="H144" s="161">
        <v>1315</v>
      </c>
      <c r="I144" s="163">
        <v>1250</v>
      </c>
      <c r="J144" s="164" t="s">
        <v>680</v>
      </c>
      <c r="K144" s="165">
        <f t="shared" si="48"/>
        <v>287.5</v>
      </c>
      <c r="L144" s="166">
        <f t="shared" si="49"/>
        <v>0.27980535279805352</v>
      </c>
      <c r="M144" s="161" t="s">
        <v>595</v>
      </c>
      <c r="N144" s="167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45</v>
      </c>
      <c r="B145" s="159">
        <v>42367</v>
      </c>
      <c r="C145" s="159"/>
      <c r="D145" s="160" t="s">
        <v>686</v>
      </c>
      <c r="E145" s="161" t="s">
        <v>592</v>
      </c>
      <c r="F145" s="162">
        <v>465</v>
      </c>
      <c r="G145" s="161"/>
      <c r="H145" s="161">
        <v>540</v>
      </c>
      <c r="I145" s="163">
        <v>540</v>
      </c>
      <c r="J145" s="164" t="s">
        <v>680</v>
      </c>
      <c r="K145" s="165">
        <f t="shared" si="48"/>
        <v>75</v>
      </c>
      <c r="L145" s="166">
        <f t="shared" si="49"/>
        <v>0.16129032258064516</v>
      </c>
      <c r="M145" s="161" t="s">
        <v>595</v>
      </c>
      <c r="N145" s="167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46</v>
      </c>
      <c r="B146" s="159">
        <v>42380</v>
      </c>
      <c r="C146" s="159"/>
      <c r="D146" s="160" t="s">
        <v>404</v>
      </c>
      <c r="E146" s="161" t="s">
        <v>604</v>
      </c>
      <c r="F146" s="162">
        <v>81</v>
      </c>
      <c r="G146" s="161"/>
      <c r="H146" s="161">
        <v>110</v>
      </c>
      <c r="I146" s="163">
        <v>110</v>
      </c>
      <c r="J146" s="164" t="s">
        <v>680</v>
      </c>
      <c r="K146" s="165">
        <f t="shared" si="48"/>
        <v>29</v>
      </c>
      <c r="L146" s="166">
        <f t="shared" si="49"/>
        <v>0.35802469135802467</v>
      </c>
      <c r="M146" s="161" t="s">
        <v>595</v>
      </c>
      <c r="N146" s="167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47</v>
      </c>
      <c r="B147" s="159">
        <v>42382</v>
      </c>
      <c r="C147" s="159"/>
      <c r="D147" s="160" t="s">
        <v>687</v>
      </c>
      <c r="E147" s="161" t="s">
        <v>604</v>
      </c>
      <c r="F147" s="162">
        <v>417.5</v>
      </c>
      <c r="G147" s="161"/>
      <c r="H147" s="161">
        <v>547</v>
      </c>
      <c r="I147" s="163">
        <v>535</v>
      </c>
      <c r="J147" s="164" t="s">
        <v>680</v>
      </c>
      <c r="K147" s="165">
        <f t="shared" si="48"/>
        <v>129.5</v>
      </c>
      <c r="L147" s="166">
        <f t="shared" si="49"/>
        <v>0.31017964071856285</v>
      </c>
      <c r="M147" s="161" t="s">
        <v>595</v>
      </c>
      <c r="N147" s="167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48</v>
      </c>
      <c r="B148" s="159">
        <v>42408</v>
      </c>
      <c r="C148" s="159"/>
      <c r="D148" s="160" t="s">
        <v>688</v>
      </c>
      <c r="E148" s="161" t="s">
        <v>592</v>
      </c>
      <c r="F148" s="162">
        <v>650</v>
      </c>
      <c r="G148" s="161"/>
      <c r="H148" s="161">
        <v>800</v>
      </c>
      <c r="I148" s="163">
        <v>800</v>
      </c>
      <c r="J148" s="164" t="s">
        <v>680</v>
      </c>
      <c r="K148" s="165">
        <f t="shared" si="48"/>
        <v>150</v>
      </c>
      <c r="L148" s="166">
        <f t="shared" si="49"/>
        <v>0.23076923076923078</v>
      </c>
      <c r="M148" s="161" t="s">
        <v>595</v>
      </c>
      <c r="N148" s="167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49</v>
      </c>
      <c r="B149" s="159">
        <v>42433</v>
      </c>
      <c r="C149" s="159"/>
      <c r="D149" s="160" t="s">
        <v>237</v>
      </c>
      <c r="E149" s="161" t="s">
        <v>592</v>
      </c>
      <c r="F149" s="162">
        <v>437.5</v>
      </c>
      <c r="G149" s="161"/>
      <c r="H149" s="161">
        <v>504.5</v>
      </c>
      <c r="I149" s="163">
        <v>522</v>
      </c>
      <c r="J149" s="164" t="s">
        <v>689</v>
      </c>
      <c r="K149" s="165">
        <f t="shared" si="48"/>
        <v>67</v>
      </c>
      <c r="L149" s="166">
        <f t="shared" si="49"/>
        <v>0.15314285714285714</v>
      </c>
      <c r="M149" s="161" t="s">
        <v>595</v>
      </c>
      <c r="N149" s="167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50</v>
      </c>
      <c r="B150" s="159">
        <v>42438</v>
      </c>
      <c r="C150" s="159"/>
      <c r="D150" s="160" t="s">
        <v>690</v>
      </c>
      <c r="E150" s="161" t="s">
        <v>592</v>
      </c>
      <c r="F150" s="162">
        <v>189.5</v>
      </c>
      <c r="G150" s="161"/>
      <c r="H150" s="161">
        <v>218</v>
      </c>
      <c r="I150" s="163">
        <v>218</v>
      </c>
      <c r="J150" s="164" t="s">
        <v>680</v>
      </c>
      <c r="K150" s="165">
        <f t="shared" si="48"/>
        <v>28.5</v>
      </c>
      <c r="L150" s="166">
        <f t="shared" si="49"/>
        <v>0.15039577836411611</v>
      </c>
      <c r="M150" s="161" t="s">
        <v>595</v>
      </c>
      <c r="N150" s="167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8">
        <v>51</v>
      </c>
      <c r="B151" s="169">
        <v>42471</v>
      </c>
      <c r="C151" s="169"/>
      <c r="D151" s="177" t="s">
        <v>691</v>
      </c>
      <c r="E151" s="172" t="s">
        <v>592</v>
      </c>
      <c r="F151" s="172">
        <v>36.5</v>
      </c>
      <c r="G151" s="173"/>
      <c r="H151" s="173">
        <v>15.85</v>
      </c>
      <c r="I151" s="173">
        <v>60</v>
      </c>
      <c r="J151" s="174" t="s">
        <v>692</v>
      </c>
      <c r="K151" s="175">
        <f t="shared" si="48"/>
        <v>-20.65</v>
      </c>
      <c r="L151" s="176">
        <f t="shared" si="49"/>
        <v>-0.5657534246575342</v>
      </c>
      <c r="M151" s="172" t="s">
        <v>605</v>
      </c>
      <c r="N151" s="180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52</v>
      </c>
      <c r="B152" s="159">
        <v>42472</v>
      </c>
      <c r="C152" s="159"/>
      <c r="D152" s="160" t="s">
        <v>693</v>
      </c>
      <c r="E152" s="161" t="s">
        <v>592</v>
      </c>
      <c r="F152" s="162">
        <v>93</v>
      </c>
      <c r="G152" s="161"/>
      <c r="H152" s="161">
        <v>149</v>
      </c>
      <c r="I152" s="163">
        <v>140</v>
      </c>
      <c r="J152" s="164" t="s">
        <v>694</v>
      </c>
      <c r="K152" s="165">
        <f t="shared" si="48"/>
        <v>56</v>
      </c>
      <c r="L152" s="166">
        <f t="shared" si="49"/>
        <v>0.60215053763440862</v>
      </c>
      <c r="M152" s="161" t="s">
        <v>595</v>
      </c>
      <c r="N152" s="167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53</v>
      </c>
      <c r="B153" s="159">
        <v>42472</v>
      </c>
      <c r="C153" s="159"/>
      <c r="D153" s="160" t="s">
        <v>695</v>
      </c>
      <c r="E153" s="161" t="s">
        <v>592</v>
      </c>
      <c r="F153" s="162">
        <v>130</v>
      </c>
      <c r="G153" s="161"/>
      <c r="H153" s="161">
        <v>150</v>
      </c>
      <c r="I153" s="163" t="s">
        <v>696</v>
      </c>
      <c r="J153" s="164" t="s">
        <v>680</v>
      </c>
      <c r="K153" s="165">
        <f t="shared" si="48"/>
        <v>20</v>
      </c>
      <c r="L153" s="166">
        <f t="shared" si="49"/>
        <v>0.15384615384615385</v>
      </c>
      <c r="M153" s="161" t="s">
        <v>595</v>
      </c>
      <c r="N153" s="167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54</v>
      </c>
      <c r="B154" s="159">
        <v>42473</v>
      </c>
      <c r="C154" s="159"/>
      <c r="D154" s="160" t="s">
        <v>697</v>
      </c>
      <c r="E154" s="161" t="s">
        <v>592</v>
      </c>
      <c r="F154" s="162">
        <v>196</v>
      </c>
      <c r="G154" s="161"/>
      <c r="H154" s="161">
        <v>299</v>
      </c>
      <c r="I154" s="163">
        <v>299</v>
      </c>
      <c r="J154" s="164" t="s">
        <v>680</v>
      </c>
      <c r="K154" s="165">
        <v>103</v>
      </c>
      <c r="L154" s="166">
        <v>0.52551020408163296</v>
      </c>
      <c r="M154" s="161" t="s">
        <v>595</v>
      </c>
      <c r="N154" s="167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55</v>
      </c>
      <c r="B155" s="159">
        <v>42473</v>
      </c>
      <c r="C155" s="159"/>
      <c r="D155" s="160" t="s">
        <v>698</v>
      </c>
      <c r="E155" s="161" t="s">
        <v>592</v>
      </c>
      <c r="F155" s="162">
        <v>88</v>
      </c>
      <c r="G155" s="161"/>
      <c r="H155" s="161">
        <v>103</v>
      </c>
      <c r="I155" s="163">
        <v>103</v>
      </c>
      <c r="J155" s="164" t="s">
        <v>680</v>
      </c>
      <c r="K155" s="165">
        <v>15</v>
      </c>
      <c r="L155" s="166">
        <v>0.170454545454545</v>
      </c>
      <c r="M155" s="161" t="s">
        <v>595</v>
      </c>
      <c r="N155" s="16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56</v>
      </c>
      <c r="B156" s="159">
        <v>42492</v>
      </c>
      <c r="C156" s="159"/>
      <c r="D156" s="160" t="s">
        <v>699</v>
      </c>
      <c r="E156" s="161" t="s">
        <v>592</v>
      </c>
      <c r="F156" s="162">
        <v>127.5</v>
      </c>
      <c r="G156" s="161"/>
      <c r="H156" s="161">
        <v>148</v>
      </c>
      <c r="I156" s="163" t="s">
        <v>700</v>
      </c>
      <c r="J156" s="164" t="s">
        <v>680</v>
      </c>
      <c r="K156" s="165">
        <f t="shared" ref="K156:K160" si="50">H156-F156</f>
        <v>20.5</v>
      </c>
      <c r="L156" s="166">
        <f t="shared" ref="L156:L160" si="51">K156/F156</f>
        <v>0.16078431372549021</v>
      </c>
      <c r="M156" s="161" t="s">
        <v>595</v>
      </c>
      <c r="N156" s="167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57</v>
      </c>
      <c r="B157" s="159">
        <v>42493</v>
      </c>
      <c r="C157" s="159"/>
      <c r="D157" s="160" t="s">
        <v>701</v>
      </c>
      <c r="E157" s="161" t="s">
        <v>592</v>
      </c>
      <c r="F157" s="162">
        <v>675</v>
      </c>
      <c r="G157" s="161"/>
      <c r="H157" s="161">
        <v>815</v>
      </c>
      <c r="I157" s="163" t="s">
        <v>702</v>
      </c>
      <c r="J157" s="164" t="s">
        <v>680</v>
      </c>
      <c r="K157" s="165">
        <f t="shared" si="50"/>
        <v>140</v>
      </c>
      <c r="L157" s="166">
        <f t="shared" si="51"/>
        <v>0.2074074074074074</v>
      </c>
      <c r="M157" s="161" t="s">
        <v>595</v>
      </c>
      <c r="N157" s="167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58</v>
      </c>
      <c r="B158" s="169">
        <v>42522</v>
      </c>
      <c r="C158" s="169"/>
      <c r="D158" s="170" t="s">
        <v>703</v>
      </c>
      <c r="E158" s="171" t="s">
        <v>592</v>
      </c>
      <c r="F158" s="172">
        <v>500</v>
      </c>
      <c r="G158" s="172"/>
      <c r="H158" s="173">
        <v>232.5</v>
      </c>
      <c r="I158" s="173" t="s">
        <v>704</v>
      </c>
      <c r="J158" s="174" t="s">
        <v>705</v>
      </c>
      <c r="K158" s="175">
        <f t="shared" si="50"/>
        <v>-267.5</v>
      </c>
      <c r="L158" s="176">
        <f t="shared" si="51"/>
        <v>-0.53500000000000003</v>
      </c>
      <c r="M158" s="172" t="s">
        <v>605</v>
      </c>
      <c r="N158" s="169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59</v>
      </c>
      <c r="B159" s="159">
        <v>42527</v>
      </c>
      <c r="C159" s="159"/>
      <c r="D159" s="160" t="s">
        <v>543</v>
      </c>
      <c r="E159" s="161" t="s">
        <v>592</v>
      </c>
      <c r="F159" s="162">
        <v>110</v>
      </c>
      <c r="G159" s="161"/>
      <c r="H159" s="161">
        <v>126.5</v>
      </c>
      <c r="I159" s="163">
        <v>125</v>
      </c>
      <c r="J159" s="164" t="s">
        <v>632</v>
      </c>
      <c r="K159" s="165">
        <f t="shared" si="50"/>
        <v>16.5</v>
      </c>
      <c r="L159" s="166">
        <f t="shared" si="51"/>
        <v>0.15</v>
      </c>
      <c r="M159" s="161" t="s">
        <v>595</v>
      </c>
      <c r="N159" s="167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60</v>
      </c>
      <c r="B160" s="159">
        <v>42538</v>
      </c>
      <c r="C160" s="159"/>
      <c r="D160" s="160" t="s">
        <v>706</v>
      </c>
      <c r="E160" s="161" t="s">
        <v>592</v>
      </c>
      <c r="F160" s="162">
        <v>44</v>
      </c>
      <c r="G160" s="161"/>
      <c r="H160" s="161">
        <v>69.5</v>
      </c>
      <c r="I160" s="163">
        <v>69.5</v>
      </c>
      <c r="J160" s="164" t="s">
        <v>707</v>
      </c>
      <c r="K160" s="165">
        <f t="shared" si="50"/>
        <v>25.5</v>
      </c>
      <c r="L160" s="166">
        <f t="shared" si="51"/>
        <v>0.57954545454545459</v>
      </c>
      <c r="M160" s="161" t="s">
        <v>595</v>
      </c>
      <c r="N160" s="167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61</v>
      </c>
      <c r="B161" s="159">
        <v>42549</v>
      </c>
      <c r="C161" s="159"/>
      <c r="D161" s="160" t="s">
        <v>708</v>
      </c>
      <c r="E161" s="161" t="s">
        <v>592</v>
      </c>
      <c r="F161" s="162">
        <v>262.5</v>
      </c>
      <c r="G161" s="161"/>
      <c r="H161" s="161">
        <v>340</v>
      </c>
      <c r="I161" s="163">
        <v>333</v>
      </c>
      <c r="J161" s="164" t="s">
        <v>709</v>
      </c>
      <c r="K161" s="165">
        <v>77.5</v>
      </c>
      <c r="L161" s="166">
        <v>0.29523809523809502</v>
      </c>
      <c r="M161" s="161" t="s">
        <v>595</v>
      </c>
      <c r="N161" s="167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62</v>
      </c>
      <c r="B162" s="159">
        <v>42549</v>
      </c>
      <c r="C162" s="159"/>
      <c r="D162" s="160" t="s">
        <v>710</v>
      </c>
      <c r="E162" s="161" t="s">
        <v>592</v>
      </c>
      <c r="F162" s="162">
        <v>840</v>
      </c>
      <c r="G162" s="161"/>
      <c r="H162" s="161">
        <v>1230</v>
      </c>
      <c r="I162" s="163">
        <v>1230</v>
      </c>
      <c r="J162" s="164" t="s">
        <v>680</v>
      </c>
      <c r="K162" s="165">
        <v>390</v>
      </c>
      <c r="L162" s="166">
        <v>0.46428571428571402</v>
      </c>
      <c r="M162" s="161" t="s">
        <v>595</v>
      </c>
      <c r="N162" s="167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1">
        <v>63</v>
      </c>
      <c r="B163" s="182">
        <v>42556</v>
      </c>
      <c r="C163" s="182"/>
      <c r="D163" s="183" t="s">
        <v>711</v>
      </c>
      <c r="E163" s="184" t="s">
        <v>592</v>
      </c>
      <c r="F163" s="184">
        <v>395</v>
      </c>
      <c r="G163" s="185"/>
      <c r="H163" s="185">
        <f>(468.5+342.5)/2</f>
        <v>405.5</v>
      </c>
      <c r="I163" s="185">
        <v>510</v>
      </c>
      <c r="J163" s="186" t="s">
        <v>712</v>
      </c>
      <c r="K163" s="187">
        <f t="shared" ref="K163:K169" si="52">H163-F163</f>
        <v>10.5</v>
      </c>
      <c r="L163" s="188">
        <f t="shared" ref="L163:L169" si="53">K163/F163</f>
        <v>2.6582278481012658E-2</v>
      </c>
      <c r="M163" s="184" t="s">
        <v>613</v>
      </c>
      <c r="N163" s="182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64</v>
      </c>
      <c r="B164" s="169">
        <v>42584</v>
      </c>
      <c r="C164" s="169"/>
      <c r="D164" s="170" t="s">
        <v>713</v>
      </c>
      <c r="E164" s="171" t="s">
        <v>604</v>
      </c>
      <c r="F164" s="172">
        <f>169.5-12.8</f>
        <v>156.69999999999999</v>
      </c>
      <c r="G164" s="172"/>
      <c r="H164" s="173">
        <v>77</v>
      </c>
      <c r="I164" s="173" t="s">
        <v>714</v>
      </c>
      <c r="J164" s="174" t="s">
        <v>715</v>
      </c>
      <c r="K164" s="175">
        <f t="shared" si="52"/>
        <v>-79.699999999999989</v>
      </c>
      <c r="L164" s="176">
        <f t="shared" si="53"/>
        <v>-0.50861518825781749</v>
      </c>
      <c r="M164" s="172" t="s">
        <v>605</v>
      </c>
      <c r="N164" s="169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8">
        <v>65</v>
      </c>
      <c r="B165" s="169">
        <v>42586</v>
      </c>
      <c r="C165" s="169"/>
      <c r="D165" s="170" t="s">
        <v>716</v>
      </c>
      <c r="E165" s="171" t="s">
        <v>592</v>
      </c>
      <c r="F165" s="172">
        <v>400</v>
      </c>
      <c r="G165" s="172"/>
      <c r="H165" s="173">
        <v>305</v>
      </c>
      <c r="I165" s="173">
        <v>475</v>
      </c>
      <c r="J165" s="174" t="s">
        <v>717</v>
      </c>
      <c r="K165" s="175">
        <f t="shared" si="52"/>
        <v>-95</v>
      </c>
      <c r="L165" s="176">
        <f t="shared" si="53"/>
        <v>-0.23749999999999999</v>
      </c>
      <c r="M165" s="172" t="s">
        <v>605</v>
      </c>
      <c r="N165" s="169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66</v>
      </c>
      <c r="B166" s="159">
        <v>42593</v>
      </c>
      <c r="C166" s="159"/>
      <c r="D166" s="160" t="s">
        <v>718</v>
      </c>
      <c r="E166" s="161" t="s">
        <v>592</v>
      </c>
      <c r="F166" s="162">
        <v>86.5</v>
      </c>
      <c r="G166" s="161"/>
      <c r="H166" s="161">
        <v>130</v>
      </c>
      <c r="I166" s="163">
        <v>130</v>
      </c>
      <c r="J166" s="164" t="s">
        <v>719</v>
      </c>
      <c r="K166" s="165">
        <f t="shared" si="52"/>
        <v>43.5</v>
      </c>
      <c r="L166" s="166">
        <f t="shared" si="53"/>
        <v>0.50289017341040465</v>
      </c>
      <c r="M166" s="161" t="s">
        <v>595</v>
      </c>
      <c r="N166" s="167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8">
        <v>67</v>
      </c>
      <c r="B167" s="169">
        <v>42600</v>
      </c>
      <c r="C167" s="169"/>
      <c r="D167" s="170" t="s">
        <v>122</v>
      </c>
      <c r="E167" s="171" t="s">
        <v>592</v>
      </c>
      <c r="F167" s="172">
        <v>133.5</v>
      </c>
      <c r="G167" s="172"/>
      <c r="H167" s="173">
        <v>126.5</v>
      </c>
      <c r="I167" s="173">
        <v>178</v>
      </c>
      <c r="J167" s="174" t="s">
        <v>720</v>
      </c>
      <c r="K167" s="175">
        <f t="shared" si="52"/>
        <v>-7</v>
      </c>
      <c r="L167" s="176">
        <f t="shared" si="53"/>
        <v>-5.2434456928838954E-2</v>
      </c>
      <c r="M167" s="172" t="s">
        <v>605</v>
      </c>
      <c r="N167" s="169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68</v>
      </c>
      <c r="B168" s="159">
        <v>42613</v>
      </c>
      <c r="C168" s="159"/>
      <c r="D168" s="160" t="s">
        <v>721</v>
      </c>
      <c r="E168" s="161" t="s">
        <v>592</v>
      </c>
      <c r="F168" s="162">
        <v>560</v>
      </c>
      <c r="G168" s="161"/>
      <c r="H168" s="161">
        <v>725</v>
      </c>
      <c r="I168" s="163">
        <v>725</v>
      </c>
      <c r="J168" s="164" t="s">
        <v>626</v>
      </c>
      <c r="K168" s="165">
        <f t="shared" si="52"/>
        <v>165</v>
      </c>
      <c r="L168" s="166">
        <f t="shared" si="53"/>
        <v>0.29464285714285715</v>
      </c>
      <c r="M168" s="161" t="s">
        <v>595</v>
      </c>
      <c r="N168" s="167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69</v>
      </c>
      <c r="B169" s="159">
        <v>42614</v>
      </c>
      <c r="C169" s="159"/>
      <c r="D169" s="160" t="s">
        <v>722</v>
      </c>
      <c r="E169" s="161" t="s">
        <v>592</v>
      </c>
      <c r="F169" s="162">
        <v>160.5</v>
      </c>
      <c r="G169" s="161"/>
      <c r="H169" s="161">
        <v>210</v>
      </c>
      <c r="I169" s="163">
        <v>210</v>
      </c>
      <c r="J169" s="164" t="s">
        <v>626</v>
      </c>
      <c r="K169" s="165">
        <f t="shared" si="52"/>
        <v>49.5</v>
      </c>
      <c r="L169" s="166">
        <f t="shared" si="53"/>
        <v>0.30841121495327101</v>
      </c>
      <c r="M169" s="161" t="s">
        <v>595</v>
      </c>
      <c r="N169" s="167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70</v>
      </c>
      <c r="B170" s="159">
        <v>42646</v>
      </c>
      <c r="C170" s="159"/>
      <c r="D170" s="160" t="s">
        <v>416</v>
      </c>
      <c r="E170" s="161" t="s">
        <v>592</v>
      </c>
      <c r="F170" s="162">
        <v>430</v>
      </c>
      <c r="G170" s="161"/>
      <c r="H170" s="161">
        <v>596</v>
      </c>
      <c r="I170" s="163">
        <v>575</v>
      </c>
      <c r="J170" s="164" t="s">
        <v>723</v>
      </c>
      <c r="K170" s="165">
        <v>166</v>
      </c>
      <c r="L170" s="166">
        <v>0.38604651162790699</v>
      </c>
      <c r="M170" s="161" t="s">
        <v>595</v>
      </c>
      <c r="N170" s="167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71</v>
      </c>
      <c r="B171" s="159">
        <v>42657</v>
      </c>
      <c r="C171" s="159"/>
      <c r="D171" s="160" t="s">
        <v>724</v>
      </c>
      <c r="E171" s="161" t="s">
        <v>592</v>
      </c>
      <c r="F171" s="162">
        <v>280</v>
      </c>
      <c r="G171" s="161"/>
      <c r="H171" s="161">
        <v>345</v>
      </c>
      <c r="I171" s="163">
        <v>345</v>
      </c>
      <c r="J171" s="164" t="s">
        <v>626</v>
      </c>
      <c r="K171" s="165">
        <f t="shared" ref="K171:K176" si="54">H171-F171</f>
        <v>65</v>
      </c>
      <c r="L171" s="166">
        <f t="shared" ref="L171:L172" si="55">K171/F171</f>
        <v>0.23214285714285715</v>
      </c>
      <c r="M171" s="161" t="s">
        <v>595</v>
      </c>
      <c r="N171" s="167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72</v>
      </c>
      <c r="B172" s="159">
        <v>42657</v>
      </c>
      <c r="C172" s="159"/>
      <c r="D172" s="160" t="s">
        <v>725</v>
      </c>
      <c r="E172" s="161" t="s">
        <v>592</v>
      </c>
      <c r="F172" s="162">
        <v>245</v>
      </c>
      <c r="G172" s="161"/>
      <c r="H172" s="161">
        <v>325.5</v>
      </c>
      <c r="I172" s="163">
        <v>330</v>
      </c>
      <c r="J172" s="164" t="s">
        <v>726</v>
      </c>
      <c r="K172" s="165">
        <f t="shared" si="54"/>
        <v>80.5</v>
      </c>
      <c r="L172" s="166">
        <f t="shared" si="55"/>
        <v>0.32857142857142857</v>
      </c>
      <c r="M172" s="161" t="s">
        <v>595</v>
      </c>
      <c r="N172" s="167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73</v>
      </c>
      <c r="B173" s="159">
        <v>42660</v>
      </c>
      <c r="C173" s="159"/>
      <c r="D173" s="160" t="s">
        <v>727</v>
      </c>
      <c r="E173" s="161" t="s">
        <v>592</v>
      </c>
      <c r="F173" s="162">
        <v>125</v>
      </c>
      <c r="G173" s="161"/>
      <c r="H173" s="161">
        <v>160</v>
      </c>
      <c r="I173" s="163">
        <v>160</v>
      </c>
      <c r="J173" s="164" t="s">
        <v>680</v>
      </c>
      <c r="K173" s="165">
        <f t="shared" si="54"/>
        <v>35</v>
      </c>
      <c r="L173" s="166">
        <v>0.28000000000000003</v>
      </c>
      <c r="M173" s="161" t="s">
        <v>595</v>
      </c>
      <c r="N173" s="167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74</v>
      </c>
      <c r="B174" s="159">
        <v>42660</v>
      </c>
      <c r="C174" s="159"/>
      <c r="D174" s="160" t="s">
        <v>728</v>
      </c>
      <c r="E174" s="161" t="s">
        <v>592</v>
      </c>
      <c r="F174" s="162">
        <v>114</v>
      </c>
      <c r="G174" s="161"/>
      <c r="H174" s="161">
        <v>145</v>
      </c>
      <c r="I174" s="163">
        <v>145</v>
      </c>
      <c r="J174" s="164" t="s">
        <v>680</v>
      </c>
      <c r="K174" s="165">
        <f t="shared" si="54"/>
        <v>31</v>
      </c>
      <c r="L174" s="166">
        <f t="shared" ref="L174:L176" si="56">K174/F174</f>
        <v>0.27192982456140352</v>
      </c>
      <c r="M174" s="161" t="s">
        <v>595</v>
      </c>
      <c r="N174" s="167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75</v>
      </c>
      <c r="B175" s="159">
        <v>42660</v>
      </c>
      <c r="C175" s="159"/>
      <c r="D175" s="160" t="s">
        <v>729</v>
      </c>
      <c r="E175" s="161" t="s">
        <v>592</v>
      </c>
      <c r="F175" s="162">
        <v>212</v>
      </c>
      <c r="G175" s="161"/>
      <c r="H175" s="161">
        <v>280</v>
      </c>
      <c r="I175" s="163">
        <v>276</v>
      </c>
      <c r="J175" s="164" t="s">
        <v>730</v>
      </c>
      <c r="K175" s="165">
        <f t="shared" si="54"/>
        <v>68</v>
      </c>
      <c r="L175" s="166">
        <f t="shared" si="56"/>
        <v>0.32075471698113206</v>
      </c>
      <c r="M175" s="161" t="s">
        <v>595</v>
      </c>
      <c r="N175" s="167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76</v>
      </c>
      <c r="B176" s="159">
        <v>42678</v>
      </c>
      <c r="C176" s="159"/>
      <c r="D176" s="160" t="s">
        <v>465</v>
      </c>
      <c r="E176" s="161" t="s">
        <v>592</v>
      </c>
      <c r="F176" s="162">
        <v>155</v>
      </c>
      <c r="G176" s="161"/>
      <c r="H176" s="161">
        <v>210</v>
      </c>
      <c r="I176" s="163">
        <v>210</v>
      </c>
      <c r="J176" s="164" t="s">
        <v>731</v>
      </c>
      <c r="K176" s="165">
        <f t="shared" si="54"/>
        <v>55</v>
      </c>
      <c r="L176" s="166">
        <f t="shared" si="56"/>
        <v>0.35483870967741937</v>
      </c>
      <c r="M176" s="161" t="s">
        <v>595</v>
      </c>
      <c r="N176" s="167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77</v>
      </c>
      <c r="B177" s="169">
        <v>42710</v>
      </c>
      <c r="C177" s="169"/>
      <c r="D177" s="170" t="s">
        <v>732</v>
      </c>
      <c r="E177" s="171" t="s">
        <v>592</v>
      </c>
      <c r="F177" s="172">
        <v>150.5</v>
      </c>
      <c r="G177" s="172"/>
      <c r="H177" s="173">
        <v>72.5</v>
      </c>
      <c r="I177" s="173">
        <v>174</v>
      </c>
      <c r="J177" s="174" t="s">
        <v>733</v>
      </c>
      <c r="K177" s="175">
        <v>-78</v>
      </c>
      <c r="L177" s="176">
        <v>-0.51827242524916906</v>
      </c>
      <c r="M177" s="172" t="s">
        <v>605</v>
      </c>
      <c r="N177" s="169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78</v>
      </c>
      <c r="B178" s="159">
        <v>42712</v>
      </c>
      <c r="C178" s="159"/>
      <c r="D178" s="160" t="s">
        <v>734</v>
      </c>
      <c r="E178" s="161" t="s">
        <v>592</v>
      </c>
      <c r="F178" s="162">
        <v>380</v>
      </c>
      <c r="G178" s="161"/>
      <c r="H178" s="161">
        <v>478</v>
      </c>
      <c r="I178" s="163">
        <v>468</v>
      </c>
      <c r="J178" s="164" t="s">
        <v>680</v>
      </c>
      <c r="K178" s="165">
        <f t="shared" ref="K178:K180" si="57">H178-F178</f>
        <v>98</v>
      </c>
      <c r="L178" s="166">
        <f t="shared" ref="L178:L180" si="58">K178/F178</f>
        <v>0.25789473684210529</v>
      </c>
      <c r="M178" s="161" t="s">
        <v>595</v>
      </c>
      <c r="N178" s="167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79</v>
      </c>
      <c r="B179" s="159">
        <v>42734</v>
      </c>
      <c r="C179" s="159"/>
      <c r="D179" s="160" t="s">
        <v>121</v>
      </c>
      <c r="E179" s="161" t="s">
        <v>592</v>
      </c>
      <c r="F179" s="162">
        <v>305</v>
      </c>
      <c r="G179" s="161"/>
      <c r="H179" s="161">
        <v>375</v>
      </c>
      <c r="I179" s="163">
        <v>375</v>
      </c>
      <c r="J179" s="164" t="s">
        <v>680</v>
      </c>
      <c r="K179" s="165">
        <f t="shared" si="57"/>
        <v>70</v>
      </c>
      <c r="L179" s="166">
        <f t="shared" si="58"/>
        <v>0.22950819672131148</v>
      </c>
      <c r="M179" s="161" t="s">
        <v>595</v>
      </c>
      <c r="N179" s="167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80</v>
      </c>
      <c r="B180" s="159">
        <v>42739</v>
      </c>
      <c r="C180" s="159"/>
      <c r="D180" s="160" t="s">
        <v>104</v>
      </c>
      <c r="E180" s="161" t="s">
        <v>592</v>
      </c>
      <c r="F180" s="162">
        <v>99.5</v>
      </c>
      <c r="G180" s="161"/>
      <c r="H180" s="161">
        <v>158</v>
      </c>
      <c r="I180" s="163">
        <v>158</v>
      </c>
      <c r="J180" s="164" t="s">
        <v>680</v>
      </c>
      <c r="K180" s="165">
        <f t="shared" si="57"/>
        <v>58.5</v>
      </c>
      <c r="L180" s="166">
        <f t="shared" si="58"/>
        <v>0.5879396984924623</v>
      </c>
      <c r="M180" s="161" t="s">
        <v>595</v>
      </c>
      <c r="N180" s="167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81</v>
      </c>
      <c r="B181" s="159">
        <v>42739</v>
      </c>
      <c r="C181" s="159"/>
      <c r="D181" s="160" t="s">
        <v>104</v>
      </c>
      <c r="E181" s="161" t="s">
        <v>592</v>
      </c>
      <c r="F181" s="162">
        <v>99.5</v>
      </c>
      <c r="G181" s="161"/>
      <c r="H181" s="161">
        <v>158</v>
      </c>
      <c r="I181" s="163">
        <v>158</v>
      </c>
      <c r="J181" s="164" t="s">
        <v>680</v>
      </c>
      <c r="K181" s="165">
        <v>58.5</v>
      </c>
      <c r="L181" s="166">
        <v>0.58793969849246197</v>
      </c>
      <c r="M181" s="161" t="s">
        <v>595</v>
      </c>
      <c r="N181" s="167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82</v>
      </c>
      <c r="B182" s="159">
        <v>42786</v>
      </c>
      <c r="C182" s="159"/>
      <c r="D182" s="160" t="s">
        <v>210</v>
      </c>
      <c r="E182" s="161" t="s">
        <v>592</v>
      </c>
      <c r="F182" s="162">
        <v>140.5</v>
      </c>
      <c r="G182" s="161"/>
      <c r="H182" s="161">
        <v>220</v>
      </c>
      <c r="I182" s="163">
        <v>220</v>
      </c>
      <c r="J182" s="164" t="s">
        <v>680</v>
      </c>
      <c r="K182" s="165">
        <f>H182-F182</f>
        <v>79.5</v>
      </c>
      <c r="L182" s="166">
        <f>K182/F182</f>
        <v>0.5658362989323843</v>
      </c>
      <c r="M182" s="161" t="s">
        <v>595</v>
      </c>
      <c r="N182" s="167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83</v>
      </c>
      <c r="B183" s="159">
        <v>42786</v>
      </c>
      <c r="C183" s="159"/>
      <c r="D183" s="160" t="s">
        <v>735</v>
      </c>
      <c r="E183" s="161" t="s">
        <v>592</v>
      </c>
      <c r="F183" s="162">
        <v>202.5</v>
      </c>
      <c r="G183" s="161"/>
      <c r="H183" s="161">
        <v>234</v>
      </c>
      <c r="I183" s="163">
        <v>234</v>
      </c>
      <c r="J183" s="164" t="s">
        <v>680</v>
      </c>
      <c r="K183" s="165">
        <v>31.5</v>
      </c>
      <c r="L183" s="166">
        <v>0.155555555555556</v>
      </c>
      <c r="M183" s="161" t="s">
        <v>595</v>
      </c>
      <c r="N183" s="167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84</v>
      </c>
      <c r="B184" s="159">
        <v>42818</v>
      </c>
      <c r="C184" s="159"/>
      <c r="D184" s="160" t="s">
        <v>736</v>
      </c>
      <c r="E184" s="161" t="s">
        <v>592</v>
      </c>
      <c r="F184" s="162">
        <v>300.5</v>
      </c>
      <c r="G184" s="161"/>
      <c r="H184" s="161">
        <v>417.5</v>
      </c>
      <c r="I184" s="163">
        <v>420</v>
      </c>
      <c r="J184" s="164" t="s">
        <v>737</v>
      </c>
      <c r="K184" s="165">
        <f>H184-F184</f>
        <v>117</v>
      </c>
      <c r="L184" s="166">
        <f>K184/F184</f>
        <v>0.38935108153078202</v>
      </c>
      <c r="M184" s="161" t="s">
        <v>595</v>
      </c>
      <c r="N184" s="167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85</v>
      </c>
      <c r="B185" s="159">
        <v>42818</v>
      </c>
      <c r="C185" s="159"/>
      <c r="D185" s="160" t="s">
        <v>710</v>
      </c>
      <c r="E185" s="161" t="s">
        <v>592</v>
      </c>
      <c r="F185" s="162">
        <v>850</v>
      </c>
      <c r="G185" s="161"/>
      <c r="H185" s="161">
        <v>1042.5</v>
      </c>
      <c r="I185" s="163">
        <v>1023</v>
      </c>
      <c r="J185" s="164" t="s">
        <v>738</v>
      </c>
      <c r="K185" s="165">
        <v>192.5</v>
      </c>
      <c r="L185" s="166">
        <v>0.22647058823529401</v>
      </c>
      <c r="M185" s="161" t="s">
        <v>595</v>
      </c>
      <c r="N185" s="167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86</v>
      </c>
      <c r="B186" s="159">
        <v>42830</v>
      </c>
      <c r="C186" s="159"/>
      <c r="D186" s="160" t="s">
        <v>496</v>
      </c>
      <c r="E186" s="161" t="s">
        <v>592</v>
      </c>
      <c r="F186" s="162">
        <v>785</v>
      </c>
      <c r="G186" s="161"/>
      <c r="H186" s="161">
        <v>930</v>
      </c>
      <c r="I186" s="163">
        <v>920</v>
      </c>
      <c r="J186" s="164" t="s">
        <v>739</v>
      </c>
      <c r="K186" s="165">
        <f>H186-F186</f>
        <v>145</v>
      </c>
      <c r="L186" s="166">
        <f>K186/F186</f>
        <v>0.18471337579617833</v>
      </c>
      <c r="M186" s="161" t="s">
        <v>595</v>
      </c>
      <c r="N186" s="167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87</v>
      </c>
      <c r="B187" s="169">
        <v>42831</v>
      </c>
      <c r="C187" s="169"/>
      <c r="D187" s="170" t="s">
        <v>740</v>
      </c>
      <c r="E187" s="171" t="s">
        <v>592</v>
      </c>
      <c r="F187" s="172">
        <v>40</v>
      </c>
      <c r="G187" s="172"/>
      <c r="H187" s="173">
        <v>13.1</v>
      </c>
      <c r="I187" s="173">
        <v>60</v>
      </c>
      <c r="J187" s="174" t="s">
        <v>741</v>
      </c>
      <c r="K187" s="175">
        <v>-26.9</v>
      </c>
      <c r="L187" s="176">
        <v>-0.67249999999999999</v>
      </c>
      <c r="M187" s="172" t="s">
        <v>605</v>
      </c>
      <c r="N187" s="169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88</v>
      </c>
      <c r="B188" s="159">
        <v>42837</v>
      </c>
      <c r="C188" s="159"/>
      <c r="D188" s="160" t="s">
        <v>102</v>
      </c>
      <c r="E188" s="161" t="s">
        <v>592</v>
      </c>
      <c r="F188" s="162">
        <v>289.5</v>
      </c>
      <c r="G188" s="161"/>
      <c r="H188" s="161">
        <v>354</v>
      </c>
      <c r="I188" s="163">
        <v>360</v>
      </c>
      <c r="J188" s="164" t="s">
        <v>742</v>
      </c>
      <c r="K188" s="165">
        <f t="shared" ref="K188:K196" si="59">H188-F188</f>
        <v>64.5</v>
      </c>
      <c r="L188" s="166">
        <f t="shared" ref="L188:L196" si="60">K188/F188</f>
        <v>0.22279792746113988</v>
      </c>
      <c r="M188" s="161" t="s">
        <v>595</v>
      </c>
      <c r="N188" s="167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89</v>
      </c>
      <c r="B189" s="159">
        <v>42845</v>
      </c>
      <c r="C189" s="159"/>
      <c r="D189" s="160" t="s">
        <v>436</v>
      </c>
      <c r="E189" s="161" t="s">
        <v>592</v>
      </c>
      <c r="F189" s="162">
        <v>700</v>
      </c>
      <c r="G189" s="161"/>
      <c r="H189" s="161">
        <v>840</v>
      </c>
      <c r="I189" s="163">
        <v>840</v>
      </c>
      <c r="J189" s="164" t="s">
        <v>743</v>
      </c>
      <c r="K189" s="165">
        <f t="shared" si="59"/>
        <v>140</v>
      </c>
      <c r="L189" s="166">
        <f t="shared" si="60"/>
        <v>0.2</v>
      </c>
      <c r="M189" s="161" t="s">
        <v>595</v>
      </c>
      <c r="N189" s="167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90</v>
      </c>
      <c r="B190" s="159">
        <v>42887</v>
      </c>
      <c r="C190" s="159"/>
      <c r="D190" s="160" t="s">
        <v>744</v>
      </c>
      <c r="E190" s="161" t="s">
        <v>592</v>
      </c>
      <c r="F190" s="162">
        <v>130</v>
      </c>
      <c r="G190" s="161"/>
      <c r="H190" s="161">
        <v>144.25</v>
      </c>
      <c r="I190" s="163">
        <v>170</v>
      </c>
      <c r="J190" s="164" t="s">
        <v>745</v>
      </c>
      <c r="K190" s="165">
        <f t="shared" si="59"/>
        <v>14.25</v>
      </c>
      <c r="L190" s="166">
        <f t="shared" si="60"/>
        <v>0.10961538461538461</v>
      </c>
      <c r="M190" s="161" t="s">
        <v>595</v>
      </c>
      <c r="N190" s="167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91</v>
      </c>
      <c r="B191" s="159">
        <v>42901</v>
      </c>
      <c r="C191" s="159"/>
      <c r="D191" s="160" t="s">
        <v>746</v>
      </c>
      <c r="E191" s="161" t="s">
        <v>592</v>
      </c>
      <c r="F191" s="162">
        <v>214.5</v>
      </c>
      <c r="G191" s="161"/>
      <c r="H191" s="161">
        <v>262</v>
      </c>
      <c r="I191" s="163">
        <v>262</v>
      </c>
      <c r="J191" s="164" t="s">
        <v>615</v>
      </c>
      <c r="K191" s="165">
        <f t="shared" si="59"/>
        <v>47.5</v>
      </c>
      <c r="L191" s="166">
        <f t="shared" si="60"/>
        <v>0.22144522144522144</v>
      </c>
      <c r="M191" s="161" t="s">
        <v>595</v>
      </c>
      <c r="N191" s="167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92</v>
      </c>
      <c r="B192" s="190">
        <v>42933</v>
      </c>
      <c r="C192" s="190"/>
      <c r="D192" s="191" t="s">
        <v>747</v>
      </c>
      <c r="E192" s="192" t="s">
        <v>592</v>
      </c>
      <c r="F192" s="193">
        <v>370</v>
      </c>
      <c r="G192" s="192"/>
      <c r="H192" s="192">
        <v>447.5</v>
      </c>
      <c r="I192" s="194">
        <v>450</v>
      </c>
      <c r="J192" s="195" t="s">
        <v>680</v>
      </c>
      <c r="K192" s="165">
        <f t="shared" si="59"/>
        <v>77.5</v>
      </c>
      <c r="L192" s="196">
        <f t="shared" si="60"/>
        <v>0.20945945945945946</v>
      </c>
      <c r="M192" s="192" t="s">
        <v>595</v>
      </c>
      <c r="N192" s="197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93</v>
      </c>
      <c r="B193" s="190">
        <v>42943</v>
      </c>
      <c r="C193" s="190"/>
      <c r="D193" s="191" t="s">
        <v>208</v>
      </c>
      <c r="E193" s="192" t="s">
        <v>592</v>
      </c>
      <c r="F193" s="193">
        <v>657.5</v>
      </c>
      <c r="G193" s="192"/>
      <c r="H193" s="192">
        <v>825</v>
      </c>
      <c r="I193" s="194">
        <v>820</v>
      </c>
      <c r="J193" s="195" t="s">
        <v>680</v>
      </c>
      <c r="K193" s="165">
        <f t="shared" si="59"/>
        <v>167.5</v>
      </c>
      <c r="L193" s="196">
        <f t="shared" si="60"/>
        <v>0.25475285171102663</v>
      </c>
      <c r="M193" s="192" t="s">
        <v>595</v>
      </c>
      <c r="N193" s="197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94</v>
      </c>
      <c r="B194" s="159">
        <v>42964</v>
      </c>
      <c r="C194" s="159"/>
      <c r="D194" s="160" t="s">
        <v>384</v>
      </c>
      <c r="E194" s="161" t="s">
        <v>592</v>
      </c>
      <c r="F194" s="162">
        <v>605</v>
      </c>
      <c r="G194" s="161"/>
      <c r="H194" s="161">
        <v>750</v>
      </c>
      <c r="I194" s="163">
        <v>750</v>
      </c>
      <c r="J194" s="164" t="s">
        <v>739</v>
      </c>
      <c r="K194" s="165">
        <f t="shared" si="59"/>
        <v>145</v>
      </c>
      <c r="L194" s="166">
        <f t="shared" si="60"/>
        <v>0.23966942148760331</v>
      </c>
      <c r="M194" s="161" t="s">
        <v>595</v>
      </c>
      <c r="N194" s="167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95</v>
      </c>
      <c r="B195" s="169">
        <v>42979</v>
      </c>
      <c r="C195" s="169"/>
      <c r="D195" s="177" t="s">
        <v>748</v>
      </c>
      <c r="E195" s="172" t="s">
        <v>592</v>
      </c>
      <c r="F195" s="172">
        <v>255</v>
      </c>
      <c r="G195" s="173"/>
      <c r="H195" s="173">
        <v>217.25</v>
      </c>
      <c r="I195" s="173">
        <v>320</v>
      </c>
      <c r="J195" s="174" t="s">
        <v>749</v>
      </c>
      <c r="K195" s="175">
        <f t="shared" si="59"/>
        <v>-37.75</v>
      </c>
      <c r="L195" s="178">
        <f t="shared" si="60"/>
        <v>-0.14803921568627451</v>
      </c>
      <c r="M195" s="172" t="s">
        <v>605</v>
      </c>
      <c r="N195" s="169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96</v>
      </c>
      <c r="B196" s="159">
        <v>42997</v>
      </c>
      <c r="C196" s="159"/>
      <c r="D196" s="160" t="s">
        <v>750</v>
      </c>
      <c r="E196" s="161" t="s">
        <v>592</v>
      </c>
      <c r="F196" s="162">
        <v>215</v>
      </c>
      <c r="G196" s="161"/>
      <c r="H196" s="161">
        <v>258</v>
      </c>
      <c r="I196" s="163">
        <v>258</v>
      </c>
      <c r="J196" s="164" t="s">
        <v>680</v>
      </c>
      <c r="K196" s="165">
        <f t="shared" si="59"/>
        <v>43</v>
      </c>
      <c r="L196" s="166">
        <f t="shared" si="60"/>
        <v>0.2</v>
      </c>
      <c r="M196" s="161" t="s">
        <v>595</v>
      </c>
      <c r="N196" s="167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97</v>
      </c>
      <c r="B197" s="159">
        <v>42997</v>
      </c>
      <c r="C197" s="159"/>
      <c r="D197" s="160" t="s">
        <v>750</v>
      </c>
      <c r="E197" s="161" t="s">
        <v>592</v>
      </c>
      <c r="F197" s="162">
        <v>215</v>
      </c>
      <c r="G197" s="161"/>
      <c r="H197" s="161">
        <v>258</v>
      </c>
      <c r="I197" s="163">
        <v>258</v>
      </c>
      <c r="J197" s="195" t="s">
        <v>680</v>
      </c>
      <c r="K197" s="165">
        <v>43</v>
      </c>
      <c r="L197" s="166">
        <v>0.2</v>
      </c>
      <c r="M197" s="161" t="s">
        <v>595</v>
      </c>
      <c r="N197" s="167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98</v>
      </c>
      <c r="B198" s="190">
        <v>42998</v>
      </c>
      <c r="C198" s="190"/>
      <c r="D198" s="191" t="s">
        <v>751</v>
      </c>
      <c r="E198" s="192" t="s">
        <v>592</v>
      </c>
      <c r="F198" s="162">
        <v>75</v>
      </c>
      <c r="G198" s="192"/>
      <c r="H198" s="192">
        <v>90</v>
      </c>
      <c r="I198" s="194">
        <v>90</v>
      </c>
      <c r="J198" s="164" t="s">
        <v>752</v>
      </c>
      <c r="K198" s="165">
        <f t="shared" ref="K198:K203" si="61">H198-F198</f>
        <v>15</v>
      </c>
      <c r="L198" s="166">
        <f t="shared" ref="L198:L203" si="62">K198/F198</f>
        <v>0.2</v>
      </c>
      <c r="M198" s="161" t="s">
        <v>595</v>
      </c>
      <c r="N198" s="167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99</v>
      </c>
      <c r="B199" s="190">
        <v>43011</v>
      </c>
      <c r="C199" s="190"/>
      <c r="D199" s="191" t="s">
        <v>753</v>
      </c>
      <c r="E199" s="192" t="s">
        <v>592</v>
      </c>
      <c r="F199" s="193">
        <v>315</v>
      </c>
      <c r="G199" s="192"/>
      <c r="H199" s="192">
        <v>392</v>
      </c>
      <c r="I199" s="194">
        <v>384</v>
      </c>
      <c r="J199" s="195" t="s">
        <v>754</v>
      </c>
      <c r="K199" s="165">
        <f t="shared" si="61"/>
        <v>77</v>
      </c>
      <c r="L199" s="196">
        <f t="shared" si="62"/>
        <v>0.24444444444444444</v>
      </c>
      <c r="M199" s="192" t="s">
        <v>595</v>
      </c>
      <c r="N199" s="197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100</v>
      </c>
      <c r="B200" s="190">
        <v>43013</v>
      </c>
      <c r="C200" s="190"/>
      <c r="D200" s="191" t="s">
        <v>469</v>
      </c>
      <c r="E200" s="192" t="s">
        <v>592</v>
      </c>
      <c r="F200" s="193">
        <v>145</v>
      </c>
      <c r="G200" s="192"/>
      <c r="H200" s="192">
        <v>179</v>
      </c>
      <c r="I200" s="194">
        <v>180</v>
      </c>
      <c r="J200" s="195" t="s">
        <v>755</v>
      </c>
      <c r="K200" s="165">
        <f t="shared" si="61"/>
        <v>34</v>
      </c>
      <c r="L200" s="196">
        <f t="shared" si="62"/>
        <v>0.23448275862068965</v>
      </c>
      <c r="M200" s="192" t="s">
        <v>595</v>
      </c>
      <c r="N200" s="197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101</v>
      </c>
      <c r="B201" s="190">
        <v>43014</v>
      </c>
      <c r="C201" s="190"/>
      <c r="D201" s="191" t="s">
        <v>359</v>
      </c>
      <c r="E201" s="192" t="s">
        <v>592</v>
      </c>
      <c r="F201" s="193">
        <v>256</v>
      </c>
      <c r="G201" s="192"/>
      <c r="H201" s="192">
        <v>323</v>
      </c>
      <c r="I201" s="194">
        <v>320</v>
      </c>
      <c r="J201" s="195" t="s">
        <v>680</v>
      </c>
      <c r="K201" s="165">
        <f t="shared" si="61"/>
        <v>67</v>
      </c>
      <c r="L201" s="196">
        <f t="shared" si="62"/>
        <v>0.26171875</v>
      </c>
      <c r="M201" s="192" t="s">
        <v>595</v>
      </c>
      <c r="N201" s="197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102</v>
      </c>
      <c r="B202" s="190">
        <v>43017</v>
      </c>
      <c r="C202" s="190"/>
      <c r="D202" s="191" t="s">
        <v>373</v>
      </c>
      <c r="E202" s="192" t="s">
        <v>592</v>
      </c>
      <c r="F202" s="193">
        <v>137.5</v>
      </c>
      <c r="G202" s="192"/>
      <c r="H202" s="192">
        <v>184</v>
      </c>
      <c r="I202" s="194">
        <v>183</v>
      </c>
      <c r="J202" s="195" t="s">
        <v>756</v>
      </c>
      <c r="K202" s="165">
        <f t="shared" si="61"/>
        <v>46.5</v>
      </c>
      <c r="L202" s="196">
        <f t="shared" si="62"/>
        <v>0.33818181818181819</v>
      </c>
      <c r="M202" s="192" t="s">
        <v>595</v>
      </c>
      <c r="N202" s="197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103</v>
      </c>
      <c r="B203" s="190">
        <v>43018</v>
      </c>
      <c r="C203" s="190"/>
      <c r="D203" s="191" t="s">
        <v>757</v>
      </c>
      <c r="E203" s="192" t="s">
        <v>592</v>
      </c>
      <c r="F203" s="193">
        <v>125.5</v>
      </c>
      <c r="G203" s="192"/>
      <c r="H203" s="192">
        <v>158</v>
      </c>
      <c r="I203" s="194">
        <v>155</v>
      </c>
      <c r="J203" s="195" t="s">
        <v>758</v>
      </c>
      <c r="K203" s="165">
        <f t="shared" si="61"/>
        <v>32.5</v>
      </c>
      <c r="L203" s="196">
        <f t="shared" si="62"/>
        <v>0.25896414342629481</v>
      </c>
      <c r="M203" s="192" t="s">
        <v>595</v>
      </c>
      <c r="N203" s="197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104</v>
      </c>
      <c r="B204" s="190">
        <v>43018</v>
      </c>
      <c r="C204" s="190"/>
      <c r="D204" s="191" t="s">
        <v>759</v>
      </c>
      <c r="E204" s="192" t="s">
        <v>592</v>
      </c>
      <c r="F204" s="193">
        <v>895</v>
      </c>
      <c r="G204" s="192"/>
      <c r="H204" s="192">
        <v>1122.5</v>
      </c>
      <c r="I204" s="194">
        <v>1078</v>
      </c>
      <c r="J204" s="195" t="s">
        <v>760</v>
      </c>
      <c r="K204" s="165">
        <v>227.5</v>
      </c>
      <c r="L204" s="196">
        <v>0.25418994413407803</v>
      </c>
      <c r="M204" s="192" t="s">
        <v>595</v>
      </c>
      <c r="N204" s="197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105</v>
      </c>
      <c r="B205" s="190">
        <v>43020</v>
      </c>
      <c r="C205" s="190"/>
      <c r="D205" s="191" t="s">
        <v>368</v>
      </c>
      <c r="E205" s="192" t="s">
        <v>592</v>
      </c>
      <c r="F205" s="193">
        <v>525</v>
      </c>
      <c r="G205" s="192"/>
      <c r="H205" s="192">
        <v>629</v>
      </c>
      <c r="I205" s="194">
        <v>629</v>
      </c>
      <c r="J205" s="195" t="s">
        <v>680</v>
      </c>
      <c r="K205" s="165">
        <v>104</v>
      </c>
      <c r="L205" s="196">
        <v>0.19809523809523799</v>
      </c>
      <c r="M205" s="192" t="s">
        <v>595</v>
      </c>
      <c r="N205" s="197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106</v>
      </c>
      <c r="B206" s="190">
        <v>43046</v>
      </c>
      <c r="C206" s="190"/>
      <c r="D206" s="191" t="s">
        <v>409</v>
      </c>
      <c r="E206" s="192" t="s">
        <v>592</v>
      </c>
      <c r="F206" s="193">
        <v>740</v>
      </c>
      <c r="G206" s="192"/>
      <c r="H206" s="192">
        <v>892.5</v>
      </c>
      <c r="I206" s="194">
        <v>900</v>
      </c>
      <c r="J206" s="195" t="s">
        <v>761</v>
      </c>
      <c r="K206" s="165">
        <f t="shared" ref="K206:K208" si="63">H206-F206</f>
        <v>152.5</v>
      </c>
      <c r="L206" s="196">
        <f t="shared" ref="L206:L208" si="64">K206/F206</f>
        <v>0.20608108108108109</v>
      </c>
      <c r="M206" s="192" t="s">
        <v>595</v>
      </c>
      <c r="N206" s="197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107</v>
      </c>
      <c r="B207" s="159">
        <v>43073</v>
      </c>
      <c r="C207" s="159"/>
      <c r="D207" s="160" t="s">
        <v>762</v>
      </c>
      <c r="E207" s="161" t="s">
        <v>592</v>
      </c>
      <c r="F207" s="162">
        <v>118.5</v>
      </c>
      <c r="G207" s="161"/>
      <c r="H207" s="161">
        <v>143.5</v>
      </c>
      <c r="I207" s="163">
        <v>145</v>
      </c>
      <c r="J207" s="164" t="s">
        <v>763</v>
      </c>
      <c r="K207" s="165">
        <f t="shared" si="63"/>
        <v>25</v>
      </c>
      <c r="L207" s="166">
        <f t="shared" si="64"/>
        <v>0.2109704641350211</v>
      </c>
      <c r="M207" s="161" t="s">
        <v>595</v>
      </c>
      <c r="N207" s="167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8">
        <v>108</v>
      </c>
      <c r="B208" s="169">
        <v>43090</v>
      </c>
      <c r="C208" s="169"/>
      <c r="D208" s="170" t="s">
        <v>441</v>
      </c>
      <c r="E208" s="171" t="s">
        <v>592</v>
      </c>
      <c r="F208" s="172">
        <v>715</v>
      </c>
      <c r="G208" s="172"/>
      <c r="H208" s="173">
        <v>500</v>
      </c>
      <c r="I208" s="173">
        <v>872</v>
      </c>
      <c r="J208" s="174" t="s">
        <v>764</v>
      </c>
      <c r="K208" s="175">
        <f t="shared" si="63"/>
        <v>-215</v>
      </c>
      <c r="L208" s="176">
        <f t="shared" si="64"/>
        <v>-0.30069930069930068</v>
      </c>
      <c r="M208" s="172" t="s">
        <v>605</v>
      </c>
      <c r="N208" s="169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109</v>
      </c>
      <c r="B209" s="159">
        <v>43098</v>
      </c>
      <c r="C209" s="159"/>
      <c r="D209" s="160" t="s">
        <v>753</v>
      </c>
      <c r="E209" s="161" t="s">
        <v>592</v>
      </c>
      <c r="F209" s="162">
        <v>435</v>
      </c>
      <c r="G209" s="161"/>
      <c r="H209" s="161">
        <v>542.5</v>
      </c>
      <c r="I209" s="163">
        <v>539</v>
      </c>
      <c r="J209" s="164" t="s">
        <v>680</v>
      </c>
      <c r="K209" s="165">
        <v>107.5</v>
      </c>
      <c r="L209" s="166">
        <v>0.247126436781609</v>
      </c>
      <c r="M209" s="161" t="s">
        <v>595</v>
      </c>
      <c r="N209" s="167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110</v>
      </c>
      <c r="B210" s="159">
        <v>43098</v>
      </c>
      <c r="C210" s="159"/>
      <c r="D210" s="160" t="s">
        <v>561</v>
      </c>
      <c r="E210" s="161" t="s">
        <v>592</v>
      </c>
      <c r="F210" s="162">
        <v>885</v>
      </c>
      <c r="G210" s="161"/>
      <c r="H210" s="161">
        <v>1090</v>
      </c>
      <c r="I210" s="163">
        <v>1084</v>
      </c>
      <c r="J210" s="164" t="s">
        <v>680</v>
      </c>
      <c r="K210" s="165">
        <v>205</v>
      </c>
      <c r="L210" s="166">
        <v>0.23163841807909599</v>
      </c>
      <c r="M210" s="161" t="s">
        <v>595</v>
      </c>
      <c r="N210" s="167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111</v>
      </c>
      <c r="B211" s="199">
        <v>43192</v>
      </c>
      <c r="C211" s="199"/>
      <c r="D211" s="177" t="s">
        <v>765</v>
      </c>
      <c r="E211" s="172" t="s">
        <v>592</v>
      </c>
      <c r="F211" s="200">
        <v>478.5</v>
      </c>
      <c r="G211" s="172"/>
      <c r="H211" s="172">
        <v>442</v>
      </c>
      <c r="I211" s="173">
        <v>613</v>
      </c>
      <c r="J211" s="174" t="s">
        <v>766</v>
      </c>
      <c r="K211" s="175">
        <f t="shared" ref="K211:K214" si="65">H211-F211</f>
        <v>-36.5</v>
      </c>
      <c r="L211" s="176">
        <f t="shared" ref="L211:L214" si="66">K211/F211</f>
        <v>-7.6280041797283177E-2</v>
      </c>
      <c r="M211" s="172" t="s">
        <v>605</v>
      </c>
      <c r="N211" s="169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112</v>
      </c>
      <c r="B212" s="169">
        <v>43194</v>
      </c>
      <c r="C212" s="169"/>
      <c r="D212" s="170" t="s">
        <v>767</v>
      </c>
      <c r="E212" s="171" t="s">
        <v>592</v>
      </c>
      <c r="F212" s="172">
        <f>141.5-7.3</f>
        <v>134.19999999999999</v>
      </c>
      <c r="G212" s="172"/>
      <c r="H212" s="173">
        <v>77</v>
      </c>
      <c r="I212" s="173">
        <v>180</v>
      </c>
      <c r="J212" s="174" t="s">
        <v>768</v>
      </c>
      <c r="K212" s="175">
        <f t="shared" si="65"/>
        <v>-57.199999999999989</v>
      </c>
      <c r="L212" s="176">
        <f t="shared" si="66"/>
        <v>-0.42622950819672129</v>
      </c>
      <c r="M212" s="172" t="s">
        <v>605</v>
      </c>
      <c r="N212" s="169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8">
        <v>113</v>
      </c>
      <c r="B213" s="169">
        <v>43209</v>
      </c>
      <c r="C213" s="169"/>
      <c r="D213" s="170" t="s">
        <v>769</v>
      </c>
      <c r="E213" s="171" t="s">
        <v>592</v>
      </c>
      <c r="F213" s="172">
        <v>430</v>
      </c>
      <c r="G213" s="172"/>
      <c r="H213" s="173">
        <v>220</v>
      </c>
      <c r="I213" s="173">
        <v>537</v>
      </c>
      <c r="J213" s="174" t="s">
        <v>770</v>
      </c>
      <c r="K213" s="175">
        <f t="shared" si="65"/>
        <v>-210</v>
      </c>
      <c r="L213" s="176">
        <f t="shared" si="66"/>
        <v>-0.48837209302325579</v>
      </c>
      <c r="M213" s="172" t="s">
        <v>605</v>
      </c>
      <c r="N213" s="169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114</v>
      </c>
      <c r="B214" s="190">
        <v>43220</v>
      </c>
      <c r="C214" s="190"/>
      <c r="D214" s="191" t="s">
        <v>771</v>
      </c>
      <c r="E214" s="192" t="s">
        <v>592</v>
      </c>
      <c r="F214" s="192">
        <v>153.5</v>
      </c>
      <c r="G214" s="192"/>
      <c r="H214" s="192">
        <v>196</v>
      </c>
      <c r="I214" s="194">
        <v>196</v>
      </c>
      <c r="J214" s="164" t="s">
        <v>772</v>
      </c>
      <c r="K214" s="165">
        <f t="shared" si="65"/>
        <v>42.5</v>
      </c>
      <c r="L214" s="166">
        <f t="shared" si="66"/>
        <v>0.27687296416938112</v>
      </c>
      <c r="M214" s="161" t="s">
        <v>595</v>
      </c>
      <c r="N214" s="167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8">
        <v>115</v>
      </c>
      <c r="B215" s="169">
        <v>43306</v>
      </c>
      <c r="C215" s="169"/>
      <c r="D215" s="170" t="s">
        <v>740</v>
      </c>
      <c r="E215" s="171" t="s">
        <v>592</v>
      </c>
      <c r="F215" s="172">
        <v>27.5</v>
      </c>
      <c r="G215" s="172"/>
      <c r="H215" s="173">
        <v>13.1</v>
      </c>
      <c r="I215" s="173">
        <v>60</v>
      </c>
      <c r="J215" s="174" t="s">
        <v>773</v>
      </c>
      <c r="K215" s="175">
        <v>-14.4</v>
      </c>
      <c r="L215" s="176">
        <v>-0.52363636363636401</v>
      </c>
      <c r="M215" s="172" t="s">
        <v>605</v>
      </c>
      <c r="N215" s="169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116</v>
      </c>
      <c r="B216" s="199">
        <v>43318</v>
      </c>
      <c r="C216" s="199"/>
      <c r="D216" s="177" t="s">
        <v>774</v>
      </c>
      <c r="E216" s="172" t="s">
        <v>592</v>
      </c>
      <c r="F216" s="172">
        <v>148.5</v>
      </c>
      <c r="G216" s="172"/>
      <c r="H216" s="172">
        <v>102</v>
      </c>
      <c r="I216" s="173">
        <v>182</v>
      </c>
      <c r="J216" s="174" t="s">
        <v>775</v>
      </c>
      <c r="K216" s="175">
        <f>H216-F216</f>
        <v>-46.5</v>
      </c>
      <c r="L216" s="176">
        <f>K216/F216</f>
        <v>-0.31313131313131315</v>
      </c>
      <c r="M216" s="172" t="s">
        <v>605</v>
      </c>
      <c r="N216" s="169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117</v>
      </c>
      <c r="B217" s="159">
        <v>43335</v>
      </c>
      <c r="C217" s="159"/>
      <c r="D217" s="160" t="s">
        <v>776</v>
      </c>
      <c r="E217" s="161" t="s">
        <v>592</v>
      </c>
      <c r="F217" s="192">
        <v>285</v>
      </c>
      <c r="G217" s="161"/>
      <c r="H217" s="161">
        <v>355</v>
      </c>
      <c r="I217" s="163">
        <v>364</v>
      </c>
      <c r="J217" s="164" t="s">
        <v>777</v>
      </c>
      <c r="K217" s="165">
        <v>70</v>
      </c>
      <c r="L217" s="166">
        <v>0.24561403508771901</v>
      </c>
      <c r="M217" s="161" t="s">
        <v>595</v>
      </c>
      <c r="N217" s="167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118</v>
      </c>
      <c r="B218" s="159">
        <v>43341</v>
      </c>
      <c r="C218" s="159"/>
      <c r="D218" s="160" t="s">
        <v>399</v>
      </c>
      <c r="E218" s="161" t="s">
        <v>592</v>
      </c>
      <c r="F218" s="192">
        <v>525</v>
      </c>
      <c r="G218" s="161"/>
      <c r="H218" s="161">
        <v>585</v>
      </c>
      <c r="I218" s="163">
        <v>635</v>
      </c>
      <c r="J218" s="164" t="s">
        <v>778</v>
      </c>
      <c r="K218" s="165">
        <f t="shared" ref="K218:K269" si="67">H218-F218</f>
        <v>60</v>
      </c>
      <c r="L218" s="166">
        <f t="shared" ref="L218:L269" si="68">K218/F218</f>
        <v>0.11428571428571428</v>
      </c>
      <c r="M218" s="161" t="s">
        <v>595</v>
      </c>
      <c r="N218" s="167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119</v>
      </c>
      <c r="B219" s="159">
        <v>43395</v>
      </c>
      <c r="C219" s="159"/>
      <c r="D219" s="160" t="s">
        <v>384</v>
      </c>
      <c r="E219" s="161" t="s">
        <v>592</v>
      </c>
      <c r="F219" s="192">
        <v>475</v>
      </c>
      <c r="G219" s="161"/>
      <c r="H219" s="161">
        <v>574</v>
      </c>
      <c r="I219" s="163">
        <v>570</v>
      </c>
      <c r="J219" s="164" t="s">
        <v>680</v>
      </c>
      <c r="K219" s="165">
        <f t="shared" si="67"/>
        <v>99</v>
      </c>
      <c r="L219" s="166">
        <f t="shared" si="68"/>
        <v>0.20842105263157895</v>
      </c>
      <c r="M219" s="161" t="s">
        <v>595</v>
      </c>
      <c r="N219" s="167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120</v>
      </c>
      <c r="B220" s="190">
        <v>43397</v>
      </c>
      <c r="C220" s="190"/>
      <c r="D220" s="191" t="s">
        <v>779</v>
      </c>
      <c r="E220" s="192" t="s">
        <v>592</v>
      </c>
      <c r="F220" s="192">
        <v>707.5</v>
      </c>
      <c r="G220" s="192"/>
      <c r="H220" s="192">
        <v>872</v>
      </c>
      <c r="I220" s="194">
        <v>872</v>
      </c>
      <c r="J220" s="195" t="s">
        <v>680</v>
      </c>
      <c r="K220" s="165">
        <f t="shared" si="67"/>
        <v>164.5</v>
      </c>
      <c r="L220" s="196">
        <f t="shared" si="68"/>
        <v>0.23250883392226149</v>
      </c>
      <c r="M220" s="192" t="s">
        <v>595</v>
      </c>
      <c r="N220" s="197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121</v>
      </c>
      <c r="B221" s="190">
        <v>43398</v>
      </c>
      <c r="C221" s="190"/>
      <c r="D221" s="191" t="s">
        <v>780</v>
      </c>
      <c r="E221" s="192" t="s">
        <v>592</v>
      </c>
      <c r="F221" s="192">
        <v>162</v>
      </c>
      <c r="G221" s="192"/>
      <c r="H221" s="192">
        <v>204</v>
      </c>
      <c r="I221" s="194">
        <v>209</v>
      </c>
      <c r="J221" s="195" t="s">
        <v>781</v>
      </c>
      <c r="K221" s="165">
        <f t="shared" si="67"/>
        <v>42</v>
      </c>
      <c r="L221" s="196">
        <f t="shared" si="68"/>
        <v>0.25925925925925924</v>
      </c>
      <c r="M221" s="192" t="s">
        <v>595</v>
      </c>
      <c r="N221" s="197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122</v>
      </c>
      <c r="B222" s="190">
        <v>43399</v>
      </c>
      <c r="C222" s="190"/>
      <c r="D222" s="191" t="s">
        <v>489</v>
      </c>
      <c r="E222" s="192" t="s">
        <v>592</v>
      </c>
      <c r="F222" s="192">
        <v>240</v>
      </c>
      <c r="G222" s="192"/>
      <c r="H222" s="192">
        <v>297</v>
      </c>
      <c r="I222" s="194">
        <v>297</v>
      </c>
      <c r="J222" s="195" t="s">
        <v>680</v>
      </c>
      <c r="K222" s="201">
        <f t="shared" si="67"/>
        <v>57</v>
      </c>
      <c r="L222" s="196">
        <f t="shared" si="68"/>
        <v>0.23749999999999999</v>
      </c>
      <c r="M222" s="192" t="s">
        <v>595</v>
      </c>
      <c r="N222" s="197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123</v>
      </c>
      <c r="B223" s="159">
        <v>43439</v>
      </c>
      <c r="C223" s="159"/>
      <c r="D223" s="160" t="s">
        <v>782</v>
      </c>
      <c r="E223" s="161" t="s">
        <v>592</v>
      </c>
      <c r="F223" s="161">
        <v>202.5</v>
      </c>
      <c r="G223" s="161"/>
      <c r="H223" s="161">
        <v>255</v>
      </c>
      <c r="I223" s="163">
        <v>252</v>
      </c>
      <c r="J223" s="164" t="s">
        <v>680</v>
      </c>
      <c r="K223" s="165">
        <f t="shared" si="67"/>
        <v>52.5</v>
      </c>
      <c r="L223" s="166">
        <f t="shared" si="68"/>
        <v>0.25925925925925924</v>
      </c>
      <c r="M223" s="161" t="s">
        <v>595</v>
      </c>
      <c r="N223" s="167">
        <v>43542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124</v>
      </c>
      <c r="B224" s="190">
        <v>43465</v>
      </c>
      <c r="C224" s="159"/>
      <c r="D224" s="191" t="s">
        <v>159</v>
      </c>
      <c r="E224" s="192" t="s">
        <v>592</v>
      </c>
      <c r="F224" s="192">
        <v>710</v>
      </c>
      <c r="G224" s="192"/>
      <c r="H224" s="192">
        <v>866</v>
      </c>
      <c r="I224" s="194">
        <v>866</v>
      </c>
      <c r="J224" s="195" t="s">
        <v>680</v>
      </c>
      <c r="K224" s="165">
        <f t="shared" si="67"/>
        <v>156</v>
      </c>
      <c r="L224" s="166">
        <f t="shared" si="68"/>
        <v>0.21971830985915494</v>
      </c>
      <c r="M224" s="161" t="s">
        <v>595</v>
      </c>
      <c r="N224" s="167">
        <v>43553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125</v>
      </c>
      <c r="B225" s="190">
        <v>43522</v>
      </c>
      <c r="C225" s="190"/>
      <c r="D225" s="191" t="s">
        <v>174</v>
      </c>
      <c r="E225" s="192" t="s">
        <v>592</v>
      </c>
      <c r="F225" s="192">
        <v>337.25</v>
      </c>
      <c r="G225" s="192"/>
      <c r="H225" s="192">
        <v>398.5</v>
      </c>
      <c r="I225" s="194">
        <v>411</v>
      </c>
      <c r="J225" s="164" t="s">
        <v>784</v>
      </c>
      <c r="K225" s="165">
        <f t="shared" si="67"/>
        <v>61.25</v>
      </c>
      <c r="L225" s="166">
        <f t="shared" si="68"/>
        <v>0.1816160118606375</v>
      </c>
      <c r="M225" s="161" t="s">
        <v>595</v>
      </c>
      <c r="N225" s="167">
        <v>43760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2">
        <v>126</v>
      </c>
      <c r="B226" s="203">
        <v>43559</v>
      </c>
      <c r="C226" s="203"/>
      <c r="D226" s="204" t="s">
        <v>785</v>
      </c>
      <c r="E226" s="205" t="s">
        <v>592</v>
      </c>
      <c r="F226" s="205">
        <v>130</v>
      </c>
      <c r="G226" s="205"/>
      <c r="H226" s="205">
        <v>65</v>
      </c>
      <c r="I226" s="206">
        <v>158</v>
      </c>
      <c r="J226" s="174" t="s">
        <v>786</v>
      </c>
      <c r="K226" s="175">
        <f t="shared" si="67"/>
        <v>-65</v>
      </c>
      <c r="L226" s="176">
        <f t="shared" si="68"/>
        <v>-0.5</v>
      </c>
      <c r="M226" s="172" t="s">
        <v>605</v>
      </c>
      <c r="N226" s="169">
        <v>43726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127</v>
      </c>
      <c r="B227" s="190">
        <v>43017</v>
      </c>
      <c r="C227" s="190"/>
      <c r="D227" s="191" t="s">
        <v>210</v>
      </c>
      <c r="E227" s="192" t="s">
        <v>592</v>
      </c>
      <c r="F227" s="192">
        <v>141.5</v>
      </c>
      <c r="G227" s="192"/>
      <c r="H227" s="192">
        <v>183.5</v>
      </c>
      <c r="I227" s="194">
        <v>210</v>
      </c>
      <c r="J227" s="164" t="s">
        <v>781</v>
      </c>
      <c r="K227" s="165">
        <f t="shared" si="67"/>
        <v>42</v>
      </c>
      <c r="L227" s="166">
        <f t="shared" si="68"/>
        <v>0.29681978798586572</v>
      </c>
      <c r="M227" s="161" t="s">
        <v>595</v>
      </c>
      <c r="N227" s="167">
        <v>43042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2">
        <v>128</v>
      </c>
      <c r="B228" s="203">
        <v>43074</v>
      </c>
      <c r="C228" s="203"/>
      <c r="D228" s="204" t="s">
        <v>788</v>
      </c>
      <c r="E228" s="205" t="s">
        <v>592</v>
      </c>
      <c r="F228" s="200">
        <v>172</v>
      </c>
      <c r="G228" s="205"/>
      <c r="H228" s="205">
        <v>155.25</v>
      </c>
      <c r="I228" s="206">
        <v>230</v>
      </c>
      <c r="J228" s="174" t="s">
        <v>789</v>
      </c>
      <c r="K228" s="175">
        <f t="shared" si="67"/>
        <v>-16.75</v>
      </c>
      <c r="L228" s="176">
        <f t="shared" si="68"/>
        <v>-9.7383720930232565E-2</v>
      </c>
      <c r="M228" s="172" t="s">
        <v>605</v>
      </c>
      <c r="N228" s="169">
        <v>43787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129</v>
      </c>
      <c r="B229" s="190">
        <v>43398</v>
      </c>
      <c r="C229" s="190"/>
      <c r="D229" s="191" t="s">
        <v>120</v>
      </c>
      <c r="E229" s="192" t="s">
        <v>592</v>
      </c>
      <c r="F229" s="192">
        <v>698.5</v>
      </c>
      <c r="G229" s="192"/>
      <c r="H229" s="192">
        <v>890</v>
      </c>
      <c r="I229" s="194">
        <v>890</v>
      </c>
      <c r="J229" s="164" t="s">
        <v>790</v>
      </c>
      <c r="K229" s="165">
        <f t="shared" si="67"/>
        <v>191.5</v>
      </c>
      <c r="L229" s="166">
        <f t="shared" si="68"/>
        <v>0.27415891195418757</v>
      </c>
      <c r="M229" s="161" t="s">
        <v>595</v>
      </c>
      <c r="N229" s="167">
        <v>44328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130</v>
      </c>
      <c r="B230" s="190">
        <v>42877</v>
      </c>
      <c r="C230" s="190"/>
      <c r="D230" s="191" t="s">
        <v>791</v>
      </c>
      <c r="E230" s="192" t="s">
        <v>592</v>
      </c>
      <c r="F230" s="192">
        <v>127.6</v>
      </c>
      <c r="G230" s="192"/>
      <c r="H230" s="192">
        <v>138</v>
      </c>
      <c r="I230" s="194">
        <v>190</v>
      </c>
      <c r="J230" s="164" t="s">
        <v>792</v>
      </c>
      <c r="K230" s="165">
        <f t="shared" si="67"/>
        <v>10.400000000000006</v>
      </c>
      <c r="L230" s="166">
        <f t="shared" si="68"/>
        <v>8.1504702194357417E-2</v>
      </c>
      <c r="M230" s="161" t="s">
        <v>595</v>
      </c>
      <c r="N230" s="167">
        <v>43774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131</v>
      </c>
      <c r="B231" s="190">
        <v>43158</v>
      </c>
      <c r="C231" s="190"/>
      <c r="D231" s="191" t="s">
        <v>793</v>
      </c>
      <c r="E231" s="192" t="s">
        <v>592</v>
      </c>
      <c r="F231" s="192">
        <v>317</v>
      </c>
      <c r="G231" s="192"/>
      <c r="H231" s="192">
        <v>382.5</v>
      </c>
      <c r="I231" s="194">
        <v>398</v>
      </c>
      <c r="J231" s="164" t="s">
        <v>794</v>
      </c>
      <c r="K231" s="165">
        <f t="shared" si="67"/>
        <v>65.5</v>
      </c>
      <c r="L231" s="166">
        <f t="shared" si="68"/>
        <v>0.20662460567823343</v>
      </c>
      <c r="M231" s="161" t="s">
        <v>595</v>
      </c>
      <c r="N231" s="167">
        <v>44238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132</v>
      </c>
      <c r="B232" s="203">
        <v>43164</v>
      </c>
      <c r="C232" s="203"/>
      <c r="D232" s="204" t="s">
        <v>166</v>
      </c>
      <c r="E232" s="205" t="s">
        <v>592</v>
      </c>
      <c r="F232" s="200">
        <f>510-14.4</f>
        <v>495.6</v>
      </c>
      <c r="G232" s="205"/>
      <c r="H232" s="205">
        <v>350</v>
      </c>
      <c r="I232" s="206">
        <v>672</v>
      </c>
      <c r="J232" s="174" t="s">
        <v>795</v>
      </c>
      <c r="K232" s="175">
        <f t="shared" si="67"/>
        <v>-145.60000000000002</v>
      </c>
      <c r="L232" s="176">
        <f t="shared" si="68"/>
        <v>-0.29378531073446329</v>
      </c>
      <c r="M232" s="172" t="s">
        <v>605</v>
      </c>
      <c r="N232" s="169">
        <v>43887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2">
        <v>133</v>
      </c>
      <c r="B233" s="203">
        <v>43237</v>
      </c>
      <c r="C233" s="203"/>
      <c r="D233" s="204" t="s">
        <v>796</v>
      </c>
      <c r="E233" s="205" t="s">
        <v>592</v>
      </c>
      <c r="F233" s="200">
        <v>230.3</v>
      </c>
      <c r="G233" s="205"/>
      <c r="H233" s="205">
        <v>102.5</v>
      </c>
      <c r="I233" s="206">
        <v>348</v>
      </c>
      <c r="J233" s="174" t="s">
        <v>797</v>
      </c>
      <c r="K233" s="175">
        <f t="shared" si="67"/>
        <v>-127.80000000000001</v>
      </c>
      <c r="L233" s="176">
        <f t="shared" si="68"/>
        <v>-0.55492835432045162</v>
      </c>
      <c r="M233" s="172" t="s">
        <v>605</v>
      </c>
      <c r="N233" s="169">
        <v>43896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134</v>
      </c>
      <c r="B234" s="190">
        <v>43258</v>
      </c>
      <c r="C234" s="190"/>
      <c r="D234" s="191" t="s">
        <v>445</v>
      </c>
      <c r="E234" s="192" t="s">
        <v>592</v>
      </c>
      <c r="F234" s="192">
        <f>342.5-5.1</f>
        <v>337.4</v>
      </c>
      <c r="G234" s="192"/>
      <c r="H234" s="192">
        <v>412.5</v>
      </c>
      <c r="I234" s="194">
        <v>439</v>
      </c>
      <c r="J234" s="164" t="s">
        <v>798</v>
      </c>
      <c r="K234" s="165">
        <f t="shared" si="67"/>
        <v>75.100000000000023</v>
      </c>
      <c r="L234" s="166">
        <f t="shared" si="68"/>
        <v>0.22258446947243635</v>
      </c>
      <c r="M234" s="161" t="s">
        <v>595</v>
      </c>
      <c r="N234" s="167">
        <v>44230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3">
        <v>135</v>
      </c>
      <c r="B235" s="182">
        <v>43285</v>
      </c>
      <c r="C235" s="182"/>
      <c r="D235" s="183" t="s">
        <v>58</v>
      </c>
      <c r="E235" s="184" t="s">
        <v>592</v>
      </c>
      <c r="F235" s="184">
        <f>127.5-5.53</f>
        <v>121.97</v>
      </c>
      <c r="G235" s="185"/>
      <c r="H235" s="185">
        <v>122.5</v>
      </c>
      <c r="I235" s="185">
        <v>170</v>
      </c>
      <c r="J235" s="186" t="s">
        <v>799</v>
      </c>
      <c r="K235" s="187">
        <f t="shared" si="67"/>
        <v>0.53000000000000114</v>
      </c>
      <c r="L235" s="188">
        <f t="shared" si="68"/>
        <v>4.3453308190538747E-3</v>
      </c>
      <c r="M235" s="184" t="s">
        <v>613</v>
      </c>
      <c r="N235" s="182">
        <v>44431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136</v>
      </c>
      <c r="B236" s="203">
        <v>43294</v>
      </c>
      <c r="C236" s="203"/>
      <c r="D236" s="204" t="s">
        <v>800</v>
      </c>
      <c r="E236" s="205" t="s">
        <v>592</v>
      </c>
      <c r="F236" s="200">
        <v>46.5</v>
      </c>
      <c r="G236" s="205"/>
      <c r="H236" s="205">
        <v>17</v>
      </c>
      <c r="I236" s="206">
        <v>59</v>
      </c>
      <c r="J236" s="174" t="s">
        <v>801</v>
      </c>
      <c r="K236" s="175">
        <f t="shared" si="67"/>
        <v>-29.5</v>
      </c>
      <c r="L236" s="176">
        <f t="shared" si="68"/>
        <v>-0.63440860215053763</v>
      </c>
      <c r="M236" s="172" t="s">
        <v>605</v>
      </c>
      <c r="N236" s="169">
        <v>43887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137</v>
      </c>
      <c r="B237" s="190">
        <v>43396</v>
      </c>
      <c r="C237" s="190"/>
      <c r="D237" s="191" t="s">
        <v>428</v>
      </c>
      <c r="E237" s="192" t="s">
        <v>592</v>
      </c>
      <c r="F237" s="192">
        <v>156.5</v>
      </c>
      <c r="G237" s="192"/>
      <c r="H237" s="192">
        <v>207.5</v>
      </c>
      <c r="I237" s="194">
        <v>191</v>
      </c>
      <c r="J237" s="164" t="s">
        <v>680</v>
      </c>
      <c r="K237" s="165">
        <f t="shared" si="67"/>
        <v>51</v>
      </c>
      <c r="L237" s="166">
        <f t="shared" si="68"/>
        <v>0.32587859424920129</v>
      </c>
      <c r="M237" s="161" t="s">
        <v>595</v>
      </c>
      <c r="N237" s="167">
        <v>44369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138</v>
      </c>
      <c r="B238" s="190">
        <v>43439</v>
      </c>
      <c r="C238" s="190"/>
      <c r="D238" s="191" t="s">
        <v>347</v>
      </c>
      <c r="E238" s="192" t="s">
        <v>592</v>
      </c>
      <c r="F238" s="192">
        <v>259.5</v>
      </c>
      <c r="G238" s="192"/>
      <c r="H238" s="192">
        <v>320</v>
      </c>
      <c r="I238" s="194">
        <v>320</v>
      </c>
      <c r="J238" s="164" t="s">
        <v>680</v>
      </c>
      <c r="K238" s="165">
        <f t="shared" si="67"/>
        <v>60.5</v>
      </c>
      <c r="L238" s="166">
        <f t="shared" si="68"/>
        <v>0.23314065510597304</v>
      </c>
      <c r="M238" s="161" t="s">
        <v>595</v>
      </c>
      <c r="N238" s="167">
        <v>44323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2">
        <v>139</v>
      </c>
      <c r="B239" s="203">
        <v>43439</v>
      </c>
      <c r="C239" s="203"/>
      <c r="D239" s="204" t="s">
        <v>802</v>
      </c>
      <c r="E239" s="205" t="s">
        <v>592</v>
      </c>
      <c r="F239" s="205">
        <v>715</v>
      </c>
      <c r="G239" s="205"/>
      <c r="H239" s="205">
        <v>445</v>
      </c>
      <c r="I239" s="206">
        <v>840</v>
      </c>
      <c r="J239" s="174" t="s">
        <v>803</v>
      </c>
      <c r="K239" s="175">
        <f t="shared" si="67"/>
        <v>-270</v>
      </c>
      <c r="L239" s="176">
        <f t="shared" si="68"/>
        <v>-0.3776223776223776</v>
      </c>
      <c r="M239" s="172" t="s">
        <v>605</v>
      </c>
      <c r="N239" s="169">
        <v>43800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140</v>
      </c>
      <c r="B240" s="190">
        <v>43469</v>
      </c>
      <c r="C240" s="190"/>
      <c r="D240" s="191" t="s">
        <v>180</v>
      </c>
      <c r="E240" s="192" t="s">
        <v>592</v>
      </c>
      <c r="F240" s="192">
        <v>875</v>
      </c>
      <c r="G240" s="192"/>
      <c r="H240" s="192">
        <v>1165</v>
      </c>
      <c r="I240" s="194">
        <v>1185</v>
      </c>
      <c r="J240" s="164" t="s">
        <v>804</v>
      </c>
      <c r="K240" s="165">
        <f t="shared" si="67"/>
        <v>290</v>
      </c>
      <c r="L240" s="166">
        <f t="shared" si="68"/>
        <v>0.33142857142857141</v>
      </c>
      <c r="M240" s="161" t="s">
        <v>595</v>
      </c>
      <c r="N240" s="167">
        <v>43847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141</v>
      </c>
      <c r="B241" s="190">
        <v>43559</v>
      </c>
      <c r="C241" s="190"/>
      <c r="D241" s="191" t="s">
        <v>365</v>
      </c>
      <c r="E241" s="192" t="s">
        <v>592</v>
      </c>
      <c r="F241" s="192">
        <f>387-14.63</f>
        <v>372.37</v>
      </c>
      <c r="G241" s="192"/>
      <c r="H241" s="192">
        <v>490</v>
      </c>
      <c r="I241" s="194">
        <v>490</v>
      </c>
      <c r="J241" s="164" t="s">
        <v>680</v>
      </c>
      <c r="K241" s="165">
        <f t="shared" si="67"/>
        <v>117.63</v>
      </c>
      <c r="L241" s="166">
        <f t="shared" si="68"/>
        <v>0.31589548030185027</v>
      </c>
      <c r="M241" s="161" t="s">
        <v>595</v>
      </c>
      <c r="N241" s="167">
        <v>43850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142</v>
      </c>
      <c r="B242" s="203">
        <v>43578</v>
      </c>
      <c r="C242" s="203"/>
      <c r="D242" s="204" t="s">
        <v>805</v>
      </c>
      <c r="E242" s="205" t="s">
        <v>604</v>
      </c>
      <c r="F242" s="205">
        <v>220</v>
      </c>
      <c r="G242" s="205"/>
      <c r="H242" s="205">
        <v>127.5</v>
      </c>
      <c r="I242" s="206">
        <v>284</v>
      </c>
      <c r="J242" s="174" t="s">
        <v>806</v>
      </c>
      <c r="K242" s="175">
        <f t="shared" si="67"/>
        <v>-92.5</v>
      </c>
      <c r="L242" s="176">
        <f t="shared" si="68"/>
        <v>-0.42045454545454547</v>
      </c>
      <c r="M242" s="172" t="s">
        <v>605</v>
      </c>
      <c r="N242" s="169">
        <v>43896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143</v>
      </c>
      <c r="B243" s="190">
        <v>43622</v>
      </c>
      <c r="C243" s="190"/>
      <c r="D243" s="191" t="s">
        <v>490</v>
      </c>
      <c r="E243" s="192" t="s">
        <v>604</v>
      </c>
      <c r="F243" s="192">
        <v>332.8</v>
      </c>
      <c r="G243" s="192"/>
      <c r="H243" s="192">
        <v>405</v>
      </c>
      <c r="I243" s="194">
        <v>419</v>
      </c>
      <c r="J243" s="164" t="s">
        <v>807</v>
      </c>
      <c r="K243" s="165">
        <f t="shared" si="67"/>
        <v>72.199999999999989</v>
      </c>
      <c r="L243" s="166">
        <f t="shared" si="68"/>
        <v>0.21694711538461534</v>
      </c>
      <c r="M243" s="161" t="s">
        <v>595</v>
      </c>
      <c r="N243" s="167">
        <v>43860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3">
        <v>144</v>
      </c>
      <c r="B244" s="182">
        <v>43641</v>
      </c>
      <c r="C244" s="182"/>
      <c r="D244" s="183" t="s">
        <v>172</v>
      </c>
      <c r="E244" s="184" t="s">
        <v>592</v>
      </c>
      <c r="F244" s="184">
        <v>386</v>
      </c>
      <c r="G244" s="185"/>
      <c r="H244" s="185">
        <v>395</v>
      </c>
      <c r="I244" s="185">
        <v>452</v>
      </c>
      <c r="J244" s="186" t="s">
        <v>808</v>
      </c>
      <c r="K244" s="187">
        <f t="shared" si="67"/>
        <v>9</v>
      </c>
      <c r="L244" s="188">
        <f t="shared" si="68"/>
        <v>2.3316062176165803E-2</v>
      </c>
      <c r="M244" s="184" t="s">
        <v>613</v>
      </c>
      <c r="N244" s="182">
        <v>43868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3">
        <v>145</v>
      </c>
      <c r="B245" s="182">
        <v>43707</v>
      </c>
      <c r="C245" s="182"/>
      <c r="D245" s="183" t="s">
        <v>146</v>
      </c>
      <c r="E245" s="184" t="s">
        <v>592</v>
      </c>
      <c r="F245" s="184">
        <v>137.5</v>
      </c>
      <c r="G245" s="185"/>
      <c r="H245" s="185">
        <v>138.5</v>
      </c>
      <c r="I245" s="185">
        <v>190</v>
      </c>
      <c r="J245" s="186" t="s">
        <v>809</v>
      </c>
      <c r="K245" s="187">
        <f t="shared" si="67"/>
        <v>1</v>
      </c>
      <c r="L245" s="188">
        <f t="shared" si="68"/>
        <v>7.2727272727272727E-3</v>
      </c>
      <c r="M245" s="184" t="s">
        <v>613</v>
      </c>
      <c r="N245" s="182">
        <v>44432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146</v>
      </c>
      <c r="B246" s="190">
        <v>43731</v>
      </c>
      <c r="C246" s="190"/>
      <c r="D246" s="191" t="s">
        <v>438</v>
      </c>
      <c r="E246" s="192" t="s">
        <v>592</v>
      </c>
      <c r="F246" s="192">
        <v>235</v>
      </c>
      <c r="G246" s="192"/>
      <c r="H246" s="192">
        <v>295</v>
      </c>
      <c r="I246" s="194">
        <v>296</v>
      </c>
      <c r="J246" s="164" t="s">
        <v>810</v>
      </c>
      <c r="K246" s="165">
        <f t="shared" si="67"/>
        <v>60</v>
      </c>
      <c r="L246" s="166">
        <f t="shared" si="68"/>
        <v>0.25531914893617019</v>
      </c>
      <c r="M246" s="161" t="s">
        <v>595</v>
      </c>
      <c r="N246" s="167">
        <v>43844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147</v>
      </c>
      <c r="B247" s="190">
        <v>43752</v>
      </c>
      <c r="C247" s="190"/>
      <c r="D247" s="191" t="s">
        <v>811</v>
      </c>
      <c r="E247" s="192" t="s">
        <v>592</v>
      </c>
      <c r="F247" s="192">
        <v>277.5</v>
      </c>
      <c r="G247" s="192"/>
      <c r="H247" s="192">
        <v>333</v>
      </c>
      <c r="I247" s="194">
        <v>333</v>
      </c>
      <c r="J247" s="164" t="s">
        <v>812</v>
      </c>
      <c r="K247" s="165">
        <f t="shared" si="67"/>
        <v>55.5</v>
      </c>
      <c r="L247" s="166">
        <f t="shared" si="68"/>
        <v>0.2</v>
      </c>
      <c r="M247" s="161" t="s">
        <v>595</v>
      </c>
      <c r="N247" s="167">
        <v>43846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148</v>
      </c>
      <c r="B248" s="190">
        <v>43752</v>
      </c>
      <c r="C248" s="190"/>
      <c r="D248" s="191" t="s">
        <v>813</v>
      </c>
      <c r="E248" s="192" t="s">
        <v>592</v>
      </c>
      <c r="F248" s="192">
        <v>930</v>
      </c>
      <c r="G248" s="192"/>
      <c r="H248" s="192">
        <v>1165</v>
      </c>
      <c r="I248" s="194">
        <v>1200</v>
      </c>
      <c r="J248" s="164" t="s">
        <v>814</v>
      </c>
      <c r="K248" s="165">
        <f t="shared" si="67"/>
        <v>235</v>
      </c>
      <c r="L248" s="166">
        <f t="shared" si="68"/>
        <v>0.25268817204301075</v>
      </c>
      <c r="M248" s="161" t="s">
        <v>595</v>
      </c>
      <c r="N248" s="167">
        <v>43847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149</v>
      </c>
      <c r="B249" s="190">
        <v>43753</v>
      </c>
      <c r="C249" s="190"/>
      <c r="D249" s="191" t="s">
        <v>815</v>
      </c>
      <c r="E249" s="192" t="s">
        <v>592</v>
      </c>
      <c r="F249" s="162">
        <v>111</v>
      </c>
      <c r="G249" s="192"/>
      <c r="H249" s="192">
        <v>141</v>
      </c>
      <c r="I249" s="194">
        <v>141</v>
      </c>
      <c r="J249" s="164" t="s">
        <v>816</v>
      </c>
      <c r="K249" s="165">
        <f t="shared" si="67"/>
        <v>30</v>
      </c>
      <c r="L249" s="166">
        <f t="shared" si="68"/>
        <v>0.27027027027027029</v>
      </c>
      <c r="M249" s="161" t="s">
        <v>595</v>
      </c>
      <c r="N249" s="167">
        <v>44328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150</v>
      </c>
      <c r="B250" s="190">
        <v>43753</v>
      </c>
      <c r="C250" s="190"/>
      <c r="D250" s="191" t="s">
        <v>817</v>
      </c>
      <c r="E250" s="192" t="s">
        <v>592</v>
      </c>
      <c r="F250" s="162">
        <v>296</v>
      </c>
      <c r="G250" s="192"/>
      <c r="H250" s="192">
        <v>370</v>
      </c>
      <c r="I250" s="194">
        <v>370</v>
      </c>
      <c r="J250" s="164" t="s">
        <v>680</v>
      </c>
      <c r="K250" s="165">
        <f t="shared" si="67"/>
        <v>74</v>
      </c>
      <c r="L250" s="166">
        <f t="shared" si="68"/>
        <v>0.25</v>
      </c>
      <c r="M250" s="161" t="s">
        <v>595</v>
      </c>
      <c r="N250" s="167">
        <v>43853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151</v>
      </c>
      <c r="B251" s="190">
        <v>43754</v>
      </c>
      <c r="C251" s="190"/>
      <c r="D251" s="191" t="s">
        <v>818</v>
      </c>
      <c r="E251" s="192" t="s">
        <v>592</v>
      </c>
      <c r="F251" s="162">
        <v>300</v>
      </c>
      <c r="G251" s="192"/>
      <c r="H251" s="192">
        <v>382.5</v>
      </c>
      <c r="I251" s="194">
        <v>344</v>
      </c>
      <c r="J251" s="164" t="s">
        <v>819</v>
      </c>
      <c r="K251" s="165">
        <f t="shared" si="67"/>
        <v>82.5</v>
      </c>
      <c r="L251" s="166">
        <f t="shared" si="68"/>
        <v>0.27500000000000002</v>
      </c>
      <c r="M251" s="161" t="s">
        <v>595</v>
      </c>
      <c r="N251" s="167">
        <v>44238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152</v>
      </c>
      <c r="B252" s="190">
        <v>43832</v>
      </c>
      <c r="C252" s="190"/>
      <c r="D252" s="191" t="s">
        <v>820</v>
      </c>
      <c r="E252" s="192" t="s">
        <v>592</v>
      </c>
      <c r="F252" s="162">
        <v>495</v>
      </c>
      <c r="G252" s="192"/>
      <c r="H252" s="192">
        <v>595</v>
      </c>
      <c r="I252" s="194">
        <v>590</v>
      </c>
      <c r="J252" s="164" t="s">
        <v>616</v>
      </c>
      <c r="K252" s="165">
        <f t="shared" si="67"/>
        <v>100</v>
      </c>
      <c r="L252" s="166">
        <f t="shared" si="68"/>
        <v>0.20202020202020202</v>
      </c>
      <c r="M252" s="161" t="s">
        <v>595</v>
      </c>
      <c r="N252" s="167">
        <v>44589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153</v>
      </c>
      <c r="B253" s="190">
        <v>43966</v>
      </c>
      <c r="C253" s="190"/>
      <c r="D253" s="191" t="s">
        <v>76</v>
      </c>
      <c r="E253" s="192" t="s">
        <v>592</v>
      </c>
      <c r="F253" s="162">
        <v>67.5</v>
      </c>
      <c r="G253" s="192"/>
      <c r="H253" s="192">
        <v>86</v>
      </c>
      <c r="I253" s="194">
        <v>86</v>
      </c>
      <c r="J253" s="164" t="s">
        <v>821</v>
      </c>
      <c r="K253" s="165">
        <f t="shared" si="67"/>
        <v>18.5</v>
      </c>
      <c r="L253" s="166">
        <f t="shared" si="68"/>
        <v>0.27407407407407408</v>
      </c>
      <c r="M253" s="161" t="s">
        <v>595</v>
      </c>
      <c r="N253" s="167">
        <v>44008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154</v>
      </c>
      <c r="B254" s="190">
        <v>44035</v>
      </c>
      <c r="C254" s="190"/>
      <c r="D254" s="191" t="s">
        <v>489</v>
      </c>
      <c r="E254" s="192" t="s">
        <v>592</v>
      </c>
      <c r="F254" s="162">
        <v>231</v>
      </c>
      <c r="G254" s="192"/>
      <c r="H254" s="192">
        <v>281</v>
      </c>
      <c r="I254" s="194">
        <v>281</v>
      </c>
      <c r="J254" s="164" t="s">
        <v>680</v>
      </c>
      <c r="K254" s="165">
        <f t="shared" si="67"/>
        <v>50</v>
      </c>
      <c r="L254" s="166">
        <f t="shared" si="68"/>
        <v>0.21645021645021645</v>
      </c>
      <c r="M254" s="161" t="s">
        <v>595</v>
      </c>
      <c r="N254" s="167">
        <v>44358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155</v>
      </c>
      <c r="B255" s="190">
        <v>44092</v>
      </c>
      <c r="C255" s="190"/>
      <c r="D255" s="191" t="s">
        <v>144</v>
      </c>
      <c r="E255" s="192" t="s">
        <v>592</v>
      </c>
      <c r="F255" s="192">
        <v>206</v>
      </c>
      <c r="G255" s="192"/>
      <c r="H255" s="192">
        <v>248</v>
      </c>
      <c r="I255" s="194">
        <v>248</v>
      </c>
      <c r="J255" s="164" t="s">
        <v>680</v>
      </c>
      <c r="K255" s="165">
        <f t="shared" si="67"/>
        <v>42</v>
      </c>
      <c r="L255" s="166">
        <f t="shared" si="68"/>
        <v>0.20388349514563106</v>
      </c>
      <c r="M255" s="161" t="s">
        <v>595</v>
      </c>
      <c r="N255" s="167">
        <v>44214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156</v>
      </c>
      <c r="B256" s="190">
        <v>44140</v>
      </c>
      <c r="C256" s="190"/>
      <c r="D256" s="191" t="s">
        <v>144</v>
      </c>
      <c r="E256" s="192" t="s">
        <v>592</v>
      </c>
      <c r="F256" s="192">
        <v>182.5</v>
      </c>
      <c r="G256" s="192"/>
      <c r="H256" s="192">
        <v>248</v>
      </c>
      <c r="I256" s="194">
        <v>248</v>
      </c>
      <c r="J256" s="164" t="s">
        <v>680</v>
      </c>
      <c r="K256" s="165">
        <f t="shared" si="67"/>
        <v>65.5</v>
      </c>
      <c r="L256" s="166">
        <f t="shared" si="68"/>
        <v>0.35890410958904112</v>
      </c>
      <c r="M256" s="161" t="s">
        <v>595</v>
      </c>
      <c r="N256" s="167">
        <v>44214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157</v>
      </c>
      <c r="B257" s="190">
        <v>44140</v>
      </c>
      <c r="C257" s="190"/>
      <c r="D257" s="191" t="s">
        <v>347</v>
      </c>
      <c r="E257" s="192" t="s">
        <v>592</v>
      </c>
      <c r="F257" s="192">
        <v>247.5</v>
      </c>
      <c r="G257" s="192"/>
      <c r="H257" s="192">
        <v>320</v>
      </c>
      <c r="I257" s="194">
        <v>320</v>
      </c>
      <c r="J257" s="164" t="s">
        <v>680</v>
      </c>
      <c r="K257" s="165">
        <f t="shared" si="67"/>
        <v>72.5</v>
      </c>
      <c r="L257" s="166">
        <f t="shared" si="68"/>
        <v>0.29292929292929293</v>
      </c>
      <c r="M257" s="161" t="s">
        <v>595</v>
      </c>
      <c r="N257" s="167">
        <v>44323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158</v>
      </c>
      <c r="B258" s="190">
        <v>44140</v>
      </c>
      <c r="C258" s="190"/>
      <c r="D258" s="191" t="s">
        <v>203</v>
      </c>
      <c r="E258" s="192" t="s">
        <v>592</v>
      </c>
      <c r="F258" s="162">
        <v>925</v>
      </c>
      <c r="G258" s="192"/>
      <c r="H258" s="192">
        <v>1095</v>
      </c>
      <c r="I258" s="194">
        <v>1093</v>
      </c>
      <c r="J258" s="164" t="s">
        <v>822</v>
      </c>
      <c r="K258" s="165">
        <f t="shared" si="67"/>
        <v>170</v>
      </c>
      <c r="L258" s="166">
        <f t="shared" si="68"/>
        <v>0.18378378378378379</v>
      </c>
      <c r="M258" s="161" t="s">
        <v>595</v>
      </c>
      <c r="N258" s="167">
        <v>44201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159</v>
      </c>
      <c r="B259" s="190">
        <v>44140</v>
      </c>
      <c r="C259" s="190"/>
      <c r="D259" s="191" t="s">
        <v>365</v>
      </c>
      <c r="E259" s="192" t="s">
        <v>592</v>
      </c>
      <c r="F259" s="162">
        <v>332.5</v>
      </c>
      <c r="G259" s="192"/>
      <c r="H259" s="192">
        <v>393</v>
      </c>
      <c r="I259" s="194">
        <v>406</v>
      </c>
      <c r="J259" s="164" t="s">
        <v>823</v>
      </c>
      <c r="K259" s="165">
        <f t="shared" si="67"/>
        <v>60.5</v>
      </c>
      <c r="L259" s="166">
        <f t="shared" si="68"/>
        <v>0.18195488721804512</v>
      </c>
      <c r="M259" s="161" t="s">
        <v>595</v>
      </c>
      <c r="N259" s="167">
        <v>44256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160</v>
      </c>
      <c r="B260" s="190">
        <v>44141</v>
      </c>
      <c r="C260" s="190"/>
      <c r="D260" s="191" t="s">
        <v>489</v>
      </c>
      <c r="E260" s="192" t="s">
        <v>592</v>
      </c>
      <c r="F260" s="162">
        <v>231</v>
      </c>
      <c r="G260" s="192"/>
      <c r="H260" s="192">
        <v>281</v>
      </c>
      <c r="I260" s="194">
        <v>281</v>
      </c>
      <c r="J260" s="164" t="s">
        <v>680</v>
      </c>
      <c r="K260" s="165">
        <f t="shared" si="67"/>
        <v>50</v>
      </c>
      <c r="L260" s="166">
        <f t="shared" si="68"/>
        <v>0.21645021645021645</v>
      </c>
      <c r="M260" s="161" t="s">
        <v>595</v>
      </c>
      <c r="N260" s="167">
        <v>44358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161</v>
      </c>
      <c r="B261" s="190">
        <v>44187</v>
      </c>
      <c r="C261" s="190"/>
      <c r="D261" s="191" t="s">
        <v>824</v>
      </c>
      <c r="E261" s="192" t="s">
        <v>592</v>
      </c>
      <c r="F261" s="162">
        <v>190</v>
      </c>
      <c r="G261" s="192"/>
      <c r="H261" s="192">
        <v>239</v>
      </c>
      <c r="I261" s="194">
        <v>239</v>
      </c>
      <c r="J261" s="164" t="s">
        <v>825</v>
      </c>
      <c r="K261" s="165">
        <f t="shared" si="67"/>
        <v>49</v>
      </c>
      <c r="L261" s="166">
        <f t="shared" si="68"/>
        <v>0.25789473684210529</v>
      </c>
      <c r="M261" s="161" t="s">
        <v>595</v>
      </c>
      <c r="N261" s="167">
        <v>44844</v>
      </c>
      <c r="O261" s="1"/>
      <c r="P261" s="1"/>
      <c r="Q261" s="1"/>
      <c r="R261" s="6" t="s">
        <v>787</v>
      </c>
    </row>
    <row r="262" spans="1:26" ht="12.75" customHeight="1">
      <c r="A262" s="189">
        <v>162</v>
      </c>
      <c r="B262" s="190">
        <v>44258</v>
      </c>
      <c r="C262" s="190"/>
      <c r="D262" s="191" t="s">
        <v>820</v>
      </c>
      <c r="E262" s="192" t="s">
        <v>592</v>
      </c>
      <c r="F262" s="162">
        <v>495</v>
      </c>
      <c r="G262" s="192"/>
      <c r="H262" s="192">
        <v>595</v>
      </c>
      <c r="I262" s="194">
        <v>590</v>
      </c>
      <c r="J262" s="164" t="s">
        <v>616</v>
      </c>
      <c r="K262" s="165">
        <f t="shared" si="67"/>
        <v>100</v>
      </c>
      <c r="L262" s="166">
        <f t="shared" si="68"/>
        <v>0.20202020202020202</v>
      </c>
      <c r="M262" s="161" t="s">
        <v>595</v>
      </c>
      <c r="N262" s="167">
        <v>44589</v>
      </c>
      <c r="O262" s="1"/>
      <c r="P262" s="1"/>
      <c r="R262" s="6" t="s">
        <v>787</v>
      </c>
    </row>
    <row r="263" spans="1:26" ht="12.75" customHeight="1">
      <c r="A263" s="189">
        <v>163</v>
      </c>
      <c r="B263" s="190">
        <v>44274</v>
      </c>
      <c r="C263" s="190"/>
      <c r="D263" s="191" t="s">
        <v>365</v>
      </c>
      <c r="E263" s="192" t="s">
        <v>592</v>
      </c>
      <c r="F263" s="162">
        <v>355</v>
      </c>
      <c r="G263" s="192"/>
      <c r="H263" s="192">
        <v>422.5</v>
      </c>
      <c r="I263" s="194">
        <v>420</v>
      </c>
      <c r="J263" s="164" t="s">
        <v>826</v>
      </c>
      <c r="K263" s="165">
        <f t="shared" si="67"/>
        <v>67.5</v>
      </c>
      <c r="L263" s="166">
        <f t="shared" si="68"/>
        <v>0.19014084507042253</v>
      </c>
      <c r="M263" s="161" t="s">
        <v>595</v>
      </c>
      <c r="N263" s="167">
        <v>44361</v>
      </c>
      <c r="O263" s="1"/>
      <c r="R263" s="207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164</v>
      </c>
      <c r="B264" s="190">
        <v>44295</v>
      </c>
      <c r="C264" s="190"/>
      <c r="D264" s="191" t="s">
        <v>327</v>
      </c>
      <c r="E264" s="192" t="s">
        <v>592</v>
      </c>
      <c r="F264" s="162">
        <v>555</v>
      </c>
      <c r="G264" s="192"/>
      <c r="H264" s="192">
        <v>663</v>
      </c>
      <c r="I264" s="194">
        <v>663</v>
      </c>
      <c r="J264" s="164" t="s">
        <v>827</v>
      </c>
      <c r="K264" s="165">
        <f t="shared" si="67"/>
        <v>108</v>
      </c>
      <c r="L264" s="166">
        <f t="shared" si="68"/>
        <v>0.19459459459459461</v>
      </c>
      <c r="M264" s="161" t="s">
        <v>595</v>
      </c>
      <c r="N264" s="167">
        <v>44321</v>
      </c>
      <c r="O264" s="1"/>
      <c r="P264" s="1"/>
      <c r="Q264" s="1"/>
      <c r="R264" s="207" t="s">
        <v>787</v>
      </c>
    </row>
    <row r="265" spans="1:26" ht="12.75" customHeight="1">
      <c r="A265" s="189">
        <v>165</v>
      </c>
      <c r="B265" s="190">
        <v>44308</v>
      </c>
      <c r="C265" s="190"/>
      <c r="D265" s="191" t="s">
        <v>791</v>
      </c>
      <c r="E265" s="192" t="s">
        <v>592</v>
      </c>
      <c r="F265" s="162">
        <v>126.5</v>
      </c>
      <c r="G265" s="192"/>
      <c r="H265" s="192">
        <v>155</v>
      </c>
      <c r="I265" s="194">
        <v>155</v>
      </c>
      <c r="J265" s="164" t="s">
        <v>680</v>
      </c>
      <c r="K265" s="165">
        <f t="shared" si="67"/>
        <v>28.5</v>
      </c>
      <c r="L265" s="166">
        <f t="shared" si="68"/>
        <v>0.22529644268774704</v>
      </c>
      <c r="M265" s="161" t="s">
        <v>595</v>
      </c>
      <c r="N265" s="167">
        <v>44362</v>
      </c>
      <c r="O265" s="1"/>
      <c r="R265" s="207" t="s">
        <v>787</v>
      </c>
    </row>
    <row r="266" spans="1:26" ht="12.75" customHeight="1">
      <c r="A266" s="168">
        <v>166</v>
      </c>
      <c r="B266" s="199">
        <v>44368</v>
      </c>
      <c r="C266" s="199"/>
      <c r="D266" s="170" t="s">
        <v>828</v>
      </c>
      <c r="E266" s="172" t="s">
        <v>592</v>
      </c>
      <c r="F266" s="200">
        <v>287.5</v>
      </c>
      <c r="G266" s="172"/>
      <c r="H266" s="172">
        <v>245</v>
      </c>
      <c r="I266" s="173">
        <v>344</v>
      </c>
      <c r="J266" s="174" t="s">
        <v>829</v>
      </c>
      <c r="K266" s="175">
        <f t="shared" si="67"/>
        <v>-42.5</v>
      </c>
      <c r="L266" s="176">
        <f t="shared" si="68"/>
        <v>-0.14782608695652175</v>
      </c>
      <c r="M266" s="172" t="s">
        <v>605</v>
      </c>
      <c r="N266" s="169">
        <v>44508</v>
      </c>
      <c r="O266" s="1"/>
      <c r="R266" s="207" t="s">
        <v>787</v>
      </c>
    </row>
    <row r="267" spans="1:26" ht="12.75" customHeight="1">
      <c r="A267" s="189">
        <v>167</v>
      </c>
      <c r="B267" s="190">
        <v>44368</v>
      </c>
      <c r="C267" s="190"/>
      <c r="D267" s="191" t="s">
        <v>489</v>
      </c>
      <c r="E267" s="192" t="s">
        <v>592</v>
      </c>
      <c r="F267" s="162">
        <v>241</v>
      </c>
      <c r="G267" s="192"/>
      <c r="H267" s="192">
        <v>298</v>
      </c>
      <c r="I267" s="194">
        <v>320</v>
      </c>
      <c r="J267" s="164" t="s">
        <v>680</v>
      </c>
      <c r="K267" s="165">
        <f t="shared" si="67"/>
        <v>57</v>
      </c>
      <c r="L267" s="166">
        <f t="shared" si="68"/>
        <v>0.23651452282157676</v>
      </c>
      <c r="M267" s="161" t="s">
        <v>595</v>
      </c>
      <c r="N267" s="167">
        <v>44802</v>
      </c>
      <c r="O267" s="37"/>
      <c r="R267" s="207" t="s">
        <v>787</v>
      </c>
    </row>
    <row r="268" spans="1:26" ht="12.75" customHeight="1">
      <c r="A268" s="189">
        <v>168</v>
      </c>
      <c r="B268" s="190">
        <v>44406</v>
      </c>
      <c r="C268" s="190"/>
      <c r="D268" s="191" t="s">
        <v>791</v>
      </c>
      <c r="E268" s="192" t="s">
        <v>592</v>
      </c>
      <c r="F268" s="162">
        <v>162.5</v>
      </c>
      <c r="G268" s="192"/>
      <c r="H268" s="192">
        <v>200</v>
      </c>
      <c r="I268" s="194">
        <v>200</v>
      </c>
      <c r="J268" s="164" t="s">
        <v>680</v>
      </c>
      <c r="K268" s="165">
        <f t="shared" si="67"/>
        <v>37.5</v>
      </c>
      <c r="L268" s="166">
        <f t="shared" si="68"/>
        <v>0.23076923076923078</v>
      </c>
      <c r="M268" s="161" t="s">
        <v>595</v>
      </c>
      <c r="N268" s="167">
        <v>44802</v>
      </c>
      <c r="O268" s="1"/>
      <c r="R268" s="207" t="s">
        <v>787</v>
      </c>
    </row>
    <row r="269" spans="1:26" ht="12.75" customHeight="1">
      <c r="A269" s="189">
        <v>169</v>
      </c>
      <c r="B269" s="190">
        <v>44462</v>
      </c>
      <c r="C269" s="190"/>
      <c r="D269" s="191" t="s">
        <v>446</v>
      </c>
      <c r="E269" s="192" t="s">
        <v>592</v>
      </c>
      <c r="F269" s="162">
        <v>1235</v>
      </c>
      <c r="G269" s="192"/>
      <c r="H269" s="192">
        <v>1505</v>
      </c>
      <c r="I269" s="194">
        <v>1500</v>
      </c>
      <c r="J269" s="164" t="s">
        <v>680</v>
      </c>
      <c r="K269" s="165">
        <f t="shared" si="67"/>
        <v>270</v>
      </c>
      <c r="L269" s="166">
        <f t="shared" si="68"/>
        <v>0.21862348178137653</v>
      </c>
      <c r="M269" s="161" t="s">
        <v>595</v>
      </c>
      <c r="N269" s="167">
        <v>44564</v>
      </c>
      <c r="O269" s="1"/>
      <c r="R269" s="207" t="s">
        <v>787</v>
      </c>
    </row>
    <row r="270" spans="1:26" ht="12.75" customHeight="1">
      <c r="A270" s="208">
        <v>170</v>
      </c>
      <c r="B270" s="209">
        <v>44480</v>
      </c>
      <c r="C270" s="209"/>
      <c r="D270" s="210" t="s">
        <v>830</v>
      </c>
      <c r="E270" s="211" t="s">
        <v>592</v>
      </c>
      <c r="F270" s="55">
        <v>58.75</v>
      </c>
      <c r="G270" s="211"/>
      <c r="H270" s="212"/>
      <c r="I270" s="51"/>
      <c r="J270" s="213" t="s">
        <v>593</v>
      </c>
      <c r="K270" s="208"/>
      <c r="L270" s="209"/>
      <c r="M270" s="209"/>
      <c r="N270" s="210"/>
      <c r="O270" s="37"/>
      <c r="R270" s="207" t="s">
        <v>787</v>
      </c>
    </row>
    <row r="271" spans="1:26" ht="12.75" customHeight="1">
      <c r="A271" s="214">
        <v>171</v>
      </c>
      <c r="B271" s="215">
        <v>44481</v>
      </c>
      <c r="C271" s="215"/>
      <c r="D271" s="216" t="s">
        <v>278</v>
      </c>
      <c r="E271" s="51" t="s">
        <v>592</v>
      </c>
      <c r="F271" s="217" t="s">
        <v>831</v>
      </c>
      <c r="G271" s="51"/>
      <c r="H271" s="51"/>
      <c r="I271" s="51">
        <v>380</v>
      </c>
      <c r="J271" s="218" t="s">
        <v>593</v>
      </c>
      <c r="K271" s="214"/>
      <c r="L271" s="215"/>
      <c r="M271" s="215"/>
      <c r="N271" s="216"/>
      <c r="O271" s="37"/>
      <c r="R271" s="207" t="s">
        <v>787</v>
      </c>
    </row>
    <row r="272" spans="1:26" ht="12.75" customHeight="1">
      <c r="A272" s="189">
        <v>172</v>
      </c>
      <c r="B272" s="190">
        <v>44481</v>
      </c>
      <c r="C272" s="190"/>
      <c r="D272" s="191" t="s">
        <v>832</v>
      </c>
      <c r="E272" s="192" t="s">
        <v>592</v>
      </c>
      <c r="F272" s="162">
        <v>45.5</v>
      </c>
      <c r="G272" s="192"/>
      <c r="H272" s="192">
        <v>56.5</v>
      </c>
      <c r="I272" s="194">
        <v>56</v>
      </c>
      <c r="J272" s="164" t="s">
        <v>680</v>
      </c>
      <c r="K272" s="165">
        <f t="shared" ref="K272:K273" si="69">H272-F272</f>
        <v>11</v>
      </c>
      <c r="L272" s="166">
        <f t="shared" ref="L272:L273" si="70">K272/F272</f>
        <v>0.24175824175824176</v>
      </c>
      <c r="M272" s="161" t="s">
        <v>595</v>
      </c>
      <c r="N272" s="167">
        <v>44881</v>
      </c>
      <c r="O272" s="37"/>
      <c r="R272" s="207"/>
    </row>
    <row r="273" spans="1:38" ht="12.75" customHeight="1">
      <c r="A273" s="189">
        <v>173</v>
      </c>
      <c r="B273" s="190">
        <v>44551</v>
      </c>
      <c r="C273" s="190"/>
      <c r="D273" s="191" t="s">
        <v>131</v>
      </c>
      <c r="E273" s="192" t="s">
        <v>592</v>
      </c>
      <c r="F273" s="162">
        <v>2300</v>
      </c>
      <c r="G273" s="192"/>
      <c r="H273" s="192">
        <f>(2820+2200)/2</f>
        <v>2510</v>
      </c>
      <c r="I273" s="194">
        <v>3000</v>
      </c>
      <c r="J273" s="164" t="s">
        <v>833</v>
      </c>
      <c r="K273" s="165">
        <f t="shared" si="69"/>
        <v>210</v>
      </c>
      <c r="L273" s="166">
        <f t="shared" si="70"/>
        <v>9.1304347826086957E-2</v>
      </c>
      <c r="M273" s="161" t="s">
        <v>595</v>
      </c>
      <c r="N273" s="167">
        <v>44649</v>
      </c>
      <c r="O273" s="1"/>
      <c r="R273" s="207"/>
    </row>
    <row r="274" spans="1:38" ht="12.75" customHeight="1">
      <c r="A274" s="189">
        <v>174</v>
      </c>
      <c r="B274" s="190">
        <v>44606</v>
      </c>
      <c r="C274" s="190"/>
      <c r="D274" s="191" t="s">
        <v>436</v>
      </c>
      <c r="E274" s="192" t="s">
        <v>592</v>
      </c>
      <c r="F274" s="162">
        <v>635</v>
      </c>
      <c r="G274" s="192"/>
      <c r="H274" s="192">
        <v>700</v>
      </c>
      <c r="I274" s="194">
        <v>764</v>
      </c>
      <c r="J274" s="164" t="s">
        <v>868</v>
      </c>
      <c r="K274" s="165">
        <f t="shared" ref="K274" si="71">H274-F274</f>
        <v>65</v>
      </c>
      <c r="L274" s="166">
        <f t="shared" ref="L274" si="72">K274/F274</f>
        <v>0.10236220472440945</v>
      </c>
      <c r="M274" s="161" t="s">
        <v>595</v>
      </c>
      <c r="N274" s="167">
        <v>45159</v>
      </c>
      <c r="O274" s="37"/>
      <c r="R274" s="207"/>
    </row>
    <row r="275" spans="1:38" ht="12.75" customHeight="1">
      <c r="A275" s="189">
        <v>175</v>
      </c>
      <c r="B275" s="190">
        <v>44613</v>
      </c>
      <c r="C275" s="190"/>
      <c r="D275" s="191" t="s">
        <v>446</v>
      </c>
      <c r="E275" s="192" t="s">
        <v>592</v>
      </c>
      <c r="F275" s="162">
        <v>1255</v>
      </c>
      <c r="G275" s="192"/>
      <c r="H275" s="192">
        <v>1515</v>
      </c>
      <c r="I275" s="194">
        <v>1510</v>
      </c>
      <c r="J275" s="164" t="s">
        <v>680</v>
      </c>
      <c r="K275" s="165">
        <f>H275-F275</f>
        <v>260</v>
      </c>
      <c r="L275" s="166">
        <f>K275/F275</f>
        <v>0.20717131474103587</v>
      </c>
      <c r="M275" s="161" t="s">
        <v>595</v>
      </c>
      <c r="N275" s="167">
        <v>44834</v>
      </c>
      <c r="O275" s="37"/>
      <c r="R275" s="207"/>
    </row>
    <row r="276" spans="1:38" ht="12.75" customHeight="1">
      <c r="A276">
        <v>176</v>
      </c>
      <c r="B276" s="215">
        <v>44670</v>
      </c>
      <c r="C276" s="215"/>
      <c r="D276" s="53" t="s">
        <v>552</v>
      </c>
      <c r="E276" s="219" t="s">
        <v>592</v>
      </c>
      <c r="F276" s="51" t="s">
        <v>834</v>
      </c>
      <c r="G276" s="51"/>
      <c r="H276" s="51"/>
      <c r="I276" s="51">
        <v>553</v>
      </c>
      <c r="J276" s="51" t="s">
        <v>593</v>
      </c>
      <c r="K276" s="51"/>
      <c r="L276" s="51"/>
      <c r="M276" s="51"/>
      <c r="N276" s="51"/>
      <c r="O276" s="37"/>
      <c r="R276" s="207"/>
    </row>
    <row r="277" spans="1:38" ht="12.75" customHeight="1">
      <c r="A277" s="189">
        <v>177</v>
      </c>
      <c r="B277" s="190">
        <v>44746</v>
      </c>
      <c r="C277" s="190"/>
      <c r="D277" s="191" t="s">
        <v>835</v>
      </c>
      <c r="E277" s="192" t="s">
        <v>592</v>
      </c>
      <c r="F277" s="162">
        <v>207.5</v>
      </c>
      <c r="G277" s="192"/>
      <c r="H277" s="192">
        <v>254</v>
      </c>
      <c r="I277" s="194">
        <v>254</v>
      </c>
      <c r="J277" s="164" t="s">
        <v>680</v>
      </c>
      <c r="K277" s="165">
        <f t="shared" ref="K277:K279" si="73">H277-F277</f>
        <v>46.5</v>
      </c>
      <c r="L277" s="166">
        <f t="shared" ref="L277:L279" si="74">K277/F277</f>
        <v>0.22409638554216868</v>
      </c>
      <c r="M277" s="161" t="s">
        <v>595</v>
      </c>
      <c r="N277" s="167">
        <v>44792</v>
      </c>
      <c r="O277" s="1"/>
      <c r="R277" s="207"/>
    </row>
    <row r="278" spans="1:38" ht="12.75" customHeight="1">
      <c r="A278" s="189">
        <v>178</v>
      </c>
      <c r="B278" s="190">
        <v>44775</v>
      </c>
      <c r="C278" s="190"/>
      <c r="D278" s="191" t="s">
        <v>491</v>
      </c>
      <c r="E278" s="192" t="s">
        <v>592</v>
      </c>
      <c r="F278" s="162">
        <v>31.25</v>
      </c>
      <c r="G278" s="192"/>
      <c r="H278" s="192">
        <v>38.75</v>
      </c>
      <c r="I278" s="194">
        <v>38</v>
      </c>
      <c r="J278" s="164" t="s">
        <v>680</v>
      </c>
      <c r="K278" s="165">
        <f t="shared" si="73"/>
        <v>7.5</v>
      </c>
      <c r="L278" s="166">
        <f t="shared" si="74"/>
        <v>0.24</v>
      </c>
      <c r="M278" s="161" t="s">
        <v>595</v>
      </c>
      <c r="N278" s="167">
        <v>44844</v>
      </c>
      <c r="O278" s="37"/>
      <c r="R278" s="55"/>
    </row>
    <row r="279" spans="1:38" ht="12.75" customHeight="1">
      <c r="A279" s="189">
        <v>179</v>
      </c>
      <c r="B279" s="190">
        <v>44841</v>
      </c>
      <c r="C279" s="190"/>
      <c r="D279" s="191" t="s">
        <v>836</v>
      </c>
      <c r="E279" s="192" t="s">
        <v>592</v>
      </c>
      <c r="F279" s="162">
        <v>665</v>
      </c>
      <c r="G279" s="192"/>
      <c r="H279" s="192">
        <v>807.5</v>
      </c>
      <c r="I279" s="194">
        <v>840</v>
      </c>
      <c r="J279" s="164" t="s">
        <v>833</v>
      </c>
      <c r="K279" s="165">
        <f t="shared" si="73"/>
        <v>142.5</v>
      </c>
      <c r="L279" s="166">
        <f t="shared" si="74"/>
        <v>0.21428571428571427</v>
      </c>
      <c r="M279" s="161" t="s">
        <v>595</v>
      </c>
      <c r="N279" s="167">
        <v>45097</v>
      </c>
      <c r="O279" s="37"/>
      <c r="R279" s="55"/>
    </row>
    <row r="280" spans="1:38" ht="12.75" customHeight="1">
      <c r="A280" s="189">
        <v>180</v>
      </c>
      <c r="B280" s="190">
        <v>44844</v>
      </c>
      <c r="C280" s="190"/>
      <c r="D280" s="191" t="s">
        <v>438</v>
      </c>
      <c r="E280" s="192" t="s">
        <v>592</v>
      </c>
      <c r="F280" s="162">
        <v>227.5</v>
      </c>
      <c r="G280" s="192"/>
      <c r="H280" s="192">
        <v>270</v>
      </c>
      <c r="I280" s="194">
        <v>291</v>
      </c>
      <c r="J280" s="164" t="s">
        <v>870</v>
      </c>
      <c r="K280" s="165">
        <f t="shared" ref="K280" si="75">H280-F280</f>
        <v>42.5</v>
      </c>
      <c r="L280" s="166">
        <f t="shared" ref="L280" si="76">K280/F280</f>
        <v>0.18681318681318682</v>
      </c>
      <c r="M280" s="161" t="s">
        <v>595</v>
      </c>
      <c r="N280" s="167">
        <v>45160</v>
      </c>
      <c r="O280" s="37"/>
      <c r="Q280" s="37"/>
      <c r="R280" s="55"/>
    </row>
    <row r="281" spans="1:38" ht="12.75" customHeight="1">
      <c r="A281" s="189">
        <v>181</v>
      </c>
      <c r="B281" s="190">
        <v>44845</v>
      </c>
      <c r="C281" s="190"/>
      <c r="D281" s="191" t="s">
        <v>436</v>
      </c>
      <c r="E281" s="192" t="s">
        <v>592</v>
      </c>
      <c r="F281" s="162">
        <v>555</v>
      </c>
      <c r="G281" s="192"/>
      <c r="H281" s="192">
        <v>700</v>
      </c>
      <c r="I281" s="194">
        <v>765</v>
      </c>
      <c r="J281" s="164" t="s">
        <v>869</v>
      </c>
      <c r="K281" s="165">
        <f t="shared" ref="K281" si="77">H281-F281</f>
        <v>145</v>
      </c>
      <c r="L281" s="166">
        <f t="shared" ref="L281" si="78">K281/F281</f>
        <v>0.26126126126126126</v>
      </c>
      <c r="M281" s="161" t="s">
        <v>595</v>
      </c>
      <c r="N281" s="167">
        <v>45159</v>
      </c>
      <c r="O281" s="37"/>
      <c r="Q281" s="37"/>
      <c r="R281" s="55"/>
    </row>
    <row r="282" spans="1:38" ht="12.75" customHeight="1">
      <c r="A282" s="189">
        <v>182</v>
      </c>
      <c r="B282" s="190">
        <v>44981</v>
      </c>
      <c r="C282" s="190"/>
      <c r="D282" s="191" t="s">
        <v>453</v>
      </c>
      <c r="E282" s="192" t="s">
        <v>592</v>
      </c>
      <c r="F282" s="162">
        <v>1675</v>
      </c>
      <c r="G282" s="192"/>
      <c r="H282" s="192">
        <v>2080</v>
      </c>
      <c r="I282" s="194">
        <v>2080</v>
      </c>
      <c r="J282" s="164" t="s">
        <v>680</v>
      </c>
      <c r="K282" s="165">
        <f>H282-F282</f>
        <v>405</v>
      </c>
      <c r="L282" s="166">
        <f>K282/F282</f>
        <v>0.2417910447761194</v>
      </c>
      <c r="M282" s="161" t="s">
        <v>595</v>
      </c>
      <c r="N282" s="167">
        <v>45119</v>
      </c>
      <c r="O282" s="37"/>
      <c r="R282" s="55" t="s">
        <v>866</v>
      </c>
    </row>
    <row r="283" spans="1:38" ht="12.75" customHeight="1">
      <c r="A283" s="189">
        <v>183</v>
      </c>
      <c r="B283" s="190">
        <v>44986</v>
      </c>
      <c r="C283" s="190"/>
      <c r="D283" s="191" t="s">
        <v>491</v>
      </c>
      <c r="E283" s="192" t="s">
        <v>592</v>
      </c>
      <c r="F283" s="162">
        <v>57.5</v>
      </c>
      <c r="G283" s="192"/>
      <c r="H283" s="192">
        <v>120</v>
      </c>
      <c r="I283" s="194">
        <v>120</v>
      </c>
      <c r="J283" s="164" t="s">
        <v>680</v>
      </c>
      <c r="K283" s="165">
        <f>H283-F283</f>
        <v>62.5</v>
      </c>
      <c r="L283" s="166">
        <f>K283/F283</f>
        <v>1.0869565217391304</v>
      </c>
      <c r="M283" s="161" t="s">
        <v>595</v>
      </c>
      <c r="N283" s="167">
        <v>45049</v>
      </c>
      <c r="O283" s="37"/>
      <c r="R283" s="55" t="s">
        <v>866</v>
      </c>
    </row>
    <row r="284" spans="1:38" ht="12.75" customHeight="1">
      <c r="A284" s="189">
        <v>184</v>
      </c>
      <c r="B284" s="190">
        <v>45008</v>
      </c>
      <c r="C284" s="190"/>
      <c r="D284" s="191" t="s">
        <v>508</v>
      </c>
      <c r="E284" s="192" t="s">
        <v>592</v>
      </c>
      <c r="F284" s="162">
        <v>2765</v>
      </c>
      <c r="G284" s="192"/>
      <c r="H284" s="192">
        <v>3547.5</v>
      </c>
      <c r="I284" s="194">
        <v>3523</v>
      </c>
      <c r="J284" s="164" t="s">
        <v>680</v>
      </c>
      <c r="K284" s="165">
        <f>H284-F284</f>
        <v>782.5</v>
      </c>
      <c r="L284" s="166">
        <f>K284/F284</f>
        <v>0.28300180831826399</v>
      </c>
      <c r="M284" s="161" t="s">
        <v>595</v>
      </c>
      <c r="N284" s="167">
        <v>45177</v>
      </c>
      <c r="O284" s="37"/>
      <c r="R284" s="55" t="s">
        <v>866</v>
      </c>
    </row>
    <row r="285" spans="1:38" ht="12.75" customHeight="1">
      <c r="A285" s="189">
        <v>185</v>
      </c>
      <c r="B285" s="190">
        <v>45027</v>
      </c>
      <c r="C285" s="190"/>
      <c r="D285" s="191" t="s">
        <v>837</v>
      </c>
      <c r="E285" s="192" t="s">
        <v>592</v>
      </c>
      <c r="F285" s="162">
        <v>460</v>
      </c>
      <c r="G285" s="192"/>
      <c r="H285" s="192">
        <v>825</v>
      </c>
      <c r="I285" s="194">
        <v>810</v>
      </c>
      <c r="J285" s="164" t="s">
        <v>680</v>
      </c>
      <c r="K285" s="165">
        <f>H285-F285</f>
        <v>365</v>
      </c>
      <c r="L285" s="166">
        <f>K285/F285</f>
        <v>0.79347826086956519</v>
      </c>
      <c r="M285" s="161" t="s">
        <v>595</v>
      </c>
      <c r="N285" s="167">
        <v>45155</v>
      </c>
      <c r="O285" s="37"/>
      <c r="R285" s="55" t="s">
        <v>866</v>
      </c>
    </row>
    <row r="286" spans="1:38" ht="12.75" customHeight="1">
      <c r="A286" s="214">
        <v>186</v>
      </c>
      <c r="B286" s="215">
        <v>45050</v>
      </c>
      <c r="C286" s="53"/>
      <c r="D286" s="53" t="s">
        <v>42</v>
      </c>
      <c r="E286" s="219" t="s">
        <v>592</v>
      </c>
      <c r="F286" s="51" t="s">
        <v>838</v>
      </c>
      <c r="G286" s="51"/>
      <c r="H286" s="51"/>
      <c r="I286" s="51">
        <v>5040</v>
      </c>
      <c r="J286" s="51" t="s">
        <v>593</v>
      </c>
      <c r="K286" s="51"/>
      <c r="L286" s="51"/>
      <c r="M286" s="51"/>
      <c r="N286" s="51"/>
      <c r="O286" s="37"/>
      <c r="R286" s="55" t="s">
        <v>866</v>
      </c>
    </row>
    <row r="287" spans="1:38" ht="12.75" customHeight="1">
      <c r="A287" s="189">
        <v>187</v>
      </c>
      <c r="B287" s="190">
        <v>45075</v>
      </c>
      <c r="C287" s="190"/>
      <c r="D287" s="191" t="s">
        <v>839</v>
      </c>
      <c r="E287" s="192" t="s">
        <v>592</v>
      </c>
      <c r="F287" s="162">
        <v>585</v>
      </c>
      <c r="G287" s="192"/>
      <c r="H287" s="192">
        <v>732</v>
      </c>
      <c r="I287" s="194">
        <v>732</v>
      </c>
      <c r="J287" s="164" t="s">
        <v>680</v>
      </c>
      <c r="K287" s="165">
        <f>H287-F287</f>
        <v>147</v>
      </c>
      <c r="L287" s="166">
        <f>K287/F287</f>
        <v>0.25128205128205128</v>
      </c>
      <c r="M287" s="161" t="s">
        <v>595</v>
      </c>
      <c r="N287" s="167">
        <v>45152</v>
      </c>
      <c r="O287" s="37"/>
      <c r="Q287" s="37"/>
      <c r="R287" s="55" t="s">
        <v>866</v>
      </c>
      <c r="T287" s="37"/>
      <c r="V287" s="37"/>
      <c r="W287" s="55"/>
      <c r="Y287" s="37"/>
      <c r="AA287" s="37"/>
      <c r="AB287" s="55"/>
      <c r="AD287" s="37"/>
      <c r="AF287" s="37"/>
      <c r="AG287" s="55"/>
      <c r="AI287" s="37"/>
      <c r="AK287" s="37"/>
      <c r="AL287" s="55"/>
    </row>
    <row r="288" spans="1:38" ht="12.75" customHeight="1">
      <c r="A288" s="214">
        <v>188</v>
      </c>
      <c r="B288" s="215">
        <v>45078</v>
      </c>
      <c r="C288" s="53"/>
      <c r="D288" s="53" t="s">
        <v>540</v>
      </c>
      <c r="E288" s="219" t="s">
        <v>592</v>
      </c>
      <c r="F288" s="51" t="s">
        <v>840</v>
      </c>
      <c r="G288" s="51"/>
      <c r="H288" s="51"/>
      <c r="I288" s="51">
        <v>4300</v>
      </c>
      <c r="J288" s="51" t="s">
        <v>593</v>
      </c>
      <c r="K288" s="51"/>
      <c r="L288" s="51"/>
      <c r="M288" s="51"/>
      <c r="N288" s="51"/>
      <c r="O288" s="37"/>
      <c r="Q288" s="37"/>
      <c r="R288" s="55" t="s">
        <v>866</v>
      </c>
      <c r="T288" s="37"/>
      <c r="V288" s="37"/>
      <c r="W288" s="55"/>
      <c r="Y288" s="37"/>
      <c r="AA288" s="37"/>
      <c r="AB288" s="55"/>
      <c r="AD288" s="37"/>
      <c r="AF288" s="37"/>
      <c r="AG288" s="55"/>
      <c r="AI288" s="37"/>
      <c r="AK288" s="37"/>
      <c r="AL288" s="55"/>
    </row>
    <row r="289" spans="1:38" ht="12.75" customHeight="1">
      <c r="A289" s="214">
        <v>189</v>
      </c>
      <c r="B289" s="215">
        <v>45103</v>
      </c>
      <c r="C289" s="53"/>
      <c r="D289" s="53" t="s">
        <v>863</v>
      </c>
      <c r="E289" s="219" t="s">
        <v>592</v>
      </c>
      <c r="F289" s="51" t="s">
        <v>660</v>
      </c>
      <c r="G289" s="51"/>
      <c r="H289" s="51"/>
      <c r="I289" s="51">
        <v>383</v>
      </c>
      <c r="J289" s="51" t="s">
        <v>593</v>
      </c>
      <c r="K289" s="51"/>
      <c r="L289" s="51"/>
      <c r="M289" s="51"/>
      <c r="N289" s="51"/>
      <c r="O289" s="37"/>
      <c r="Q289" s="37"/>
      <c r="R289" s="55" t="s">
        <v>866</v>
      </c>
      <c r="T289" s="37"/>
      <c r="V289" s="37"/>
      <c r="W289" s="55"/>
      <c r="Y289" s="37"/>
      <c r="AA289" s="37"/>
      <c r="AB289" s="55"/>
      <c r="AD289" s="37"/>
      <c r="AF289" s="37"/>
      <c r="AG289" s="55"/>
      <c r="AI289" s="37"/>
      <c r="AK289" s="37"/>
      <c r="AL289" s="55"/>
    </row>
    <row r="290" spans="1:38" ht="12.75" customHeight="1">
      <c r="A290" s="189">
        <v>190</v>
      </c>
      <c r="B290" s="190">
        <v>45120</v>
      </c>
      <c r="C290" s="190"/>
      <c r="D290" s="191" t="s">
        <v>539</v>
      </c>
      <c r="E290" s="192" t="s">
        <v>592</v>
      </c>
      <c r="F290" s="162">
        <v>2312.5</v>
      </c>
      <c r="G290" s="192"/>
      <c r="H290" s="192">
        <v>2935</v>
      </c>
      <c r="I290" s="194">
        <v>2935</v>
      </c>
      <c r="J290" s="164" t="s">
        <v>680</v>
      </c>
      <c r="K290" s="165">
        <f>H290-F290</f>
        <v>622.5</v>
      </c>
      <c r="L290" s="166">
        <f>K290/F290</f>
        <v>0.26918918918918922</v>
      </c>
      <c r="M290" s="161" t="s">
        <v>595</v>
      </c>
      <c r="N290" s="167">
        <v>45177</v>
      </c>
      <c r="O290" s="37"/>
      <c r="Q290" s="37"/>
      <c r="R290" s="55" t="s">
        <v>866</v>
      </c>
      <c r="T290" s="37"/>
      <c r="V290" s="37"/>
      <c r="W290" s="55"/>
      <c r="Y290" s="37"/>
      <c r="AA290" s="37"/>
      <c r="AB290" s="55"/>
      <c r="AD290" s="37"/>
      <c r="AF290" s="37"/>
      <c r="AG290" s="55"/>
      <c r="AI290" s="37"/>
      <c r="AK290" s="37"/>
      <c r="AL290" s="55"/>
    </row>
    <row r="291" spans="1:38" ht="12.75" customHeight="1">
      <c r="A291" s="189">
        <v>191</v>
      </c>
      <c r="B291" s="190">
        <v>45125</v>
      </c>
      <c r="C291" s="190"/>
      <c r="D291" s="191" t="s">
        <v>203</v>
      </c>
      <c r="E291" s="192" t="s">
        <v>592</v>
      </c>
      <c r="F291" s="162">
        <v>3980</v>
      </c>
      <c r="G291" s="192"/>
      <c r="H291" s="192">
        <v>4895</v>
      </c>
      <c r="I291" s="194">
        <v>4895</v>
      </c>
      <c r="J291" s="164" t="s">
        <v>680</v>
      </c>
      <c r="K291" s="165">
        <f>H291-F291</f>
        <v>915</v>
      </c>
      <c r="L291" s="166">
        <f>K291/F291</f>
        <v>0.22989949748743718</v>
      </c>
      <c r="M291" s="161" t="s">
        <v>595</v>
      </c>
      <c r="N291" s="167">
        <v>45155</v>
      </c>
      <c r="O291" s="37"/>
      <c r="R291" s="55" t="s">
        <v>866</v>
      </c>
      <c r="T291" s="37"/>
      <c r="W291" s="55"/>
      <c r="Y291" s="37"/>
      <c r="AB291" s="55"/>
      <c r="AD291" s="37"/>
      <c r="AG291" s="55"/>
      <c r="AI291" s="37"/>
      <c r="AL291" s="55"/>
    </row>
    <row r="292" spans="1:38" ht="12.75" customHeight="1">
      <c r="A292" s="189">
        <v>192</v>
      </c>
      <c r="B292" s="190">
        <v>45145</v>
      </c>
      <c r="C292" s="190"/>
      <c r="D292" s="191" t="s">
        <v>867</v>
      </c>
      <c r="E292" s="192" t="s">
        <v>592</v>
      </c>
      <c r="F292" s="162">
        <v>565</v>
      </c>
      <c r="G292" s="192"/>
      <c r="H292" s="192">
        <v>725</v>
      </c>
      <c r="I292" s="194">
        <v>725</v>
      </c>
      <c r="J292" s="164" t="s">
        <v>680</v>
      </c>
      <c r="K292" s="165">
        <f>H292-F292</f>
        <v>160</v>
      </c>
      <c r="L292" s="166">
        <f>K292/F292</f>
        <v>0.2831858407079646</v>
      </c>
      <c r="M292" s="161" t="s">
        <v>595</v>
      </c>
      <c r="N292" s="167">
        <v>45169</v>
      </c>
      <c r="O292" s="37"/>
      <c r="R292" s="55" t="s">
        <v>866</v>
      </c>
      <c r="T292" s="37"/>
      <c r="W292" s="55"/>
      <c r="Y292" s="37"/>
      <c r="AB292" s="55"/>
      <c r="AD292" s="37"/>
      <c r="AG292" s="55"/>
      <c r="AI292" s="37"/>
      <c r="AL292" s="55"/>
    </row>
    <row r="293" spans="1:38" ht="12.75" customHeight="1">
      <c r="A293" s="214">
        <v>193</v>
      </c>
      <c r="B293" s="215">
        <v>45167</v>
      </c>
      <c r="C293" s="53"/>
      <c r="D293" s="53" t="s">
        <v>871</v>
      </c>
      <c r="E293" s="219" t="s">
        <v>592</v>
      </c>
      <c r="F293" s="51" t="s">
        <v>872</v>
      </c>
      <c r="G293" s="51"/>
      <c r="H293" s="51"/>
      <c r="I293" s="51">
        <v>950</v>
      </c>
      <c r="J293" s="51" t="s">
        <v>593</v>
      </c>
      <c r="K293" s="51"/>
      <c r="L293" s="51"/>
      <c r="M293" s="51"/>
      <c r="N293" s="51"/>
      <c r="O293" s="37"/>
      <c r="R293" s="55" t="s">
        <v>866</v>
      </c>
      <c r="T293" s="37"/>
      <c r="W293" s="55"/>
      <c r="Y293" s="37"/>
      <c r="AB293" s="55"/>
      <c r="AD293" s="37"/>
      <c r="AG293" s="55"/>
      <c r="AI293" s="37"/>
      <c r="AL293" s="55"/>
    </row>
    <row r="294" spans="1:38" ht="12.75" customHeight="1">
      <c r="A294" s="214">
        <v>194</v>
      </c>
      <c r="B294" s="215">
        <v>45184</v>
      </c>
      <c r="C294" s="53"/>
      <c r="D294" s="53" t="s">
        <v>542</v>
      </c>
      <c r="E294" s="219" t="s">
        <v>592</v>
      </c>
      <c r="F294" s="51" t="s">
        <v>887</v>
      </c>
      <c r="G294" s="51"/>
      <c r="H294" s="51"/>
      <c r="I294" s="51">
        <v>480</v>
      </c>
      <c r="J294" s="51" t="s">
        <v>593</v>
      </c>
      <c r="K294" s="51"/>
      <c r="L294" s="51"/>
      <c r="M294" s="51"/>
      <c r="N294" s="51"/>
      <c r="O294" s="37"/>
      <c r="R294" s="55"/>
      <c r="T294" s="37"/>
      <c r="W294" s="55"/>
      <c r="Y294" s="37"/>
      <c r="AB294" s="55"/>
      <c r="AD294" s="37"/>
      <c r="AG294" s="55"/>
      <c r="AI294" s="37"/>
      <c r="AL294" s="55"/>
    </row>
    <row r="295" spans="1:38" ht="12.75" customHeight="1">
      <c r="A295" s="214">
        <v>195</v>
      </c>
      <c r="B295" s="215">
        <v>45203</v>
      </c>
      <c r="C295" s="53"/>
      <c r="D295" s="53" t="s">
        <v>176</v>
      </c>
      <c r="E295" s="219" t="s">
        <v>592</v>
      </c>
      <c r="F295" s="51" t="s">
        <v>924</v>
      </c>
      <c r="G295" s="51"/>
      <c r="H295" s="51"/>
      <c r="I295" s="51">
        <v>1198</v>
      </c>
      <c r="J295" s="51" t="s">
        <v>593</v>
      </c>
      <c r="K295" s="51"/>
      <c r="L295" s="51"/>
      <c r="M295" s="51"/>
      <c r="N295" s="51"/>
      <c r="O295" s="37"/>
      <c r="R295" s="55"/>
      <c r="T295" s="37"/>
      <c r="W295" s="55"/>
      <c r="Y295" s="37"/>
      <c r="AB295" s="55"/>
      <c r="AD295" s="37"/>
      <c r="AG295" s="55"/>
      <c r="AI295" s="37"/>
      <c r="AL295" s="55"/>
    </row>
    <row r="296" spans="1:38" ht="12.75" customHeight="1">
      <c r="A296" s="53"/>
      <c r="B296" s="53"/>
      <c r="C296" s="53"/>
      <c r="D296" s="53"/>
      <c r="E296" s="53"/>
      <c r="F296" s="51"/>
      <c r="G296" s="51"/>
      <c r="H296" s="51"/>
      <c r="I296" s="51"/>
      <c r="J296" s="31"/>
      <c r="K296" s="51"/>
      <c r="L296" s="51"/>
      <c r="M296" s="51"/>
      <c r="N296" s="53"/>
      <c r="O296" s="37"/>
      <c r="R296" s="55"/>
      <c r="T296" s="37"/>
      <c r="W296" s="55"/>
      <c r="Y296" s="37"/>
      <c r="AB296" s="55"/>
      <c r="AD296" s="37"/>
      <c r="AG296" s="55"/>
      <c r="AI296" s="37"/>
      <c r="AL296" s="55"/>
    </row>
    <row r="297" spans="1:38" ht="12.75" customHeight="1">
      <c r="B297" s="220" t="s">
        <v>841</v>
      </c>
      <c r="F297" s="55"/>
      <c r="G297" s="55"/>
      <c r="H297" s="55"/>
      <c r="I297" s="55"/>
      <c r="J297" s="37"/>
      <c r="K297" s="55"/>
      <c r="L297" s="55"/>
      <c r="M297" s="55"/>
      <c r="O297" s="37"/>
      <c r="R297" s="55"/>
      <c r="T297" s="37"/>
      <c r="W297" s="55"/>
      <c r="Y297" s="37"/>
      <c r="AB297" s="55"/>
      <c r="AD297" s="37"/>
      <c r="AG297" s="55"/>
      <c r="AI297" s="37"/>
      <c r="AL297" s="55"/>
    </row>
    <row r="298" spans="1:38" ht="12.75" customHeight="1">
      <c r="A298" s="221"/>
      <c r="F298" s="55"/>
      <c r="G298" s="55"/>
      <c r="H298" s="55"/>
      <c r="I298" s="55"/>
      <c r="J298" s="37"/>
      <c r="K298" s="55"/>
      <c r="L298" s="55"/>
      <c r="M298" s="55"/>
      <c r="O298" s="37"/>
      <c r="R298" s="55"/>
      <c r="T298" s="37"/>
      <c r="W298" s="55"/>
      <c r="Y298" s="37"/>
      <c r="AB298" s="55"/>
      <c r="AD298" s="37"/>
      <c r="AG298" s="55"/>
      <c r="AI298" s="37"/>
      <c r="AL298" s="55"/>
    </row>
    <row r="299" spans="1:38" ht="12.75" customHeight="1">
      <c r="A299" s="221"/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1:38" ht="12.75" customHeight="1">
      <c r="A300" s="51"/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1:3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1:3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1:3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1:3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</sheetData>
  <autoFilter ref="R1:R296"/>
  <mergeCells count="54">
    <mergeCell ref="P77:P78"/>
    <mergeCell ref="M77:M78"/>
    <mergeCell ref="A77:A78"/>
    <mergeCell ref="B77:B78"/>
    <mergeCell ref="J77:J78"/>
    <mergeCell ref="O77:O78"/>
    <mergeCell ref="O72:O73"/>
    <mergeCell ref="P72:P73"/>
    <mergeCell ref="A75:A76"/>
    <mergeCell ref="B75:B76"/>
    <mergeCell ref="J75:J76"/>
    <mergeCell ref="M75:M76"/>
    <mergeCell ref="O75:O76"/>
    <mergeCell ref="P75:P76"/>
    <mergeCell ref="P68:P69"/>
    <mergeCell ref="M70:M71"/>
    <mergeCell ref="O70:O71"/>
    <mergeCell ref="P70:P71"/>
    <mergeCell ref="A72:A73"/>
    <mergeCell ref="B72:B73"/>
    <mergeCell ref="J72:J73"/>
    <mergeCell ref="M68:M69"/>
    <mergeCell ref="O68:O69"/>
    <mergeCell ref="J70:J71"/>
    <mergeCell ref="A70:A71"/>
    <mergeCell ref="B70:B71"/>
    <mergeCell ref="A68:A69"/>
    <mergeCell ref="B68:B69"/>
    <mergeCell ref="J68:J69"/>
    <mergeCell ref="M72:M73"/>
    <mergeCell ref="B64:B65"/>
    <mergeCell ref="J64:J65"/>
    <mergeCell ref="A60:A61"/>
    <mergeCell ref="B60:B61"/>
    <mergeCell ref="A62:A63"/>
    <mergeCell ref="B62:B63"/>
    <mergeCell ref="J60:J61"/>
    <mergeCell ref="J62:J63"/>
    <mergeCell ref="A66:A67"/>
    <mergeCell ref="B66:B67"/>
    <mergeCell ref="J66:J67"/>
    <mergeCell ref="P60:P61"/>
    <mergeCell ref="P62:P63"/>
    <mergeCell ref="P64:P65"/>
    <mergeCell ref="P66:P67"/>
    <mergeCell ref="M60:M61"/>
    <mergeCell ref="M62:M63"/>
    <mergeCell ref="M64:M65"/>
    <mergeCell ref="M66:M67"/>
    <mergeCell ref="O60:O61"/>
    <mergeCell ref="O62:O63"/>
    <mergeCell ref="O64:O65"/>
    <mergeCell ref="O66:O67"/>
    <mergeCell ref="A64:A65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2 K69:L74 K43 K48" formula="1"/>
    <ignoredError sqref="F76:F7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2023-10-13T02:44:07Z</dcterms:modified>
</cp:coreProperties>
</file>