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(Equity)'!$A$54:$B$265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7" l="1"/>
  <c r="M19" i="7" s="1"/>
  <c r="K18" i="7"/>
  <c r="M18" i="7" s="1"/>
  <c r="K17" i="7"/>
  <c r="M17" i="7" s="1"/>
  <c r="K16" i="7"/>
  <c r="M16" i="7" s="1"/>
  <c r="P23" i="6" l="1"/>
  <c r="P22" i="6" l="1"/>
  <c r="L36" i="6"/>
  <c r="K36" i="6"/>
  <c r="M36" i="6" s="1"/>
  <c r="P21" i="6" l="1"/>
  <c r="P20" i="6"/>
  <c r="P19" i="6" l="1"/>
  <c r="P18" i="6"/>
  <c r="P17" i="6" l="1"/>
  <c r="P16" i="6"/>
  <c r="P15" i="6" l="1"/>
  <c r="K259" i="6" l="1"/>
  <c r="L259" i="6" s="1"/>
  <c r="P14" i="6" l="1"/>
  <c r="P13" i="6" l="1"/>
  <c r="P12" i="6"/>
  <c r="K249" i="6" l="1"/>
  <c r="L249" i="6" s="1"/>
  <c r="K267" i="6"/>
  <c r="L267" i="6" s="1"/>
  <c r="K258" i="6" l="1"/>
  <c r="L258" i="6" s="1"/>
  <c r="P11" i="6"/>
  <c r="P10" i="6" l="1"/>
  <c r="P47" i="6" l="1"/>
  <c r="K270" i="6" l="1"/>
  <c r="L270" i="6" s="1"/>
  <c r="K268" i="6" l="1"/>
  <c r="L268" i="6" s="1"/>
  <c r="K254" i="6" l="1"/>
  <c r="L254" i="6" s="1"/>
  <c r="K269" i="6" l="1"/>
  <c r="L269" i="6" s="1"/>
  <c r="K266" i="6" l="1"/>
  <c r="L266" i="6" s="1"/>
  <c r="K243" i="6" l="1"/>
  <c r="L243" i="6" s="1"/>
  <c r="K264" i="6" l="1"/>
  <c r="L264" i="6" s="1"/>
  <c r="K265" i="6" l="1"/>
  <c r="L265" i="6" s="1"/>
  <c r="K231" i="6" l="1"/>
  <c r="L231" i="6" s="1"/>
  <c r="K250" i="6" l="1"/>
  <c r="L250" i="6" s="1"/>
  <c r="K256" i="6" l="1"/>
  <c r="L256" i="6" s="1"/>
  <c r="K262" i="6" l="1"/>
  <c r="L262" i="6" s="1"/>
  <c r="K241" i="6" l="1"/>
  <c r="L241" i="6" s="1"/>
  <c r="K251" i="6" l="1"/>
  <c r="L251" i="6" s="1"/>
  <c r="K257" i="6" l="1"/>
  <c r="L257" i="6" s="1"/>
  <c r="K225" i="6" l="1"/>
  <c r="L225" i="6" s="1"/>
  <c r="K226" i="6" l="1"/>
  <c r="L226" i="6" s="1"/>
  <c r="K252" i="6" l="1"/>
  <c r="L252" i="6" s="1"/>
  <c r="K244" i="6" l="1"/>
  <c r="L244" i="6" s="1"/>
  <c r="K248" i="6" l="1"/>
  <c r="L248" i="6" s="1"/>
  <c r="K253" i="6" l="1"/>
  <c r="L253" i="6" s="1"/>
  <c r="K245" i="6" l="1"/>
  <c r="L245" i="6" s="1"/>
  <c r="K239" i="6"/>
  <c r="L239" i="6" s="1"/>
  <c r="K247" i="6" l="1"/>
  <c r="L247" i="6" s="1"/>
  <c r="K235" i="6" l="1"/>
  <c r="L235" i="6" s="1"/>
  <c r="K236" i="6" l="1"/>
  <c r="L236" i="6" s="1"/>
  <c r="K229" i="6"/>
  <c r="L229" i="6" s="1"/>
  <c r="K246" i="6" l="1"/>
  <c r="L246" i="6" s="1"/>
  <c r="K240" i="6"/>
  <c r="L240" i="6" s="1"/>
  <c r="K242" i="6" l="1"/>
  <c r="L242" i="6" s="1"/>
  <c r="L6" i="2" l="1"/>
  <c r="K6" i="3"/>
  <c r="D7" i="5" l="1"/>
  <c r="M7" i="6"/>
  <c r="K237" i="6" l="1"/>
  <c r="L237" i="6" s="1"/>
  <c r="K234" i="6" l="1"/>
  <c r="L234" i="6" s="1"/>
  <c r="K238" i="6" l="1"/>
  <c r="L238" i="6" s="1"/>
  <c r="K233" i="6"/>
  <c r="L233" i="6" s="1"/>
  <c r="K232" i="6"/>
  <c r="L232" i="6" s="1"/>
  <c r="K230" i="6"/>
  <c r="L230" i="6" s="1"/>
  <c r="H228" i="6"/>
  <c r="K228" i="6" s="1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F190" i="6"/>
  <c r="K190" i="6" s="1"/>
  <c r="L190" i="6" s="1"/>
  <c r="F189" i="6"/>
  <c r="K189" i="6" s="1"/>
  <c r="L189" i="6" s="1"/>
  <c r="K188" i="6"/>
  <c r="L188" i="6" s="1"/>
  <c r="F187" i="6"/>
  <c r="K187" i="6" s="1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69" i="6"/>
  <c r="L169" i="6" s="1"/>
  <c r="K168" i="6"/>
  <c r="L168" i="6" s="1"/>
  <c r="F167" i="6"/>
  <c r="K167" i="6" s="1"/>
  <c r="L167" i="6" s="1"/>
  <c r="K166" i="6"/>
  <c r="L166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1" i="6"/>
  <c r="L141" i="6" s="1"/>
  <c r="K139" i="6"/>
  <c r="L139" i="6" s="1"/>
  <c r="K137" i="6"/>
  <c r="L137" i="6" s="1"/>
  <c r="K135" i="6"/>
  <c r="L135" i="6" s="1"/>
  <c r="K134" i="6"/>
  <c r="L134" i="6" s="1"/>
  <c r="K133" i="6"/>
  <c r="L133" i="6" s="1"/>
  <c r="K131" i="6"/>
  <c r="L131" i="6" s="1"/>
  <c r="K130" i="6"/>
  <c r="L130" i="6" s="1"/>
  <c r="K129" i="6"/>
  <c r="L129" i="6" s="1"/>
  <c r="K128" i="6"/>
  <c r="K127" i="6"/>
  <c r="L127" i="6" s="1"/>
  <c r="K126" i="6"/>
  <c r="L126" i="6" s="1"/>
  <c r="K124" i="6"/>
  <c r="L124" i="6" s="1"/>
  <c r="K123" i="6"/>
  <c r="L123" i="6" s="1"/>
  <c r="K122" i="6"/>
  <c r="L122" i="6" s="1"/>
  <c r="K121" i="6"/>
  <c r="L121" i="6" s="1"/>
  <c r="K120" i="6"/>
  <c r="L120" i="6" s="1"/>
  <c r="F119" i="6"/>
  <c r="K119" i="6" s="1"/>
  <c r="L119" i="6" s="1"/>
  <c r="H118" i="6"/>
  <c r="K118" i="6" s="1"/>
  <c r="L118" i="6" s="1"/>
  <c r="K115" i="6"/>
  <c r="L115" i="6" s="1"/>
  <c r="K114" i="6"/>
  <c r="L114" i="6" s="1"/>
  <c r="K113" i="6"/>
  <c r="L113" i="6" s="1"/>
  <c r="K112" i="6"/>
  <c r="L112" i="6" s="1"/>
  <c r="K111" i="6"/>
  <c r="L111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H84" i="6"/>
  <c r="K84" i="6" s="1"/>
  <c r="L84" i="6" s="1"/>
  <c r="F83" i="6"/>
  <c r="K83" i="6" s="1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58" i="6"/>
  <c r="L58" i="6" s="1"/>
  <c r="K57" i="6"/>
  <c r="L57" i="6" s="1"/>
  <c r="K56" i="6"/>
  <c r="L56" i="6" s="1"/>
  <c r="K6" i="4"/>
</calcChain>
</file>

<file path=xl/sharedStrings.xml><?xml version="1.0" encoding="utf-8"?>
<sst xmlns="http://schemas.openxmlformats.org/spreadsheetml/2006/main" count="3950" uniqueCount="1267">
  <si>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</si>
  <si>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</si>
  <si>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</si>
  <si>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</si>
  <si>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</si>
  <si>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</si>
  <si>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</si>
  <si>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</si>
  <si>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</si>
  <si>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</si>
  <si>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</si>
  <si>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</si>
  <si>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</si>
  <si>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</si>
  <si>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</si>
  <si>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</si>
  <si>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</si>
  <si>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</si>
  <si>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</si>
  <si>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</si>
  <si>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</si>
  <si>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</si>
  <si>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</si>
  <si>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</si>
  <si>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</si>
  <si>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</si>
  <si>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</si>
  <si>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</si>
  <si>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</si>
  <si>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</si>
  <si>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</si>
  <si>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</si>
  <si>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</si>
  <si>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</si>
  <si>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</si>
  <si>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</si>
  <si>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</si>
  <si>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</si>
  <si>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</si>
  <si>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</si>
  <si>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</si>
  <si>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</si>
  <si>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</si>
  <si>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</si>
  <si>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</si>
  <si>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</si>
  <si>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</si>
  <si>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</si>
  <si>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</si>
  <si>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</si>
  <si>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</si>
  <si>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</si>
  <si>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</si>
  <si>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</si>
  <si>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</si>
  <si>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</si>
  <si>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</si>
  <si>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</si>
  <si>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</si>
  <si>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</si>
  <si>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</si>
  <si>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</si>
  <si>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</si>
  <si>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</si>
  <si>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</si>
  <si>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</si>
  <si>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</si>
  <si>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</si>
  <si>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</si>
  <si>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</si>
  <si>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</si>
  <si>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</si>
  <si>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</si>
  <si>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</si>
  <si>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</si>
  <si>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</si>
  <si>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</si>
  <si>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</si>
  <si>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</si>
  <si>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</si>
  <si>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</si>
  <si>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</si>
  <si>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</si>
  <si>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</si>
  <si>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</si>
  <si>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</si>
  <si>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</si>
  <si>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</si>
  <si>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</si>
  <si>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</si>
  <si>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</si>
  <si>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</si>
  <si>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</si>
  <si>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</si>
  <si>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</si>
  <si>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</si>
  <si>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</si>
  <si>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</si>
  <si>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</si>
  <si>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</si>
  <si>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</si>
  <si>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</si>
  <si>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</si>
  <si>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</si>
  <si>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</si>
  <si>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</si>
  <si>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</si>
  <si>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</si>
  <si>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</si>
  <si>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</si>
  <si>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</si>
  <si>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</si>
  <si>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</si>
  <si>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</si>
  <si>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</si>
  <si>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</si>
  <si>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</si>
  <si>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</si>
  <si>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</si>
  <si>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</si>
  <si>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</si>
  <si>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</si>
  <si>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</si>
  <si>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</si>
  <si>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</si>
  <si>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</si>
  <si>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</si>
  <si>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</si>
  <si>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</si>
  <si>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</si>
  <si>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</si>
  <si>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</si>
  <si>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</si>
  <si>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</si>
  <si>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</si>
  <si>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</si>
  <si>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</si>
  <si>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</si>
  <si>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</si>
  <si>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</si>
  <si>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</si>
  <si>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</si>
  <si>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</si>
  <si>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</si>
  <si>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</si>
  <si>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</si>
  <si>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</si>
  <si>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</si>
  <si>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</si>
  <si>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</si>
  <si>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</si>
  <si>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</si>
  <si>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</si>
  <si>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</si>
  <si>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</si>
  <si>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</si>
  <si>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</si>
  <si>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</si>
  <si>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</si>
  <si>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</si>
  <si>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</si>
  <si>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</si>
  <si>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</si>
  <si>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</si>
  <si>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</si>
  <si>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</si>
  <si>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</si>
  <si>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</si>
  <si>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</si>
  <si>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</si>
  <si>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</si>
  <si>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</si>
  <si>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</si>
  <si>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</si>
  <si>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</si>
  <si>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</si>
  <si>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</si>
  <si>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</si>
  <si>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</si>
  <si>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</si>
  <si>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</si>
  <si>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</si>
  <si>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</si>
  <si>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</si>
  <si>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</si>
  <si>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</si>
  <si>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</si>
  <si>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</si>
  <si>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</si>
  <si>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</si>
  <si>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</si>
  <si>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</si>
  <si>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</si>
  <si>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</si>
  <si>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</si>
  <si>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</si>
  <si>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</si>
  <si>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</si>
  <si>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</si>
  <si>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</si>
  <si>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</si>
  <si>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</si>
  <si>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</si>
  <si>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</si>
  <si>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</si>
  <si>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</si>
  <si>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</si>
  <si>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</si>
  <si>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</si>
  <si>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</si>
  <si>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</si>
  <si>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</si>
  <si>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</si>
  <si>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</si>
  <si>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</si>
  <si>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</si>
  <si>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</si>
  <si>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</si>
  <si>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</si>
  <si>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</si>
  <si>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</si>
  <si>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</si>
  <si>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</si>
  <si>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</si>
  <si>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</si>
  <si>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</si>
  <si>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</si>
  <si>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</si>
  <si>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</si>
  <si>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</si>
  <si>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</si>
  <si>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</si>
  <si>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</si>
  <si>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</si>
  <si>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</si>
  <si>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</si>
  <si>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</si>
  <si>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</si>
  <si>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</si>
  <si>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</si>
  <si>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</si>
  <si>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</si>
  <si>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</si>
  <si>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</si>
  <si>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</si>
  <si>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</si>
  <si>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</si>
  <si>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</si>
  <si>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</si>
  <si>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</si>
  <si>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</si>
  <si>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</si>
  <si>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</si>
  <si>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</si>
  <si>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</si>
  <si>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</si>
  <si>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</si>
  <si>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</si>
  <si>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</si>
  <si>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</si>
  <si>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</si>
  <si>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</si>
  <si>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</si>
  <si>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</si>
  <si>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</si>
  <si>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</si>
  <si>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</si>
  <si>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</si>
  <si>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</si>
  <si>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</si>
  <si>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</si>
  <si>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</si>
  <si>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</si>
  <si>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</si>
  <si>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</si>
  <si>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</si>
  <si>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</si>
  <si>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</si>
  <si>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</si>
  <si>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</si>
  <si>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</si>
  <si>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</si>
  <si>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</si>
  <si>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</si>
  <si>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</si>
  <si>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</si>
  <si>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</si>
  <si>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</si>
  <si>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</si>
  <si>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</si>
  <si>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</si>
  <si>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</si>
  <si>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</si>
  <si>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</si>
  <si>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</si>
  <si>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</si>
  <si>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</si>
  <si>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</si>
  <si>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</si>
  <si>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</si>
  <si>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</si>
  <si>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</si>
  <si>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</si>
  <si>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</si>
  <si>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</si>
  <si>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</si>
  <si>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</si>
  <si>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</si>
  <si>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</si>
  <si>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</si>
  <si>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</si>
  <si>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</si>
  <si>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</si>
  <si>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</si>
  <si>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</si>
  <si>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</si>
  <si>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</si>
  <si>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</si>
  <si>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</si>
  <si>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</si>
  <si>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</si>
  <si>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</si>
  <si>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</si>
  <si>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</si>
  <si>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</si>
  <si>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</si>
  <si>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</si>
  <si>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</si>
  <si>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</si>
  <si>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</si>
  <si>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</si>
  <si>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</si>
  <si>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</si>
  <si>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</si>
  <si>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</si>
  <si>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</si>
  <si>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</si>
  <si>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</si>
  <si>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</si>
  <si>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</si>
  <si>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</si>
  <si>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</si>
  <si>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</si>
  <si>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</si>
  <si>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</si>
  <si>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</si>
  <si>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</si>
  <si>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</si>
  <si>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</si>
  <si>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</si>
  <si>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</si>
  <si>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</si>
  <si>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</si>
  <si>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</si>
  <si>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</si>
  <si>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</si>
  <si>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</si>
  <si>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</si>
  <si>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</si>
  <si>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</si>
  <si>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</si>
  <si>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</si>
  <si>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</si>
  <si>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</si>
  <si>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</si>
  <si>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</si>
  <si>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</si>
  <si>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</si>
  <si>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</si>
  <si>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</si>
  <si>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</si>
  <si>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</si>
  <si>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</si>
  <si>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</si>
  <si>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</si>
  <si>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</si>
  <si>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</si>
  <si>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</si>
  <si>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</si>
  <si>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</si>
  <si>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</si>
  <si>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</si>
  <si>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</si>
  <si>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</si>
  <si>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</si>
  <si>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</si>
  <si>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</si>
  <si>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</si>
  <si>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</si>
  <si>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</si>
  <si>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</si>
  <si>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</si>
  <si>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</si>
  <si>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</si>
  <si>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</si>
  <si>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</si>
  <si>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</si>
  <si>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</si>
  <si>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</si>
  <si>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</si>
  <si>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</si>
  <si>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</si>
  <si>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</si>
  <si>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</si>
  <si>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</si>
  <si>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</si>
  <si>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</si>
  <si>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</si>
  <si>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</si>
  <si>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</si>
  <si>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</si>
  <si>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</si>
  <si>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</si>
  <si>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</si>
  <si>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</si>
  <si>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</si>
  <si>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</si>
  <si>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</si>
  <si>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</si>
  <si>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</si>
  <si>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</si>
  <si>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</si>
  <si>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</si>
  <si>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</si>
  <si>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</si>
  <si>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</si>
  <si>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</si>
  <si>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</si>
  <si>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</si>
  <si>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</si>
  <si>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</si>
  <si>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</si>
  <si>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</si>
  <si>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</si>
  <si>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</si>
  <si>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</si>
  <si>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</si>
  <si>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</si>
  <si>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</si>
  <si>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</si>
  <si>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</si>
  <si>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</si>
  <si>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</si>
  <si>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</si>
  <si>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</si>
  <si>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</si>
  <si>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</si>
  <si>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</si>
  <si>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</si>
  <si>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</si>
  <si>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</si>
  <si>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</si>
  <si>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</si>
  <si>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</si>
  <si>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</si>
  <si>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</si>
  <si>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</si>
  <si>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</si>
  <si>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</si>
  <si>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</si>
  <si>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</si>
  <si>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</si>
  <si>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</si>
  <si>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</si>
  <si>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</si>
  <si>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</si>
  <si>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</si>
  <si>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</si>
  <si>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</si>
  <si>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</si>
  <si>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</si>
  <si>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</si>
  <si>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</si>
  <si>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</si>
  <si>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</si>
  <si>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</si>
  <si>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</si>
  <si>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</si>
  <si>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</si>
  <si>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</si>
  <si>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</si>
  <si>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</si>
  <si>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</si>
  <si>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</si>
  <si>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</si>
  <si>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</si>
  <si>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</si>
  <si>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</si>
  <si>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</si>
  <si>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</si>
  <si>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</si>
  <si>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</si>
  <si>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</si>
  <si>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</si>
  <si>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</si>
  <si>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</si>
  <si>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</si>
  <si>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</si>
  <si>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</si>
  <si>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</si>
  <si>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</si>
  <si>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</si>
  <si>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</si>
  <si>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</si>
  <si>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</si>
  <si>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</si>
  <si>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</si>
  <si>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</si>
  <si>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</si>
  <si>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</si>
  <si>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</si>
  <si>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</si>
  <si>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</si>
  <si>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</si>
  <si>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</si>
  <si>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</si>
  <si>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</si>
  <si>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</si>
  <si>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</si>
  <si>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</si>
  <si>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</si>
  <si>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</si>
  <si>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</si>
  <si>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</si>
  <si>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</si>
  <si>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</si>
  <si>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</si>
  <si>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</si>
  <si>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</si>
  <si>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</si>
  <si>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</si>
  <si>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</si>
  <si>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</si>
  <si>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</si>
  <si>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</si>
  <si>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</si>
  <si>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</si>
  <si>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</si>
  <si>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</si>
  <si>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</si>
  <si>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</si>
  <si>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</si>
  <si>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</si>
  <si>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</si>
  <si>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</si>
  <si>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</si>
  <si>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</si>
  <si>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</si>
  <si>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</si>
  <si>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</si>
  <si>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</si>
  <si>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</si>
  <si>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</si>
  <si>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</si>
  <si>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</si>
  <si>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</si>
  <si>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</si>
  <si>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</si>
  <si>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</si>
  <si>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</si>
  <si>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</si>
  <si>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</si>
  <si>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</si>
  <si>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</si>
  <si>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</si>
  <si>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</si>
  <si>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</si>
  <si>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</si>
  <si>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</si>
  <si>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</si>
  <si>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</si>
  <si>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</si>
  <si>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</si>
  <si>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</si>
  <si>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</si>
  <si>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</si>
  <si>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</si>
  <si>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</si>
  <si>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</si>
  <si>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</si>
  <si>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</si>
  <si>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</si>
  <si>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</si>
  <si>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</si>
  <si>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</si>
  <si>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</si>
  <si>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</si>
  <si>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</si>
  <si>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</si>
  <si>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</si>
  <si>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</si>
  <si>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</si>
  <si>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</si>
  <si>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</si>
  <si>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</si>
  <si>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</si>
  <si>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</si>
  <si>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</si>
  <si>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</si>
  <si>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</si>
  <si>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</si>
  <si>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</si>
  <si>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</si>
  <si>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</si>
  <si>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</si>
  <si>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</si>
  <si>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</si>
  <si>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</si>
  <si>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</si>
  <si>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</si>
  <si>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</si>
  <si>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</si>
  <si>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</si>
  <si>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</si>
  <si>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</si>
  <si>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</si>
  <si>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</si>
  <si>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</si>
  <si>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</si>
  <si>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</si>
  <si>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</si>
  <si>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</si>
  <si>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</si>
  <si>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</si>
  <si>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</si>
  <si>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</si>
  <si>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</si>
  <si>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</si>
  <si>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</si>
  <si>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</si>
  <si>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</si>
  <si>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</si>
  <si>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</si>
  <si>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</si>
  <si>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</si>
  <si>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</si>
  <si>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</si>
  <si>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</si>
  <si>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</si>
  <si>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</si>
  <si>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</si>
  <si>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</si>
  <si>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</si>
  <si>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</si>
  <si>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</si>
  <si>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</si>
  <si>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</si>
  <si>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</si>
  <si>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</si>
  <si>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</si>
  <si>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</si>
  <si>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</si>
  <si>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</si>
  <si>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</si>
  <si>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</si>
  <si>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</si>
  <si>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</si>
  <si>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</si>
  <si>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</si>
  <si>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</si>
  <si>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</si>
  <si>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</si>
  <si>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</si>
  <si>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</si>
  <si>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</si>
  <si>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</si>
  <si>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</si>
  <si>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</si>
  <si>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</si>
  <si>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</si>
  <si>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</si>
  <si>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</si>
  <si>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</si>
  <si>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</si>
  <si>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</si>
  <si>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</si>
  <si>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</si>
  <si>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</si>
  <si>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</si>
  <si>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</si>
  <si>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</si>
  <si>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</si>
  <si>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</si>
  <si>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</si>
  <si>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</si>
  <si>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</si>
  <si>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</si>
  <si>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</si>
  <si>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</si>
  <si>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</si>
  <si>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</si>
  <si>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</si>
  <si>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</si>
  <si>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</si>
  <si>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</si>
  <si>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</si>
  <si>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</si>
  <si>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</si>
  <si>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</si>
  <si>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</si>
  <si>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</si>
  <si>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</si>
  <si>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</si>
  <si>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</si>
  <si>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</si>
  <si>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</si>
  <si>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</si>
  <si>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</si>
  <si>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</si>
  <si>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</si>
  <si>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</si>
  <si>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</si>
  <si>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</si>
  <si>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</si>
  <si>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</si>
  <si>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</si>
  <si>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</si>
  <si>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</si>
  <si>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</si>
  <si>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</si>
  <si>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</si>
  <si>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</si>
  <si>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</si>
  <si>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</si>
  <si>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</si>
  <si>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</si>
  <si>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</si>
  <si>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</si>
  <si>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</si>
  <si>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</si>
  <si>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</si>
  <si>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</si>
  <si>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</si>
  <si>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</si>
  <si>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</si>
  <si>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</si>
  <si>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</si>
  <si>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</si>
  <si>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</si>
  <si>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</si>
  <si>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</si>
  <si>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</si>
  <si>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</si>
  <si>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</si>
  <si>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</si>
  <si>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</si>
  <si>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</si>
  <si>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</si>
  <si>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</si>
  <si>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</si>
  <si>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</si>
  <si>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</si>
  <si>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</si>
  <si>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</si>
  <si>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</si>
  <si>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</si>
  <si>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</si>
  <si>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</si>
  <si>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</si>
  <si>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</si>
  <si>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</si>
  <si>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</si>
  <si>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</si>
  <si>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</si>
  <si>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</si>
  <si>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</si>
  <si>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</si>
  <si>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</si>
  <si>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</si>
  <si>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</si>
  <si>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</si>
  <si>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</si>
  <si>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</si>
  <si>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</si>
  <si>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</si>
  <si>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</si>
  <si>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</si>
  <si>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</si>
  <si>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</si>
  <si>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</si>
  <si>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</si>
  <si>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</si>
  <si>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</si>
  <si>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</si>
  <si>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</si>
  <si>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</si>
  <si>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</si>
  <si>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</si>
  <si>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</si>
  <si>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</si>
  <si>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</si>
  <si>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</si>
  <si>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</si>
  <si>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</si>
  <si>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</si>
  <si>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</si>
  <si>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</si>
  <si>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</si>
  <si>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</si>
  <si>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</si>
  <si>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</si>
  <si>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</si>
  <si>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</si>
  <si>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</si>
  <si>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</si>
  <si>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</si>
  <si>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</si>
  <si>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</si>
  <si>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</si>
  <si>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</si>
  <si>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</si>
  <si>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</si>
  <si>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</si>
  <si>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</si>
  <si>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</si>
  <si>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</si>
  <si>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</si>
  <si>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</si>
  <si>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</si>
  <si>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</si>
  <si>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</si>
  <si>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</si>
  <si>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</si>
  <si>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</si>
  <si>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</si>
  <si>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</si>
  <si>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</si>
  <si>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</si>
  <si>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</si>
  <si>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</si>
  <si>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</si>
  <si>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</si>
  <si>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</si>
  <si>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</si>
  <si>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</si>
  <si>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</si>
  <si>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</si>
  <si>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</si>
  <si>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</si>
  <si>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</si>
  <si>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</si>
  <si>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</si>
  <si>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</si>
  <si>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</si>
  <si>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</si>
  <si>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</si>
  <si>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</si>
  <si>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</si>
  <si>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</si>
  <si>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</si>
  <si>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</si>
  <si>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</si>
  <si>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</si>
  <si>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</si>
  <si>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</si>
  <si>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</si>
  <si>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</si>
  <si>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</si>
  <si>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</si>
  <si>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</si>
  <si>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</si>
  <si>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</si>
  <si>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</si>
  <si>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</si>
  <si>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</si>
  <si>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</si>
  <si>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</si>
  <si>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</si>
  <si>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</si>
  <si>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</si>
  <si>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</si>
  <si>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</si>
  <si>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</si>
  <si>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</si>
  <si>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</si>
  <si>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</si>
  <si>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</si>
  <si>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</si>
  <si>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320-330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</si>
  <si>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</si>
  <si>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</si>
  <si>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</si>
  <si>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</si>
  <si>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</si>
  <si>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</si>
  <si>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</si>
  <si>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</si>
  <si>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</si>
  <si>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</si>
  <si>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</si>
  <si>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</si>
  <si>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</si>
  <si>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2650-2730</t>
  </si>
  <si>
    <t>3000-3290</t>
  </si>
  <si>
    <t>AAKRAYA RESEARCH LLP</t>
  </si>
  <si>
    <t>UDS</t>
  </si>
  <si>
    <t>INNOVATUS</t>
  </si>
  <si>
    <t>MINIBOSS CONSULTANCY PRIVATE LIMITED</t>
  </si>
  <si>
    <t>MANSI SHARE AND STOCK ADVISORS PVT LTD</t>
  </si>
  <si>
    <t>1143-1173</t>
  </si>
  <si>
    <t>1230-1300</t>
  </si>
  <si>
    <t>6810-7010</t>
  </si>
  <si>
    <t>7370-7700</t>
  </si>
  <si>
    <t>NK SECURITIES RESEARCH PRIVATE LIMITED</t>
  </si>
  <si>
    <t>F3 ADVISORS PRIVATE LIMITED</t>
  </si>
  <si>
    <t>PROTEAN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</si>
  <si>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</si>
  <si>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</si>
  <si>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</si>
  <si>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</si>
  <si>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</si>
  <si>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ANUP</t>
  </si>
  <si>
    <t>2000-2040</t>
  </si>
  <si>
    <t>555-565</t>
  </si>
  <si>
    <t>480-498</t>
  </si>
  <si>
    <t>530-565</t>
  </si>
  <si>
    <t>321-331</t>
  </si>
  <si>
    <t>350-370</t>
  </si>
  <si>
    <t>141-148</t>
  </si>
  <si>
    <t>165-185</t>
  </si>
  <si>
    <t>1045-1081</t>
  </si>
  <si>
    <t>1150-1220</t>
  </si>
  <si>
    <t>760-785</t>
  </si>
  <si>
    <t>845-905</t>
  </si>
  <si>
    <t>STATSOL RESEARCH LLP</t>
  </si>
  <si>
    <t>291.5-299.5</t>
  </si>
  <si>
    <t>370-400</t>
  </si>
  <si>
    <t>2990-3040</t>
  </si>
  <si>
    <t>3200-3350</t>
  </si>
  <si>
    <t>ADSL</t>
  </si>
  <si>
    <t>Allied Digital Services L</t>
  </si>
  <si>
    <t>GATECH</t>
  </si>
  <si>
    <t>GACM Technologies Limited</t>
  </si>
  <si>
    <t>ZAGGLE</t>
  </si>
  <si>
    <t>339.5-348.5</t>
  </si>
  <si>
    <t>390-420</t>
  </si>
  <si>
    <t>ISHAAN TRADEFIN LLP</t>
  </si>
  <si>
    <t>TOTEM</t>
  </si>
  <si>
    <t>ANTARA INDIA EVERGREEN FUND LTD</t>
  </si>
  <si>
    <t>INDIA DISCOVERY FUND LIMITED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</si>
  <si>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</si>
  <si>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</si>
  <si>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</si>
  <si>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</si>
  <si>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</si>
  <si>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</si>
  <si>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</si>
  <si>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</si>
  <si>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ARCFIN</t>
  </si>
  <si>
    <t>SKSE SECURITIES LIMITED CORP CM/TM PROP A/C</t>
  </si>
  <si>
    <t>DDIL</t>
  </si>
  <si>
    <t>NAVODAYENT</t>
  </si>
  <si>
    <t>RUCHIRA GOYAL</t>
  </si>
  <si>
    <t>SHELTER</t>
  </si>
  <si>
    <t>ACHATHKONRENSIS SALES AGENCY PRIVATE LIMITED</t>
  </si>
  <si>
    <t>SVS</t>
  </si>
  <si>
    <t>VEERENRGY</t>
  </si>
  <si>
    <t>HI GROWTH CORPORATE SERVICES PVT LTD</t>
  </si>
  <si>
    <t>BALCO</t>
  </si>
  <si>
    <t>Solve Plastic Products L</t>
  </si>
  <si>
    <t>SRESTHA FINVEST LIMITED</t>
  </si>
  <si>
    <t>MUNJALAU</t>
  </si>
  <si>
    <t>Munjal Auto Industries Li</t>
  </si>
  <si>
    <t>TEMBO</t>
  </si>
  <si>
    <t>Tembo Global Ind Ltd</t>
  </si>
  <si>
    <t>SABAR</t>
  </si>
  <si>
    <t>Sabar Flex India Limited</t>
  </si>
  <si>
    <t>VINNY-RE</t>
  </si>
  <si>
    <t>Vinny Overseas Ltd</t>
  </si>
  <si>
    <t>TATACONSUM 1250 CE 26 SEP</t>
  </si>
  <si>
    <t>BALKRISIND 3000 CE 26 SEP</t>
  </si>
  <si>
    <t>JAINAM SHARE CONSULTANTS PVT. LTD.</t>
  </si>
  <si>
    <t>GIRIJADHAVA VYAPAAR PRIVATE LIMITED</t>
  </si>
  <si>
    <t>ANKURBISHT</t>
  </si>
  <si>
    <t>PRASHANT GUPTA</t>
  </si>
  <si>
    <t>BHAVISHYA ECOMMERCE PRIVATE LIMITED</t>
  </si>
  <si>
    <t>FORBESCO</t>
  </si>
  <si>
    <t>SETU SECURITIES PVT. LTD.</t>
  </si>
  <si>
    <t>GENPHARMA</t>
  </si>
  <si>
    <t>HILTON</t>
  </si>
  <si>
    <t>PATRONUS TRADETECH LLP</t>
  </si>
  <si>
    <t>KAUSHAL HITESHBHAI PARIKH</t>
  </si>
  <si>
    <t>JAIHINDS</t>
  </si>
  <si>
    <t>MINESH NIRANJAN SHAH</t>
  </si>
  <si>
    <t>KKALPANAIND</t>
  </si>
  <si>
    <t>LIABLE TEXTILES PRIVATE LIMITED</t>
  </si>
  <si>
    <t>SATTRIX</t>
  </si>
  <si>
    <t>RAJESHPANDEY</t>
  </si>
  <si>
    <t>KRISHNA TRADE FINANCE</t>
  </si>
  <si>
    <t>SICAGEN</t>
  </si>
  <si>
    <t>AMI HOLDINGS PRIVATE LIMITED</t>
  </si>
  <si>
    <t>SRUSTEELS</t>
  </si>
  <si>
    <t>STARLENT</t>
  </si>
  <si>
    <t>SUPERSHAKT</t>
  </si>
  <si>
    <t>BRACEPORT</t>
  </si>
  <si>
    <t>Brace Port Logistics Ltd</t>
  </si>
  <si>
    <t>FORCAS</t>
  </si>
  <si>
    <t>Forcas Studio Limited</t>
  </si>
  <si>
    <t>GEOJITFSL</t>
  </si>
  <si>
    <t>Geojit Fin Serv Ltd</t>
  </si>
  <si>
    <t>Hilton Metal Forging Limi</t>
  </si>
  <si>
    <t>ESAAR (INDIA) LIMITED</t>
  </si>
  <si>
    <t>NIDHI NARESH NANDU</t>
  </si>
  <si>
    <t>JAYBEE</t>
  </si>
  <si>
    <t>Jay Bee Laminations Ltd</t>
  </si>
  <si>
    <t>CINCO STOCK VISION LLP</t>
  </si>
  <si>
    <t>MEDIASSIST</t>
  </si>
  <si>
    <t>Medi Assist Health Ser L</t>
  </si>
  <si>
    <t>ICICI PRUDENTIAL MUTUAL FUND</t>
  </si>
  <si>
    <t>PRITIKA</t>
  </si>
  <si>
    <t>Pritika Eng Compo Ltd</t>
  </si>
  <si>
    <t>GAYATRIBEN NISHANT SHAH</t>
  </si>
  <si>
    <t>RAMASTEEL</t>
  </si>
  <si>
    <t>Rama Steel Tubes Limited</t>
  </si>
  <si>
    <t>SKSE SECURITIES LTD</t>
  </si>
  <si>
    <t>LEGENDS GLOBAL OPPORTUNITIES (SINGAPORE) PTE. LTD.</t>
  </si>
  <si>
    <t>VDEAL</t>
  </si>
  <si>
    <t>Vdeal System Limited</t>
  </si>
  <si>
    <t>VIVEK KUMAR BHAGAT</t>
  </si>
  <si>
    <t>VLEGOV</t>
  </si>
  <si>
    <t>VL E Gov and IT Sol Ltd</t>
  </si>
  <si>
    <t>AKSHAR</t>
  </si>
  <si>
    <t>Akshar Spintex Limited</t>
  </si>
  <si>
    <t>ATAL-RE</t>
  </si>
  <si>
    <t>Atal Realtech Limited</t>
  </si>
  <si>
    <t>MAHAMMADFARUK HAJIBHAI MIR</t>
  </si>
  <si>
    <t>NEXIA INTERNATIONAL PRIVATE LIMITED</t>
  </si>
  <si>
    <t>CONNECOR INVESTMENT ENTERPRISE LIMITED .</t>
  </si>
  <si>
    <t>NISHITA SHAH</t>
  </si>
  <si>
    <t>HIRALAL JAGDISHCHAND PAREKH</t>
  </si>
  <si>
    <t>331.5-343.5</t>
  </si>
  <si>
    <t>365-390</t>
  </si>
  <si>
    <t>Profit of Rs.110/-</t>
  </si>
  <si>
    <t>Loss of Rs.8.5/-</t>
  </si>
  <si>
    <t>BANDHANBNK 205 CE 26 SEP</t>
  </si>
  <si>
    <t>AAL</t>
  </si>
  <si>
    <t>UNICO GLOBAL OPPORTUNITIES FUND LIMITED</t>
  </si>
  <si>
    <t>ELARA INDIA OPPORTUNITIES FUND LIMITED</t>
  </si>
  <si>
    <t>ACHYUT</t>
  </si>
  <si>
    <t>EVERON ADVISORS PRIVATE LIMITED</t>
  </si>
  <si>
    <t>THINQ PHARMA-CRO PRIVATE LIMITED</t>
  </si>
  <si>
    <t>AFCOM</t>
  </si>
  <si>
    <t>SAHASTRAA ADVISORS PRIVATE LIMITED</t>
  </si>
  <si>
    <t>ARYAN</t>
  </si>
  <si>
    <t>VIVEK KANDA</t>
  </si>
  <si>
    <t>AXITA</t>
  </si>
  <si>
    <t>SUSHMA AGGARWAL</t>
  </si>
  <si>
    <t>AJAY BHARATBHAI SHAH</t>
  </si>
  <si>
    <t>PEEDEE INVESTMENTS</t>
  </si>
  <si>
    <t>IRAGE BROKING SERVICES LLP</t>
  </si>
  <si>
    <t>OPG BUILDWELL PRIVATE LIMITED</t>
  </si>
  <si>
    <t>KUSHAL NITINBHAI PATEL</t>
  </si>
  <si>
    <t>BROACH</t>
  </si>
  <si>
    <t>ASHWIN STOCKS AND INVESTMENT PRIVATE LIMITED</t>
  </si>
  <si>
    <t>CRANEX</t>
  </si>
  <si>
    <t>NITIN BAKSHI</t>
  </si>
  <si>
    <t>DHYAANITR</t>
  </si>
  <si>
    <t>POOJA KOCHAR</t>
  </si>
  <si>
    <t>INDAL SINGH</t>
  </si>
  <si>
    <t>LAXMAN HARKISHAN NARANG</t>
  </si>
  <si>
    <t>VIVEK PARASMAL DOSHI</t>
  </si>
  <si>
    <t>ANAND MOHAN</t>
  </si>
  <si>
    <t>DARSHAN DAVE</t>
  </si>
  <si>
    <t>PRERIT JAYSUKHLAL DOSHI</t>
  </si>
  <si>
    <t>HITESHA VISHAL DAVE</t>
  </si>
  <si>
    <t>ECOSMOBLTY</t>
  </si>
  <si>
    <t>EFCIL</t>
  </si>
  <si>
    <t>AEGIS INVESTMENT FUND</t>
  </si>
  <si>
    <t>MIV INVESTMENT SERVICES PRIVATE LIMITED</t>
  </si>
  <si>
    <t>EKANSH</t>
  </si>
  <si>
    <t>RAVI OMPRAKASH AGRAWAL</t>
  </si>
  <si>
    <t>EUREKAI</t>
  </si>
  <si>
    <t>MICRO SPARK VENTURES LLP</t>
  </si>
  <si>
    <t>FONE4</t>
  </si>
  <si>
    <t>NEELAMTANDON</t>
  </si>
  <si>
    <t>SILVER STALLION LIMITED</t>
  </si>
  <si>
    <t>NEXPACT LIMITED</t>
  </si>
  <si>
    <t>BRIDGE INDIA FUND</t>
  </si>
  <si>
    <t>GARMNTMNTR</t>
  </si>
  <si>
    <t>RASHMI LOHIA</t>
  </si>
  <si>
    <t>GIANLIFE</t>
  </si>
  <si>
    <t>SUNDIIP DEVAADIGAA</t>
  </si>
  <si>
    <t>GOPAIST</t>
  </si>
  <si>
    <t>JYOTSNABEN RANCHHODLAL PATEL</t>
  </si>
  <si>
    <t>BALDEVBHAI GOPALBHAI PATEL</t>
  </si>
  <si>
    <t>ASHISH BHALCHANDRA SHAH</t>
  </si>
  <si>
    <t>HEMORGANIC</t>
  </si>
  <si>
    <t>SURENDER VEER BABBAR</t>
  </si>
  <si>
    <t>VOGUE COMMERCIAL COMPANY LIMITED</t>
  </si>
  <si>
    <t>INDLEASE</t>
  </si>
  <si>
    <t>KAMAL JEET GUPTA</t>
  </si>
  <si>
    <t>R B K SHARE BROKING LIMITED</t>
  </si>
  <si>
    <t>INOVSYNTH</t>
  </si>
  <si>
    <t>KAMMA SHON KIPGEN</t>
  </si>
  <si>
    <t>SHITAL ARVINDBHAI SHAH</t>
  </si>
  <si>
    <t>JONJUA</t>
  </si>
  <si>
    <t>CHANKARANPALLIL KUNCHANDI ALEXANDER</t>
  </si>
  <si>
    <t>SANCHITSAXENA</t>
  </si>
  <si>
    <t>JAIWANTASAHEBRAONALODE</t>
  </si>
  <si>
    <t>SOORYA GAYATHRI NEELIYATH</t>
  </si>
  <si>
    <t>KIZI</t>
  </si>
  <si>
    <t>VIJAY MANGILAL NAGORI</t>
  </si>
  <si>
    <t>KUBERJI</t>
  </si>
  <si>
    <t>LOOKS</t>
  </si>
  <si>
    <t>SNEHA SANJEEV LUNKAD</t>
  </si>
  <si>
    <t>RANDEEP SINGH</t>
  </si>
  <si>
    <t>LOTUSCHO</t>
  </si>
  <si>
    <t>GHISALLO MASTER FUND LP</t>
  </si>
  <si>
    <t>EUROPACIFIC GROWTH FUND</t>
  </si>
  <si>
    <t>NAVKAR</t>
  </si>
  <si>
    <t>DIPAKKUMAR CHIMANLAL SHAH</t>
  </si>
  <si>
    <t>SONALBEN HARISINH BARAD</t>
  </si>
  <si>
    <t>NBFOOT</t>
  </si>
  <si>
    <t>YOGESH JOTIRAM KALE</t>
  </si>
  <si>
    <t>NEWLIGHT</t>
  </si>
  <si>
    <t>AL HYAAT OVERSEAS TRADING -F.Z.C</t>
  </si>
  <si>
    <t>RAJNISH</t>
  </si>
  <si>
    <t>NIRAJ RAJNIKANT SHAH</t>
  </si>
  <si>
    <t>SHIVA</t>
  </si>
  <si>
    <t>MAYUR MAKWANA</t>
  </si>
  <si>
    <t>SHIVAEXPO</t>
  </si>
  <si>
    <t>SHIVA EXPLOSIVES INDIA PRIVATE LIMITED</t>
  </si>
  <si>
    <t>MANI NARANG</t>
  </si>
  <si>
    <t>SHRYDUS</t>
  </si>
  <si>
    <t>JHAVERI TRADING AND INVESTMENT PVT LTD</t>
  </si>
  <si>
    <t>SAUMIL A BHAVNAGRI HUF</t>
  </si>
  <si>
    <t>RATHOD MANOJ CHHAGANLAL HUF</t>
  </si>
  <si>
    <t>BHAVESHKUMAR CHANDRAKANT SHAH</t>
  </si>
  <si>
    <t>GITABEN MAFATLAL SHAH</t>
  </si>
  <si>
    <t>NIRAVKUMAR BHIMRAJI SHAH</t>
  </si>
  <si>
    <t>PRITHVIRAJ MANGILAL JAIN</t>
  </si>
  <si>
    <t>RAKESHKUMAR BHIMRAJ SHAH</t>
  </si>
  <si>
    <t>SANDIPKUMAR MAFATLAL SHAH</t>
  </si>
  <si>
    <t>VIDYABEN BHIMRAJ SHAH</t>
  </si>
  <si>
    <t>ARYAMANVIKRAMJAIN</t>
  </si>
  <si>
    <t>SONALIS</t>
  </si>
  <si>
    <t>BEELINE BROKING LIMITED</t>
  </si>
  <si>
    <t>MAHADEV MANUBHAI MAKVANA</t>
  </si>
  <si>
    <t>CITRUS GLOBAL ARBITRAGE FUND</t>
  </si>
  <si>
    <t>LGOF GLOBAL OPPORTUNITIES LIMITED</t>
  </si>
  <si>
    <t>KUNHIRAMAN NAIR</t>
  </si>
  <si>
    <t>TITANIN</t>
  </si>
  <si>
    <t>MANI SOFTWARE TECHNOLOGIES PVT LTD</t>
  </si>
  <si>
    <t>KAMLESH KUMAR CHORDIA</t>
  </si>
  <si>
    <t>CTIL MEDIA PRIVATE LIMITED</t>
  </si>
  <si>
    <t>SECPL ENGINEERING CONSTRUCTION PRIVATE LIMITED</t>
  </si>
  <si>
    <t>UNISTRMU</t>
  </si>
  <si>
    <t>JAVERI FISCAL SERVICES LIMITED</t>
  </si>
  <si>
    <t>JANAK NAVINBHAI PANCHAL</t>
  </si>
  <si>
    <t>RAHUL YASHVANTRAY SHAH</t>
  </si>
  <si>
    <t>WAAREE</t>
  </si>
  <si>
    <t>KHANIK RAMESHBHAI SHAH HUF</t>
  </si>
  <si>
    <t>YAMNINV</t>
  </si>
  <si>
    <t>YASHINNO</t>
  </si>
  <si>
    <t>RANJEETKUMARVERMA</t>
  </si>
  <si>
    <t>AARTISURF</t>
  </si>
  <si>
    <t>Aarti Surfactants Limited</t>
  </si>
  <si>
    <t>NIKHIL HOLDINGS PRIVATE LIMITED</t>
  </si>
  <si>
    <t>AERON</t>
  </si>
  <si>
    <t>Aeron Composite Limited</t>
  </si>
  <si>
    <t>FINAVENUE GROWTH FUND</t>
  </si>
  <si>
    <t>GALAXY NOBLE GLOBAL OPPORTUNITIES FUND PCC LUNA</t>
  </si>
  <si>
    <t>INDIA EQUITY FUND 1</t>
  </si>
  <si>
    <t>ARCHIES</t>
  </si>
  <si>
    <t>Archies Limited</t>
  </si>
  <si>
    <t>ANKUR BISHT</t>
  </si>
  <si>
    <t>ARIHANTCAP</t>
  </si>
  <si>
    <t>Arihant Capital Mkts Ltd</t>
  </si>
  <si>
    <t>ANIL KUMAR</t>
  </si>
  <si>
    <t>KADAGAMADODDI SHIVAPPA</t>
  </si>
  <si>
    <t>Axita Cotton Limited</t>
  </si>
  <si>
    <t>DHARAM PAL AGGARWAL</t>
  </si>
  <si>
    <t>SONALI RAJEEV MAHESHWARI</t>
  </si>
  <si>
    <t>BALKRISHNA</t>
  </si>
  <si>
    <t>Balkrshna Paper Mills Ltd</t>
  </si>
  <si>
    <t>Camlin Fine Sciences Ltd</t>
  </si>
  <si>
    <t>INFINITY PORTFOLIO HOLDINGS</t>
  </si>
  <si>
    <t>DCW</t>
  </si>
  <si>
    <t>DCW Ltd</t>
  </si>
  <si>
    <t>BARON EMERGING MARKETS FUND</t>
  </si>
  <si>
    <t>Ecos (India) Mob &amp; Hosp L</t>
  </si>
  <si>
    <t>YUGA STOCKS AND COMMODITIES PRIVATE LIMITED  .</t>
  </si>
  <si>
    <t>TNTBC AS THE TRUSTEE OF NOMURA INDIA STOCK MOTHER FUND</t>
  </si>
  <si>
    <t>MATTHEWS INDIA FUND</t>
  </si>
  <si>
    <t>ELIXIR WEALTH MANAGEMENT PRIVATE LIMITED</t>
  </si>
  <si>
    <t>GOLDMINE STOCKS PRIVATE LIMITED</t>
  </si>
  <si>
    <t>SMC GLOBAL SECURITIES LIMITED</t>
  </si>
  <si>
    <t>MARWADI CHANDARANA INTERMEDIARIES BROKERS PRIVATE LIMITED</t>
  </si>
  <si>
    <t>PLUTUS WEALTH MANAGEMENT LLP</t>
  </si>
  <si>
    <t>GRT STRATEGIC VENTURES LLP</t>
  </si>
  <si>
    <t>PURE BROKING PVT LTD</t>
  </si>
  <si>
    <t>TOPGAIN FINANCE PRIVATE LIMITED</t>
  </si>
  <si>
    <t>ESFL</t>
  </si>
  <si>
    <t>Essen Speciality Films L</t>
  </si>
  <si>
    <t>INCREMENTUM CAPITAL ADVISORS LLP</t>
  </si>
  <si>
    <t>BASSINVICTUS PRIVATE LIMITED</t>
  </si>
  <si>
    <t>VOGUE COMMERCIAL CO.LTD</t>
  </si>
  <si>
    <t>IDEALTECHO</t>
  </si>
  <si>
    <t>Ideal Technoplast Ind Ltd</t>
  </si>
  <si>
    <t>VINOD KUMAR</t>
  </si>
  <si>
    <t>JHS</t>
  </si>
  <si>
    <t>JHS Svendgaard Laboratori</t>
  </si>
  <si>
    <t>Jubilant Ingrevia Limited</t>
  </si>
  <si>
    <t>KOPRAN</t>
  </si>
  <si>
    <t>Kopran Ltd.</t>
  </si>
  <si>
    <t>ADROIT FINANCIAL SERVICES PVT LTD</t>
  </si>
  <si>
    <t>PRRSAAR COMMODITIES PVT LTD</t>
  </si>
  <si>
    <t>JAINAM BROKING LIMITED</t>
  </si>
  <si>
    <t>MOKSH</t>
  </si>
  <si>
    <t>Moksh Ornaments Limited</t>
  </si>
  <si>
    <t>SILVER LINE VENTURES PRIVATE LIMITED</t>
  </si>
  <si>
    <t>MOREPENLAB</t>
  </si>
  <si>
    <t>Morepan Laboratories Ltd.</t>
  </si>
  <si>
    <t>PARAMATRIX</t>
  </si>
  <si>
    <t>Paramatrix Technologies L</t>
  </si>
  <si>
    <t>SAGAR SACHIN AGARWAL</t>
  </si>
  <si>
    <t>BHUMIKABEN SUNILBHAI PATEL</t>
  </si>
  <si>
    <t>RHFL</t>
  </si>
  <si>
    <t>Reliance Home Finance Ltd</t>
  </si>
  <si>
    <t>SASTASUNDR</t>
  </si>
  <si>
    <t>Sastasundar Ventures Ltd</t>
  </si>
  <si>
    <t>RAVI KANT SHARMA</t>
  </si>
  <si>
    <t>TBZ</t>
  </si>
  <si>
    <t>Trib Bhimji Zaveri Ltd</t>
  </si>
  <si>
    <t>THANGAMAYL</t>
  </si>
  <si>
    <t>Thangamayil Jewellery Ltd</t>
  </si>
  <si>
    <t>CUSTODY BANK OF JAPAN LTD RE RB AMUNDI INDIA SMALL CAP EQUITY MOTHER FUND</t>
  </si>
  <si>
    <t>TRU</t>
  </si>
  <si>
    <t>TruCap Finance Limited</t>
  </si>
  <si>
    <t>OSC GLOBAL PROCESSING PRIVATE LIMITED</t>
  </si>
  <si>
    <t>UMA</t>
  </si>
  <si>
    <t>Uma Converter Limited</t>
  </si>
  <si>
    <t>MITTAL RIMPY</t>
  </si>
  <si>
    <t>VAISHALI</t>
  </si>
  <si>
    <t>Vaishali Pharma Limited</t>
  </si>
  <si>
    <t>FORTUNE GILTS PVT. LTD.</t>
  </si>
  <si>
    <t>LABDHI BUSINESS TRUST</t>
  </si>
  <si>
    <t>STCI PRIMARY DELAER LTD</t>
  </si>
  <si>
    <t>SHINE STAR BUILD CAP PVT LTD</t>
  </si>
  <si>
    <t>JR SEAMLESS PRIVATE LIMITED</t>
  </si>
  <si>
    <t>VINOD HARILAL JHAVERI</t>
  </si>
  <si>
    <t>SANTOSH SRINIVASULU SIDDAM SETTY</t>
  </si>
  <si>
    <t>SANJAY N BANSAL HUF</t>
  </si>
  <si>
    <t>VANITA SANJAY BANSAL</t>
  </si>
  <si>
    <t>JATIN NAGINDAS MEHTA HUF</t>
  </si>
  <si>
    <t>INFINITY DIRECT HOLDINGS</t>
  </si>
  <si>
    <t>CHANDAN  CHAURASIYA</t>
  </si>
  <si>
    <t>GEEKAYWIRE</t>
  </si>
  <si>
    <t>Geekay Wires Limited</t>
  </si>
  <si>
    <t>ASHISH KANDOI HUF</t>
  </si>
  <si>
    <t>HGS</t>
  </si>
  <si>
    <t>Hinduja Global Sols Ltd</t>
  </si>
  <si>
    <t>AVIATOR GLOBAL INVESTMENT FUND</t>
  </si>
  <si>
    <t>ASPIRE EMERGING FUND</t>
  </si>
  <si>
    <t>KRONOX</t>
  </si>
  <si>
    <t>Kronox Lab Sciences Ltd</t>
  </si>
  <si>
    <t>CAPRI GLOBAL CAPITAL LIMITED</t>
  </si>
  <si>
    <t>SHABBIR NAZMUDDIN PARATHA</t>
  </si>
  <si>
    <t>RattanIndia Ent Limited</t>
  </si>
  <si>
    <t>THE GREAT INTERNATIONAL TUSKER FUND</t>
  </si>
  <si>
    <t>MICROSEC VISION TRUST ONE</t>
  </si>
  <si>
    <t>NARAYANAN BALUSAMY KUMAR</t>
  </si>
  <si>
    <t>BALUSAMY  RAMESH</t>
  </si>
  <si>
    <t>DAS BALARAMA GOVINDA</t>
  </si>
  <si>
    <t>ELDORADO BIOTECH PVT LTD</t>
  </si>
  <si>
    <t>LALIT KUMAR LALWANI</t>
  </si>
  <si>
    <t>HIRALAL  JAGDISHCHAND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</si>
</sst>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46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8" xfId="0" applyFont="1" applyFill="1" applyBorder="1"/>
    <xf numFmtId="16" fontId="37" fillId="0" borderId="28" xfId="0" applyNumberFormat="1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37" fillId="0" borderId="0" xfId="0" applyNumberFormat="1" applyFont="1" applyFill="1" applyAlignment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6" t="s">
        <v>20</v>
      </c>
      <c r="F9" s="26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6"/>
      <c r="N9" s="27"/>
      <c r="O9" s="27"/>
      <c r="P9" s="27"/>
    </row>
    <row r="10" spans="1:16" ht="40.200000000000003">
      <c r="A10" s="353"/>
      <c r="B10" s="355"/>
      <c r="C10" s="355"/>
      <c r="D10" s="355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25247.8</v>
      </c>
      <c r="F11" s="197">
        <v>25221.716666666664</v>
      </c>
      <c r="G11" s="196">
        <v>25168.433333333327</v>
      </c>
      <c r="H11" s="196">
        <v>25089.066666666662</v>
      </c>
      <c r="I11" s="196">
        <v>25035.783333333326</v>
      </c>
      <c r="J11" s="196">
        <v>25301.083333333328</v>
      </c>
      <c r="K11" s="196">
        <v>25354.366666666661</v>
      </c>
      <c r="L11" s="196">
        <v>25433.73333333333</v>
      </c>
      <c r="M11" s="195">
        <v>25275</v>
      </c>
      <c r="N11" s="195">
        <v>25142.35</v>
      </c>
      <c r="O11" s="195">
        <v>16474625</v>
      </c>
      <c r="P11" s="198">
        <v>1.2125819779139596E-2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51607.6</v>
      </c>
      <c r="F12" s="197">
        <v>51615.633333333331</v>
      </c>
      <c r="G12" s="196">
        <v>51527.316666666666</v>
      </c>
      <c r="H12" s="196">
        <v>51447.033333333333</v>
      </c>
      <c r="I12" s="196">
        <v>51358.716666666667</v>
      </c>
      <c r="J12" s="196">
        <v>51695.916666666664</v>
      </c>
      <c r="K12" s="196">
        <v>51784.23333333333</v>
      </c>
      <c r="L12" s="196">
        <v>51864.516666666663</v>
      </c>
      <c r="M12" s="195">
        <v>51703.95</v>
      </c>
      <c r="N12" s="195">
        <v>51535.35</v>
      </c>
      <c r="O12" s="195">
        <v>2610480</v>
      </c>
      <c r="P12" s="198">
        <v>2.6955577585799934E-2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23916.1</v>
      </c>
      <c r="F13" s="210">
        <v>23904.149999999998</v>
      </c>
      <c r="G13" s="212">
        <v>23864.299999999996</v>
      </c>
      <c r="H13" s="212">
        <v>23812.499999999996</v>
      </c>
      <c r="I13" s="212">
        <v>23772.649999999994</v>
      </c>
      <c r="J13" s="212">
        <v>23955.949999999997</v>
      </c>
      <c r="K13" s="212">
        <v>23995.799999999996</v>
      </c>
      <c r="L13" s="212">
        <v>24047.599999999999</v>
      </c>
      <c r="M13" s="213">
        <v>23944</v>
      </c>
      <c r="N13" s="213">
        <v>23852.35</v>
      </c>
      <c r="O13" s="213">
        <v>122000</v>
      </c>
      <c r="P13" s="214">
        <v>-3.1169346833432598E-2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13253.65</v>
      </c>
      <c r="F14" s="210">
        <v>13218.35</v>
      </c>
      <c r="G14" s="212">
        <v>13170.45</v>
      </c>
      <c r="H14" s="212">
        <v>13087.25</v>
      </c>
      <c r="I14" s="212">
        <v>13039.35</v>
      </c>
      <c r="J14" s="212">
        <v>13301.550000000001</v>
      </c>
      <c r="K14" s="212">
        <v>13349.449999999999</v>
      </c>
      <c r="L14" s="212">
        <v>13432.650000000001</v>
      </c>
      <c r="M14" s="213">
        <v>13266.25</v>
      </c>
      <c r="N14" s="213">
        <v>13135.15</v>
      </c>
      <c r="O14" s="213">
        <v>2260450</v>
      </c>
      <c r="P14" s="214">
        <v>7.510251381707969E-3</v>
      </c>
    </row>
    <row r="15" spans="1:16" ht="12.75" customHeight="1">
      <c r="A15" s="206">
        <v>5</v>
      </c>
      <c r="B15" s="269" t="s">
        <v>34</v>
      </c>
      <c r="C15" s="210" t="s">
        <v>842</v>
      </c>
      <c r="D15" s="211">
        <v>45562</v>
      </c>
      <c r="E15" s="210">
        <v>75479.7</v>
      </c>
      <c r="F15" s="210">
        <v>75356.183333333334</v>
      </c>
      <c r="G15" s="212">
        <v>75165.516666666663</v>
      </c>
      <c r="H15" s="212">
        <v>74851.333333333328</v>
      </c>
      <c r="I15" s="212">
        <v>74660.666666666657</v>
      </c>
      <c r="J15" s="212">
        <v>75670.366666666669</v>
      </c>
      <c r="K15" s="212">
        <v>75861.033333333326</v>
      </c>
      <c r="L15" s="212">
        <v>76175.216666666674</v>
      </c>
      <c r="M15" s="213">
        <v>75546.850000000006</v>
      </c>
      <c r="N15" s="213">
        <v>75042</v>
      </c>
      <c r="O15" s="213">
        <v>15090</v>
      </c>
      <c r="P15" s="214">
        <v>-5.9288537549407111E-3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45561</v>
      </c>
      <c r="E16" s="210">
        <v>613.20000000000005</v>
      </c>
      <c r="F16" s="210">
        <v>610.80000000000007</v>
      </c>
      <c r="G16" s="212">
        <v>598.65000000000009</v>
      </c>
      <c r="H16" s="212">
        <v>584.1</v>
      </c>
      <c r="I16" s="212">
        <v>571.95000000000005</v>
      </c>
      <c r="J16" s="212">
        <v>625.35000000000014</v>
      </c>
      <c r="K16" s="212">
        <v>637.5</v>
      </c>
      <c r="L16" s="212">
        <v>652.05000000000018</v>
      </c>
      <c r="M16" s="213">
        <v>622.95000000000005</v>
      </c>
      <c r="N16" s="213">
        <v>596.25</v>
      </c>
      <c r="O16" s="213">
        <v>14374000</v>
      </c>
      <c r="P16" s="214">
        <v>4.8967379405969493E-2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7676.15</v>
      </c>
      <c r="F17" s="210">
        <v>7692.0666666666657</v>
      </c>
      <c r="G17" s="212">
        <v>7599.1833333333316</v>
      </c>
      <c r="H17" s="212">
        <v>7522.2166666666662</v>
      </c>
      <c r="I17" s="212">
        <v>7429.3333333333321</v>
      </c>
      <c r="J17" s="212">
        <v>7769.033333333331</v>
      </c>
      <c r="K17" s="212">
        <v>7861.9166666666661</v>
      </c>
      <c r="L17" s="212">
        <v>7938.8833333333305</v>
      </c>
      <c r="M17" s="213">
        <v>7784.95</v>
      </c>
      <c r="N17" s="213">
        <v>7615.1</v>
      </c>
      <c r="O17" s="213">
        <v>1609500</v>
      </c>
      <c r="P17" s="214">
        <v>6.0626029654036247E-2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29898.5</v>
      </c>
      <c r="F18" s="210">
        <v>29845.533333333336</v>
      </c>
      <c r="G18" s="212">
        <v>29676.216666666674</v>
      </c>
      <c r="H18" s="212">
        <v>29453.933333333338</v>
      </c>
      <c r="I18" s="212">
        <v>29284.616666666676</v>
      </c>
      <c r="J18" s="212">
        <v>30067.816666666673</v>
      </c>
      <c r="K18" s="212">
        <v>30237.133333333331</v>
      </c>
      <c r="L18" s="212">
        <v>30459.416666666672</v>
      </c>
      <c r="M18" s="213">
        <v>30014.85</v>
      </c>
      <c r="N18" s="213">
        <v>29623.25</v>
      </c>
      <c r="O18" s="213">
        <v>115280</v>
      </c>
      <c r="P18" s="214">
        <v>1.7352073572791948E-4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222.92</v>
      </c>
      <c r="F19" s="210">
        <v>223.22</v>
      </c>
      <c r="G19" s="212">
        <v>221.2</v>
      </c>
      <c r="H19" s="212">
        <v>219.48</v>
      </c>
      <c r="I19" s="212">
        <v>217.45999999999998</v>
      </c>
      <c r="J19" s="212">
        <v>224.94</v>
      </c>
      <c r="K19" s="212">
        <v>226.96000000000004</v>
      </c>
      <c r="L19" s="212">
        <v>228.68</v>
      </c>
      <c r="M19" s="213">
        <v>225.24</v>
      </c>
      <c r="N19" s="213">
        <v>221.5</v>
      </c>
      <c r="O19" s="213">
        <v>71906400</v>
      </c>
      <c r="P19" s="214">
        <v>1.8276363080217174E-2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311.55</v>
      </c>
      <c r="F20" s="210">
        <v>313.7166666666667</v>
      </c>
      <c r="G20" s="212">
        <v>307.63333333333338</v>
      </c>
      <c r="H20" s="212">
        <v>303.7166666666667</v>
      </c>
      <c r="I20" s="212">
        <v>297.63333333333338</v>
      </c>
      <c r="J20" s="212">
        <v>317.63333333333338</v>
      </c>
      <c r="K20" s="212">
        <v>323.71666666666664</v>
      </c>
      <c r="L20" s="212">
        <v>327.63333333333338</v>
      </c>
      <c r="M20" s="213">
        <v>319.8</v>
      </c>
      <c r="N20" s="213">
        <v>309.8</v>
      </c>
      <c r="O20" s="213">
        <v>58866600</v>
      </c>
      <c r="P20" s="214">
        <v>-3.6060967302452319E-2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2360.3000000000002</v>
      </c>
      <c r="F21" s="210">
        <v>2350.1833333333334</v>
      </c>
      <c r="G21" s="212">
        <v>2335.3666666666668</v>
      </c>
      <c r="H21" s="212">
        <v>2310.4333333333334</v>
      </c>
      <c r="I21" s="212">
        <v>2295.6166666666668</v>
      </c>
      <c r="J21" s="212">
        <v>2375.1166666666668</v>
      </c>
      <c r="K21" s="212">
        <v>2389.9333333333334</v>
      </c>
      <c r="L21" s="212">
        <v>2414.8666666666668</v>
      </c>
      <c r="M21" s="213">
        <v>2365</v>
      </c>
      <c r="N21" s="213">
        <v>2325.25</v>
      </c>
      <c r="O21" s="213">
        <v>5211000</v>
      </c>
      <c r="P21" s="214">
        <v>-3.0367310483420788E-2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3029.35</v>
      </c>
      <c r="F22" s="210">
        <v>3008.25</v>
      </c>
      <c r="G22" s="212">
        <v>2972.1</v>
      </c>
      <c r="H22" s="212">
        <v>2914.85</v>
      </c>
      <c r="I22" s="212">
        <v>2878.7</v>
      </c>
      <c r="J22" s="212">
        <v>3065.5</v>
      </c>
      <c r="K22" s="212">
        <v>3101.6499999999996</v>
      </c>
      <c r="L22" s="212">
        <v>3158.9</v>
      </c>
      <c r="M22" s="213">
        <v>3044.4</v>
      </c>
      <c r="N22" s="213">
        <v>2951</v>
      </c>
      <c r="O22" s="213">
        <v>23340000</v>
      </c>
      <c r="P22" s="214">
        <v>2.5514806319424758E-3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1476.1</v>
      </c>
      <c r="F23" s="210">
        <v>1474.8333333333333</v>
      </c>
      <c r="G23" s="212">
        <v>1468.1166666666666</v>
      </c>
      <c r="H23" s="212">
        <v>1460.1333333333332</v>
      </c>
      <c r="I23" s="212">
        <v>1453.4166666666665</v>
      </c>
      <c r="J23" s="212">
        <v>1482.8166666666666</v>
      </c>
      <c r="K23" s="212">
        <v>1489.5333333333333</v>
      </c>
      <c r="L23" s="212">
        <v>1497.5166666666667</v>
      </c>
      <c r="M23" s="213">
        <v>1481.55</v>
      </c>
      <c r="N23" s="213">
        <v>1466.85</v>
      </c>
      <c r="O23" s="213">
        <v>29065200</v>
      </c>
      <c r="P23" s="214">
        <v>4.6316779117354274E-3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6236.3</v>
      </c>
      <c r="F24" s="210">
        <v>6188.7833333333328</v>
      </c>
      <c r="G24" s="212">
        <v>6117.5666666666657</v>
      </c>
      <c r="H24" s="212">
        <v>5998.833333333333</v>
      </c>
      <c r="I24" s="212">
        <v>5927.6166666666659</v>
      </c>
      <c r="J24" s="212">
        <v>6307.5166666666655</v>
      </c>
      <c r="K24" s="212">
        <v>6378.7333333333327</v>
      </c>
      <c r="L24" s="212">
        <v>6497.4666666666653</v>
      </c>
      <c r="M24" s="213">
        <v>6260</v>
      </c>
      <c r="N24" s="213">
        <v>6070.05</v>
      </c>
      <c r="O24" s="213">
        <v>2301500</v>
      </c>
      <c r="P24" s="214">
        <v>3.2525796321220275E-2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630.5</v>
      </c>
      <c r="F25" s="210">
        <v>626.11666666666667</v>
      </c>
      <c r="G25" s="212">
        <v>619.58333333333337</v>
      </c>
      <c r="H25" s="212">
        <v>608.66666666666674</v>
      </c>
      <c r="I25" s="212">
        <v>602.13333333333344</v>
      </c>
      <c r="J25" s="212">
        <v>637.0333333333333</v>
      </c>
      <c r="K25" s="212">
        <v>643.56666666666661</v>
      </c>
      <c r="L25" s="212">
        <v>654.48333333333323</v>
      </c>
      <c r="M25" s="213">
        <v>632.65</v>
      </c>
      <c r="N25" s="213">
        <v>615.20000000000005</v>
      </c>
      <c r="O25" s="213">
        <v>43578000</v>
      </c>
      <c r="P25" s="214">
        <v>-7.563180225050729E-3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6943.5</v>
      </c>
      <c r="F26" s="210">
        <v>6906.8499999999995</v>
      </c>
      <c r="G26" s="212">
        <v>6864.6999999999989</v>
      </c>
      <c r="H26" s="212">
        <v>6785.9</v>
      </c>
      <c r="I26" s="212">
        <v>6743.7499999999991</v>
      </c>
      <c r="J26" s="212">
        <v>6985.6499999999987</v>
      </c>
      <c r="K26" s="212">
        <v>7027.7999999999984</v>
      </c>
      <c r="L26" s="212">
        <v>7106.5999999999985</v>
      </c>
      <c r="M26" s="213">
        <v>6949</v>
      </c>
      <c r="N26" s="213">
        <v>6828.05</v>
      </c>
      <c r="O26" s="213">
        <v>1771125</v>
      </c>
      <c r="P26" s="214">
        <v>-7.0571630204657732E-5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507.15</v>
      </c>
      <c r="F27" s="210">
        <v>505.15000000000003</v>
      </c>
      <c r="G27" s="212">
        <v>501.45000000000005</v>
      </c>
      <c r="H27" s="212">
        <v>495.75</v>
      </c>
      <c r="I27" s="212">
        <v>492.05</v>
      </c>
      <c r="J27" s="212">
        <v>510.85000000000008</v>
      </c>
      <c r="K27" s="212">
        <v>514.54999999999995</v>
      </c>
      <c r="L27" s="212">
        <v>520.25000000000011</v>
      </c>
      <c r="M27" s="213">
        <v>508.85</v>
      </c>
      <c r="N27" s="213">
        <v>499.45</v>
      </c>
      <c r="O27" s="213">
        <v>12411700</v>
      </c>
      <c r="P27" s="214">
        <v>-9.6310363537710254E-3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251.55</v>
      </c>
      <c r="F28" s="210">
        <v>251.21666666666667</v>
      </c>
      <c r="G28" s="212">
        <v>249.73333333333335</v>
      </c>
      <c r="H28" s="212">
        <v>247.91666666666669</v>
      </c>
      <c r="I28" s="212">
        <v>246.43333333333337</v>
      </c>
      <c r="J28" s="212">
        <v>253.03333333333333</v>
      </c>
      <c r="K28" s="212">
        <v>254.51666666666662</v>
      </c>
      <c r="L28" s="212">
        <v>256.33333333333331</v>
      </c>
      <c r="M28" s="213">
        <v>252.7</v>
      </c>
      <c r="N28" s="213">
        <v>249.4</v>
      </c>
      <c r="O28" s="213">
        <v>62920000</v>
      </c>
      <c r="P28" s="214">
        <v>-3.1685678073510772E-3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3241.2</v>
      </c>
      <c r="F29" s="210">
        <v>3227.4</v>
      </c>
      <c r="G29" s="212">
        <v>3188.8</v>
      </c>
      <c r="H29" s="212">
        <v>3136.4</v>
      </c>
      <c r="I29" s="212">
        <v>3097.8</v>
      </c>
      <c r="J29" s="212">
        <v>3279.8</v>
      </c>
      <c r="K29" s="212">
        <v>3318.3999999999996</v>
      </c>
      <c r="L29" s="212">
        <v>3370.8</v>
      </c>
      <c r="M29" s="213">
        <v>3266</v>
      </c>
      <c r="N29" s="213">
        <v>3175</v>
      </c>
      <c r="O29" s="213">
        <v>9700400</v>
      </c>
      <c r="P29" s="214">
        <v>1.2715845739460881E-2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1941.55</v>
      </c>
      <c r="F30" s="210">
        <v>1939.8666666666668</v>
      </c>
      <c r="G30" s="212">
        <v>1926.9833333333336</v>
      </c>
      <c r="H30" s="212">
        <v>1912.4166666666667</v>
      </c>
      <c r="I30" s="212">
        <v>1899.5333333333335</v>
      </c>
      <c r="J30" s="212">
        <v>1954.4333333333336</v>
      </c>
      <c r="K30" s="212">
        <v>1967.3166666666668</v>
      </c>
      <c r="L30" s="212">
        <v>1981.8833333333337</v>
      </c>
      <c r="M30" s="213">
        <v>1952.75</v>
      </c>
      <c r="N30" s="213">
        <v>1925.3</v>
      </c>
      <c r="O30" s="213">
        <v>5186444</v>
      </c>
      <c r="P30" s="214">
        <v>3.7820371594330618E-2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45561</v>
      </c>
      <c r="E31" s="210">
        <v>7955.6</v>
      </c>
      <c r="F31" s="210">
        <v>7944.6500000000005</v>
      </c>
      <c r="G31" s="212">
        <v>7853.5500000000011</v>
      </c>
      <c r="H31" s="212">
        <v>7751.5000000000009</v>
      </c>
      <c r="I31" s="212">
        <v>7660.4000000000015</v>
      </c>
      <c r="J31" s="212">
        <v>8046.7000000000007</v>
      </c>
      <c r="K31" s="212">
        <v>8137.8000000000011</v>
      </c>
      <c r="L31" s="212">
        <v>8239.85</v>
      </c>
      <c r="M31" s="213">
        <v>8035.75</v>
      </c>
      <c r="N31" s="213">
        <v>7842.6</v>
      </c>
      <c r="O31" s="213">
        <v>792700</v>
      </c>
      <c r="P31" s="214">
        <v>-9.4964388354367105E-3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689.3</v>
      </c>
      <c r="F32" s="210">
        <v>683.91666666666663</v>
      </c>
      <c r="G32" s="212">
        <v>676.38333333333321</v>
      </c>
      <c r="H32" s="212">
        <v>663.46666666666658</v>
      </c>
      <c r="I32" s="212">
        <v>655.93333333333317</v>
      </c>
      <c r="J32" s="212">
        <v>696.83333333333326</v>
      </c>
      <c r="K32" s="212">
        <v>704.36666666666679</v>
      </c>
      <c r="L32" s="212">
        <v>717.2833333333333</v>
      </c>
      <c r="M32" s="213">
        <v>691.45</v>
      </c>
      <c r="N32" s="213">
        <v>671</v>
      </c>
      <c r="O32" s="213">
        <v>19061000</v>
      </c>
      <c r="P32" s="214">
        <v>-4.9895324494068388E-2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1558.95</v>
      </c>
      <c r="F33" s="210">
        <v>1556.1833333333332</v>
      </c>
      <c r="G33" s="212">
        <v>1547.8666666666663</v>
      </c>
      <c r="H33" s="212">
        <v>1536.7833333333331</v>
      </c>
      <c r="I33" s="212">
        <v>1528.4666666666662</v>
      </c>
      <c r="J33" s="212">
        <v>1567.2666666666664</v>
      </c>
      <c r="K33" s="212">
        <v>1575.5833333333335</v>
      </c>
      <c r="L33" s="212">
        <v>1586.6666666666665</v>
      </c>
      <c r="M33" s="213">
        <v>1564.5</v>
      </c>
      <c r="N33" s="213">
        <v>1545.1</v>
      </c>
      <c r="O33" s="213">
        <v>10408750</v>
      </c>
      <c r="P33" s="214">
        <v>1.0788869305132724E-2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1180.8499999999999</v>
      </c>
      <c r="F34" s="210">
        <v>1184.0666666666668</v>
      </c>
      <c r="G34" s="212">
        <v>1173.1833333333336</v>
      </c>
      <c r="H34" s="212">
        <v>1165.5166666666669</v>
      </c>
      <c r="I34" s="212">
        <v>1154.6333333333337</v>
      </c>
      <c r="J34" s="212">
        <v>1191.7333333333336</v>
      </c>
      <c r="K34" s="212">
        <v>1202.6166666666668</v>
      </c>
      <c r="L34" s="212">
        <v>1210.2833333333335</v>
      </c>
      <c r="M34" s="213">
        <v>1194.95</v>
      </c>
      <c r="N34" s="213">
        <v>1176.4000000000001</v>
      </c>
      <c r="O34" s="213">
        <v>56926250</v>
      </c>
      <c r="P34" s="214">
        <v>-8.4586159222286329E-3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11023</v>
      </c>
      <c r="F35" s="210">
        <v>11030.683333333334</v>
      </c>
      <c r="G35" s="212">
        <v>10961.316666666669</v>
      </c>
      <c r="H35" s="212">
        <v>10899.633333333335</v>
      </c>
      <c r="I35" s="212">
        <v>10830.26666666667</v>
      </c>
      <c r="J35" s="212">
        <v>11092.366666666669</v>
      </c>
      <c r="K35" s="212">
        <v>11161.733333333334</v>
      </c>
      <c r="L35" s="212">
        <v>11223.416666666668</v>
      </c>
      <c r="M35" s="213">
        <v>11100.05</v>
      </c>
      <c r="N35" s="213">
        <v>10969</v>
      </c>
      <c r="O35" s="213">
        <v>1718775</v>
      </c>
      <c r="P35" s="214">
        <v>8.5376050697531132E-3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1875.85</v>
      </c>
      <c r="F36" s="210">
        <v>1864.5333333333331</v>
      </c>
      <c r="G36" s="212">
        <v>1844.2666666666662</v>
      </c>
      <c r="H36" s="212">
        <v>1812.6833333333332</v>
      </c>
      <c r="I36" s="212">
        <v>1792.4166666666663</v>
      </c>
      <c r="J36" s="212">
        <v>1896.1166666666661</v>
      </c>
      <c r="K36" s="212">
        <v>1916.383333333333</v>
      </c>
      <c r="L36" s="212">
        <v>1947.966666666666</v>
      </c>
      <c r="M36" s="213">
        <v>1884.8</v>
      </c>
      <c r="N36" s="213">
        <v>1832.95</v>
      </c>
      <c r="O36" s="213">
        <v>13678500</v>
      </c>
      <c r="P36" s="214">
        <v>-2.0796048392869925E-2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7319.35</v>
      </c>
      <c r="F37" s="210">
        <v>7335.6333333333341</v>
      </c>
      <c r="G37" s="212">
        <v>7256.3166666666684</v>
      </c>
      <c r="H37" s="212">
        <v>7193.2833333333347</v>
      </c>
      <c r="I37" s="212">
        <v>7113.966666666669</v>
      </c>
      <c r="J37" s="212">
        <v>7398.6666666666679</v>
      </c>
      <c r="K37" s="212">
        <v>7477.9833333333336</v>
      </c>
      <c r="L37" s="212">
        <v>7541.0166666666673</v>
      </c>
      <c r="M37" s="213">
        <v>7414.95</v>
      </c>
      <c r="N37" s="213">
        <v>7272.6</v>
      </c>
      <c r="O37" s="213">
        <v>10661875</v>
      </c>
      <c r="P37" s="214">
        <v>3.8012521771877794E-3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2958.6</v>
      </c>
      <c r="F38" s="210">
        <v>2941.2333333333336</v>
      </c>
      <c r="G38" s="212">
        <v>2916.4666666666672</v>
      </c>
      <c r="H38" s="212">
        <v>2874.3333333333335</v>
      </c>
      <c r="I38" s="212">
        <v>2849.5666666666671</v>
      </c>
      <c r="J38" s="212">
        <v>2983.3666666666672</v>
      </c>
      <c r="K38" s="212">
        <v>3008.1333333333337</v>
      </c>
      <c r="L38" s="212">
        <v>3050.2666666666673</v>
      </c>
      <c r="M38" s="213">
        <v>2966</v>
      </c>
      <c r="N38" s="213">
        <v>2899.1</v>
      </c>
      <c r="O38" s="213">
        <v>2219100</v>
      </c>
      <c r="P38" s="214">
        <v>4.1097818437719917E-2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592</v>
      </c>
      <c r="F39" s="210">
        <v>594.01666666666665</v>
      </c>
      <c r="G39" s="212">
        <v>581.0333333333333</v>
      </c>
      <c r="H39" s="212">
        <v>570.06666666666661</v>
      </c>
      <c r="I39" s="212">
        <v>557.08333333333326</v>
      </c>
      <c r="J39" s="212">
        <v>604.98333333333335</v>
      </c>
      <c r="K39" s="212">
        <v>617.9666666666667</v>
      </c>
      <c r="L39" s="212">
        <v>628.93333333333339</v>
      </c>
      <c r="M39" s="213">
        <v>607</v>
      </c>
      <c r="N39" s="213">
        <v>583.04999999999995</v>
      </c>
      <c r="O39" s="213">
        <v>11166400</v>
      </c>
      <c r="P39" s="214">
        <v>-5.0992657057383733E-2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200.75</v>
      </c>
      <c r="F40" s="210">
        <v>201.30333333333337</v>
      </c>
      <c r="G40" s="212">
        <v>197.99666666666673</v>
      </c>
      <c r="H40" s="212">
        <v>195.24333333333337</v>
      </c>
      <c r="I40" s="212">
        <v>191.93666666666672</v>
      </c>
      <c r="J40" s="212">
        <v>204.05666666666673</v>
      </c>
      <c r="K40" s="212">
        <v>207.3633333333334</v>
      </c>
      <c r="L40" s="212">
        <v>210.11666666666673</v>
      </c>
      <c r="M40" s="213">
        <v>204.61</v>
      </c>
      <c r="N40" s="213">
        <v>198.55</v>
      </c>
      <c r="O40" s="213">
        <v>125725600</v>
      </c>
      <c r="P40" s="214">
        <v>1.8001269610954929E-2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244.65</v>
      </c>
      <c r="F41" s="210">
        <v>246.5</v>
      </c>
      <c r="G41" s="212">
        <v>241.75</v>
      </c>
      <c r="H41" s="212">
        <v>238.85</v>
      </c>
      <c r="I41" s="212">
        <v>234.1</v>
      </c>
      <c r="J41" s="212">
        <v>249.4</v>
      </c>
      <c r="K41" s="212">
        <v>254.15</v>
      </c>
      <c r="L41" s="212">
        <v>257.05</v>
      </c>
      <c r="M41" s="213">
        <v>251.25</v>
      </c>
      <c r="N41" s="213">
        <v>243.6</v>
      </c>
      <c r="O41" s="213">
        <v>211354650</v>
      </c>
      <c r="P41" s="214">
        <v>4.5580830005209239E-2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1452.95</v>
      </c>
      <c r="F42" s="210">
        <v>1458.1000000000001</v>
      </c>
      <c r="G42" s="212">
        <v>1443.1500000000003</v>
      </c>
      <c r="H42" s="212">
        <v>1433.3500000000001</v>
      </c>
      <c r="I42" s="212">
        <v>1418.4000000000003</v>
      </c>
      <c r="J42" s="212">
        <v>1467.9000000000003</v>
      </c>
      <c r="K42" s="212">
        <v>1482.8500000000001</v>
      </c>
      <c r="L42" s="212">
        <v>1492.6500000000003</v>
      </c>
      <c r="M42" s="213">
        <v>1473.05</v>
      </c>
      <c r="N42" s="213">
        <v>1448.3</v>
      </c>
      <c r="O42" s="213">
        <v>3072375</v>
      </c>
      <c r="P42" s="214">
        <v>1.0982230997038499E-2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299.95</v>
      </c>
      <c r="F43" s="210">
        <v>299.93333333333334</v>
      </c>
      <c r="G43" s="212">
        <v>296.36666666666667</v>
      </c>
      <c r="H43" s="212">
        <v>292.78333333333336</v>
      </c>
      <c r="I43" s="212">
        <v>289.2166666666667</v>
      </c>
      <c r="J43" s="212">
        <v>303.51666666666665</v>
      </c>
      <c r="K43" s="212">
        <v>307.08333333333337</v>
      </c>
      <c r="L43" s="212">
        <v>310.66666666666663</v>
      </c>
      <c r="M43" s="213">
        <v>303.5</v>
      </c>
      <c r="N43" s="213">
        <v>296.35000000000002</v>
      </c>
      <c r="O43" s="213">
        <v>163892100</v>
      </c>
      <c r="P43" s="214">
        <v>-3.7593333679815672E-3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600.65</v>
      </c>
      <c r="F44" s="210">
        <v>593.83333333333337</v>
      </c>
      <c r="G44" s="212">
        <v>584.7166666666667</v>
      </c>
      <c r="H44" s="212">
        <v>568.7833333333333</v>
      </c>
      <c r="I44" s="212">
        <v>559.66666666666663</v>
      </c>
      <c r="J44" s="212">
        <v>609.76666666666677</v>
      </c>
      <c r="K44" s="212">
        <v>618.88333333333333</v>
      </c>
      <c r="L44" s="212">
        <v>634.81666666666683</v>
      </c>
      <c r="M44" s="213">
        <v>602.95000000000005</v>
      </c>
      <c r="N44" s="213">
        <v>577.9</v>
      </c>
      <c r="O44" s="213">
        <v>13374240</v>
      </c>
      <c r="P44" s="214">
        <v>0.10394421442580083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1609.9</v>
      </c>
      <c r="F45" s="210">
        <v>1596.55</v>
      </c>
      <c r="G45" s="212">
        <v>1574.8</v>
      </c>
      <c r="H45" s="212">
        <v>1539.7</v>
      </c>
      <c r="I45" s="212">
        <v>1517.95</v>
      </c>
      <c r="J45" s="212">
        <v>1631.6499999999999</v>
      </c>
      <c r="K45" s="212">
        <v>1653.3999999999999</v>
      </c>
      <c r="L45" s="212">
        <v>1688.4999999999998</v>
      </c>
      <c r="M45" s="213">
        <v>1618.3</v>
      </c>
      <c r="N45" s="213">
        <v>1561.45</v>
      </c>
      <c r="O45" s="213">
        <v>8376500</v>
      </c>
      <c r="P45" s="214">
        <v>2.0218013519274099E-2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1565.55</v>
      </c>
      <c r="F46" s="210">
        <v>1562.1166666666668</v>
      </c>
      <c r="G46" s="212">
        <v>1553.5833333333335</v>
      </c>
      <c r="H46" s="212">
        <v>1541.6166666666668</v>
      </c>
      <c r="I46" s="212">
        <v>1533.0833333333335</v>
      </c>
      <c r="J46" s="212">
        <v>1574.0833333333335</v>
      </c>
      <c r="K46" s="212">
        <v>1582.6166666666668</v>
      </c>
      <c r="L46" s="212">
        <v>1594.5833333333335</v>
      </c>
      <c r="M46" s="213">
        <v>1570.65</v>
      </c>
      <c r="N46" s="213">
        <v>1550.15</v>
      </c>
      <c r="O46" s="213">
        <v>42632200</v>
      </c>
      <c r="P46" s="214">
        <v>1.0819251575483798E-3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280.10000000000002</v>
      </c>
      <c r="F47" s="210">
        <v>281.90000000000003</v>
      </c>
      <c r="G47" s="212">
        <v>276.45000000000005</v>
      </c>
      <c r="H47" s="212">
        <v>272.8</v>
      </c>
      <c r="I47" s="212">
        <v>267.35000000000002</v>
      </c>
      <c r="J47" s="212">
        <v>285.55000000000007</v>
      </c>
      <c r="K47" s="212">
        <v>291</v>
      </c>
      <c r="L47" s="212">
        <v>294.65000000000009</v>
      </c>
      <c r="M47" s="213">
        <v>287.35000000000002</v>
      </c>
      <c r="N47" s="213">
        <v>278.25</v>
      </c>
      <c r="O47" s="213">
        <v>88328625</v>
      </c>
      <c r="P47" s="214">
        <v>3.1197327694523613E-2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381.6</v>
      </c>
      <c r="F48" s="210">
        <v>374.2</v>
      </c>
      <c r="G48" s="212">
        <v>363.9</v>
      </c>
      <c r="H48" s="212">
        <v>346.2</v>
      </c>
      <c r="I48" s="212">
        <v>335.9</v>
      </c>
      <c r="J48" s="212">
        <v>391.9</v>
      </c>
      <c r="K48" s="212">
        <v>402.20000000000005</v>
      </c>
      <c r="L48" s="212">
        <v>419.9</v>
      </c>
      <c r="M48" s="213">
        <v>384.5</v>
      </c>
      <c r="N48" s="213">
        <v>356.5</v>
      </c>
      <c r="O48" s="213">
        <v>47345000</v>
      </c>
      <c r="P48" s="214">
        <v>5.6925996204933584E-2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32533.3</v>
      </c>
      <c r="F49" s="210">
        <v>32369.766666666666</v>
      </c>
      <c r="G49" s="212">
        <v>32138.533333333333</v>
      </c>
      <c r="H49" s="212">
        <v>31743.766666666666</v>
      </c>
      <c r="I49" s="212">
        <v>31512.533333333333</v>
      </c>
      <c r="J49" s="212">
        <v>32764.533333333333</v>
      </c>
      <c r="K49" s="212">
        <v>32995.766666666663</v>
      </c>
      <c r="L49" s="212">
        <v>33390.533333333333</v>
      </c>
      <c r="M49" s="213">
        <v>32601</v>
      </c>
      <c r="N49" s="213">
        <v>31975</v>
      </c>
      <c r="O49" s="213">
        <v>294950</v>
      </c>
      <c r="P49" s="214">
        <v>-6.7762154836523798E-4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359.15</v>
      </c>
      <c r="F50" s="210">
        <v>360.43333333333334</v>
      </c>
      <c r="G50" s="212">
        <v>354.91666666666669</v>
      </c>
      <c r="H50" s="212">
        <v>350.68333333333334</v>
      </c>
      <c r="I50" s="212">
        <v>345.16666666666669</v>
      </c>
      <c r="J50" s="212">
        <v>364.66666666666669</v>
      </c>
      <c r="K50" s="212">
        <v>370.18333333333334</v>
      </c>
      <c r="L50" s="212">
        <v>374.41666666666669</v>
      </c>
      <c r="M50" s="213">
        <v>365.95</v>
      </c>
      <c r="N50" s="213">
        <v>356.2</v>
      </c>
      <c r="O50" s="213">
        <v>62994600</v>
      </c>
      <c r="P50" s="214">
        <v>4.4873708723950557E-2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5943.8</v>
      </c>
      <c r="F51" s="210">
        <v>5929.1500000000005</v>
      </c>
      <c r="G51" s="212">
        <v>5894.7000000000007</v>
      </c>
      <c r="H51" s="212">
        <v>5845.6</v>
      </c>
      <c r="I51" s="212">
        <v>5811.1500000000005</v>
      </c>
      <c r="J51" s="212">
        <v>5978.2500000000009</v>
      </c>
      <c r="K51" s="212">
        <v>6012.7</v>
      </c>
      <c r="L51" s="212">
        <v>6061.8000000000011</v>
      </c>
      <c r="M51" s="213">
        <v>5963.6</v>
      </c>
      <c r="N51" s="213">
        <v>5880.05</v>
      </c>
      <c r="O51" s="213">
        <v>2433400</v>
      </c>
      <c r="P51" s="214">
        <v>1.2735142333943732E-2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662.85</v>
      </c>
      <c r="F52" s="210">
        <v>657.18333333333339</v>
      </c>
      <c r="G52" s="212">
        <v>645.66666666666674</v>
      </c>
      <c r="H52" s="212">
        <v>628.48333333333335</v>
      </c>
      <c r="I52" s="212">
        <v>616.9666666666667</v>
      </c>
      <c r="J52" s="212">
        <v>674.36666666666679</v>
      </c>
      <c r="K52" s="212">
        <v>685.88333333333344</v>
      </c>
      <c r="L52" s="212">
        <v>703.06666666666683</v>
      </c>
      <c r="M52" s="213">
        <v>668.7</v>
      </c>
      <c r="N52" s="213">
        <v>640</v>
      </c>
      <c r="O52" s="213">
        <v>11642000</v>
      </c>
      <c r="P52" s="214">
        <v>1.8369489153254023E-2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108.91</v>
      </c>
      <c r="F53" s="210">
        <v>109.14</v>
      </c>
      <c r="G53" s="212">
        <v>108.1</v>
      </c>
      <c r="H53" s="212">
        <v>107.28999999999999</v>
      </c>
      <c r="I53" s="212">
        <v>106.24999999999999</v>
      </c>
      <c r="J53" s="212">
        <v>109.95</v>
      </c>
      <c r="K53" s="212">
        <v>110.99</v>
      </c>
      <c r="L53" s="212">
        <v>111.80000000000001</v>
      </c>
      <c r="M53" s="213">
        <v>110.18</v>
      </c>
      <c r="N53" s="213">
        <v>108.33</v>
      </c>
      <c r="O53" s="213">
        <v>326295000</v>
      </c>
      <c r="P53" s="214">
        <v>3.6894036894036891E-2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885.1</v>
      </c>
      <c r="F54" s="210">
        <v>884.23333333333346</v>
      </c>
      <c r="G54" s="212">
        <v>874.01666666666688</v>
      </c>
      <c r="H54" s="212">
        <v>862.93333333333339</v>
      </c>
      <c r="I54" s="212">
        <v>852.71666666666681</v>
      </c>
      <c r="J54" s="212">
        <v>895.31666666666695</v>
      </c>
      <c r="K54" s="212">
        <v>905.53333333333342</v>
      </c>
      <c r="L54" s="212">
        <v>916.61666666666702</v>
      </c>
      <c r="M54" s="213">
        <v>894.45</v>
      </c>
      <c r="N54" s="213">
        <v>873.15</v>
      </c>
      <c r="O54" s="213">
        <v>4823325</v>
      </c>
      <c r="P54" s="214">
        <v>-1.9813750743015654E-2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45561</v>
      </c>
      <c r="E55" s="210">
        <v>532.6</v>
      </c>
      <c r="F55" s="210">
        <v>529.61666666666667</v>
      </c>
      <c r="G55" s="212">
        <v>520.68333333333339</v>
      </c>
      <c r="H55" s="212">
        <v>508.76666666666677</v>
      </c>
      <c r="I55" s="212">
        <v>499.83333333333348</v>
      </c>
      <c r="J55" s="212">
        <v>541.5333333333333</v>
      </c>
      <c r="K55" s="212">
        <v>550.46666666666647</v>
      </c>
      <c r="L55" s="212">
        <v>562.38333333333321</v>
      </c>
      <c r="M55" s="213">
        <v>538.54999999999995</v>
      </c>
      <c r="N55" s="213">
        <v>517.70000000000005</v>
      </c>
      <c r="O55" s="213">
        <v>12680600</v>
      </c>
      <c r="P55" s="214">
        <v>-5.6615017878426698E-3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1494.3</v>
      </c>
      <c r="F56" s="210">
        <v>1496.3833333333332</v>
      </c>
      <c r="G56" s="212">
        <v>1482.7666666666664</v>
      </c>
      <c r="H56" s="212">
        <v>1471.2333333333331</v>
      </c>
      <c r="I56" s="212">
        <v>1457.6166666666663</v>
      </c>
      <c r="J56" s="212">
        <v>1507.9166666666665</v>
      </c>
      <c r="K56" s="212">
        <v>1521.5333333333333</v>
      </c>
      <c r="L56" s="212">
        <v>1533.0666666666666</v>
      </c>
      <c r="M56" s="213">
        <v>1510</v>
      </c>
      <c r="N56" s="213">
        <v>1484.85</v>
      </c>
      <c r="O56" s="213">
        <v>12081250</v>
      </c>
      <c r="P56" s="214">
        <v>-1.2768130745658836E-2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1657.65</v>
      </c>
      <c r="F57" s="210">
        <v>1653.1833333333334</v>
      </c>
      <c r="G57" s="212">
        <v>1644.4166666666667</v>
      </c>
      <c r="H57" s="212">
        <v>1631.1833333333334</v>
      </c>
      <c r="I57" s="212">
        <v>1622.4166666666667</v>
      </c>
      <c r="J57" s="212">
        <v>1666.4166666666667</v>
      </c>
      <c r="K57" s="212">
        <v>1675.1833333333332</v>
      </c>
      <c r="L57" s="212">
        <v>1688.4166666666667</v>
      </c>
      <c r="M57" s="213">
        <v>1661.95</v>
      </c>
      <c r="N57" s="213">
        <v>1639.95</v>
      </c>
      <c r="O57" s="213">
        <v>10520250</v>
      </c>
      <c r="P57" s="214">
        <v>5.7167712670105012E-3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505.55</v>
      </c>
      <c r="F58" s="210">
        <v>508.38333333333338</v>
      </c>
      <c r="G58" s="212">
        <v>498.91666666666674</v>
      </c>
      <c r="H58" s="212">
        <v>492.28333333333336</v>
      </c>
      <c r="I58" s="212">
        <v>482.81666666666672</v>
      </c>
      <c r="J58" s="212">
        <v>515.01666666666677</v>
      </c>
      <c r="K58" s="212">
        <v>524.48333333333335</v>
      </c>
      <c r="L58" s="212">
        <v>531.11666666666679</v>
      </c>
      <c r="M58" s="213">
        <v>517.85</v>
      </c>
      <c r="N58" s="213">
        <v>501.75</v>
      </c>
      <c r="O58" s="213">
        <v>58722300</v>
      </c>
      <c r="P58" s="214">
        <v>6.9412574575493352E-2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6365.45</v>
      </c>
      <c r="F59" s="210">
        <v>6330.333333333333</v>
      </c>
      <c r="G59" s="212">
        <v>6285.6666666666661</v>
      </c>
      <c r="H59" s="212">
        <v>6205.8833333333332</v>
      </c>
      <c r="I59" s="212">
        <v>6161.2166666666662</v>
      </c>
      <c r="J59" s="212">
        <v>6410.1166666666659</v>
      </c>
      <c r="K59" s="212">
        <v>6454.7833333333319</v>
      </c>
      <c r="L59" s="212">
        <v>6534.5666666666657</v>
      </c>
      <c r="M59" s="213">
        <v>6375</v>
      </c>
      <c r="N59" s="213">
        <v>6250.55</v>
      </c>
      <c r="O59" s="213">
        <v>2170050</v>
      </c>
      <c r="P59" s="214">
        <v>-7.2055997804007683E-3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3683.7</v>
      </c>
      <c r="F60" s="210">
        <v>3667.7333333333336</v>
      </c>
      <c r="G60" s="212">
        <v>3647.4666666666672</v>
      </c>
      <c r="H60" s="212">
        <v>3611.2333333333336</v>
      </c>
      <c r="I60" s="212">
        <v>3590.9666666666672</v>
      </c>
      <c r="J60" s="212">
        <v>3703.9666666666672</v>
      </c>
      <c r="K60" s="212">
        <v>3724.2333333333336</v>
      </c>
      <c r="L60" s="212">
        <v>3760.4666666666672</v>
      </c>
      <c r="M60" s="213">
        <v>3688</v>
      </c>
      <c r="N60" s="213">
        <v>3631.5</v>
      </c>
      <c r="O60" s="213">
        <v>2650550</v>
      </c>
      <c r="P60" s="214">
        <v>9.7333333333333334E-3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966.4</v>
      </c>
      <c r="F61" s="210">
        <v>966.95000000000016</v>
      </c>
      <c r="G61" s="212">
        <v>957.65000000000032</v>
      </c>
      <c r="H61" s="212">
        <v>948.9000000000002</v>
      </c>
      <c r="I61" s="212">
        <v>939.60000000000036</v>
      </c>
      <c r="J61" s="212">
        <v>975.70000000000027</v>
      </c>
      <c r="K61" s="212">
        <v>985.00000000000023</v>
      </c>
      <c r="L61" s="212">
        <v>993.75000000000023</v>
      </c>
      <c r="M61" s="213">
        <v>976.25</v>
      </c>
      <c r="N61" s="213">
        <v>958.2</v>
      </c>
      <c r="O61" s="213">
        <v>24310000</v>
      </c>
      <c r="P61" s="214">
        <v>3.5916277917681541E-3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45561</v>
      </c>
      <c r="E62" s="210">
        <v>1732.95</v>
      </c>
      <c r="F62" s="210">
        <v>1728</v>
      </c>
      <c r="G62" s="212">
        <v>1708</v>
      </c>
      <c r="H62" s="212">
        <v>1683.05</v>
      </c>
      <c r="I62" s="212">
        <v>1663.05</v>
      </c>
      <c r="J62" s="212">
        <v>1752.95</v>
      </c>
      <c r="K62" s="212">
        <v>1772.95</v>
      </c>
      <c r="L62" s="212">
        <v>1797.9</v>
      </c>
      <c r="M62" s="213">
        <v>1748</v>
      </c>
      <c r="N62" s="213">
        <v>1703.05</v>
      </c>
      <c r="O62" s="213">
        <v>3021900</v>
      </c>
      <c r="P62" s="214">
        <v>6.2937062937062941E-3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467.6</v>
      </c>
      <c r="F63" s="210">
        <v>469.18333333333334</v>
      </c>
      <c r="G63" s="212">
        <v>463.4666666666667</v>
      </c>
      <c r="H63" s="212">
        <v>459.33333333333337</v>
      </c>
      <c r="I63" s="212">
        <v>453.61666666666673</v>
      </c>
      <c r="J63" s="212">
        <v>473.31666666666666</v>
      </c>
      <c r="K63" s="212">
        <v>479.03333333333325</v>
      </c>
      <c r="L63" s="212">
        <v>483.16666666666663</v>
      </c>
      <c r="M63" s="213">
        <v>474.9</v>
      </c>
      <c r="N63" s="213">
        <v>465.05</v>
      </c>
      <c r="O63" s="213">
        <v>11361600</v>
      </c>
      <c r="P63" s="214">
        <v>-6.8614431164231965E-2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169.39</v>
      </c>
      <c r="F64" s="210">
        <v>169.80666666666667</v>
      </c>
      <c r="G64" s="212">
        <v>168.01333333333335</v>
      </c>
      <c r="H64" s="212">
        <v>166.63666666666668</v>
      </c>
      <c r="I64" s="212">
        <v>164.84333333333336</v>
      </c>
      <c r="J64" s="212">
        <v>171.18333333333334</v>
      </c>
      <c r="K64" s="212">
        <v>172.97666666666663</v>
      </c>
      <c r="L64" s="212">
        <v>174.35333333333332</v>
      </c>
      <c r="M64" s="213">
        <v>171.6</v>
      </c>
      <c r="N64" s="213">
        <v>168.43</v>
      </c>
      <c r="O64" s="213">
        <v>29215000</v>
      </c>
      <c r="P64" s="214">
        <v>7.7612969989651606E-3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3881</v>
      </c>
      <c r="F65" s="210">
        <v>3860.4666666666672</v>
      </c>
      <c r="G65" s="212">
        <v>3827.0833333333344</v>
      </c>
      <c r="H65" s="212">
        <v>3773.1666666666674</v>
      </c>
      <c r="I65" s="212">
        <v>3739.7833333333347</v>
      </c>
      <c r="J65" s="212">
        <v>3914.3833333333341</v>
      </c>
      <c r="K65" s="212">
        <v>3947.7666666666673</v>
      </c>
      <c r="L65" s="212">
        <v>4001.6833333333338</v>
      </c>
      <c r="M65" s="213">
        <v>3893.85</v>
      </c>
      <c r="N65" s="213">
        <v>3806.55</v>
      </c>
      <c r="O65" s="213">
        <v>4285200</v>
      </c>
      <c r="P65" s="214">
        <v>-3.4930072292412677E-2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651.65</v>
      </c>
      <c r="F66" s="210">
        <v>647.25</v>
      </c>
      <c r="G66" s="212">
        <v>641.5</v>
      </c>
      <c r="H66" s="212">
        <v>631.35</v>
      </c>
      <c r="I66" s="212">
        <v>625.6</v>
      </c>
      <c r="J66" s="212">
        <v>657.4</v>
      </c>
      <c r="K66" s="212">
        <v>663.15</v>
      </c>
      <c r="L66" s="212">
        <v>673.3</v>
      </c>
      <c r="M66" s="213">
        <v>653</v>
      </c>
      <c r="N66" s="213">
        <v>637.1</v>
      </c>
      <c r="O66" s="213">
        <v>14201250</v>
      </c>
      <c r="P66" s="214">
        <v>-3.7774201744727703E-2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1936.95</v>
      </c>
      <c r="F67" s="210">
        <v>1928.6500000000003</v>
      </c>
      <c r="G67" s="212">
        <v>1914.4000000000005</v>
      </c>
      <c r="H67" s="212">
        <v>1891.8500000000001</v>
      </c>
      <c r="I67" s="212">
        <v>1877.6000000000004</v>
      </c>
      <c r="J67" s="212">
        <v>1951.2000000000007</v>
      </c>
      <c r="K67" s="212">
        <v>1965.4500000000003</v>
      </c>
      <c r="L67" s="212">
        <v>1988.0000000000009</v>
      </c>
      <c r="M67" s="213">
        <v>1942.9</v>
      </c>
      <c r="N67" s="213">
        <v>1906.1</v>
      </c>
      <c r="O67" s="213">
        <v>3014550</v>
      </c>
      <c r="P67" s="214">
        <v>9.1232551774473127E-5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45561</v>
      </c>
      <c r="E68" s="210">
        <v>3001.75</v>
      </c>
      <c r="F68" s="210">
        <v>2989.5166666666664</v>
      </c>
      <c r="G68" s="212">
        <v>2941.083333333333</v>
      </c>
      <c r="H68" s="212">
        <v>2880.4166666666665</v>
      </c>
      <c r="I68" s="212">
        <v>2831.9833333333331</v>
      </c>
      <c r="J68" s="212">
        <v>3050.1833333333329</v>
      </c>
      <c r="K68" s="212">
        <v>3098.6166666666663</v>
      </c>
      <c r="L68" s="212">
        <v>3159.2833333333328</v>
      </c>
      <c r="M68" s="213">
        <v>3037.95</v>
      </c>
      <c r="N68" s="213">
        <v>2928.85</v>
      </c>
      <c r="O68" s="213">
        <v>2101800</v>
      </c>
      <c r="P68" s="214">
        <v>-4.7191622467020265E-2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5113.75</v>
      </c>
      <c r="F69" s="210">
        <v>5085.2166666666662</v>
      </c>
      <c r="G69" s="212">
        <v>5047.8833333333323</v>
      </c>
      <c r="H69" s="212">
        <v>4982.0166666666664</v>
      </c>
      <c r="I69" s="212">
        <v>4944.6833333333325</v>
      </c>
      <c r="J69" s="212">
        <v>5151.0833333333321</v>
      </c>
      <c r="K69" s="212">
        <v>5188.4166666666661</v>
      </c>
      <c r="L69" s="212">
        <v>5254.2833333333319</v>
      </c>
      <c r="M69" s="213">
        <v>5122.55</v>
      </c>
      <c r="N69" s="213">
        <v>5019.3500000000004</v>
      </c>
      <c r="O69" s="213">
        <v>3111400</v>
      </c>
      <c r="P69" s="214">
        <v>1.0522897044494967E-2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12838.95</v>
      </c>
      <c r="F70" s="210">
        <v>12860.9</v>
      </c>
      <c r="G70" s="212">
        <v>12721.8</v>
      </c>
      <c r="H70" s="212">
        <v>12604.65</v>
      </c>
      <c r="I70" s="212">
        <v>12465.55</v>
      </c>
      <c r="J70" s="212">
        <v>12978.05</v>
      </c>
      <c r="K70" s="212">
        <v>13117.150000000001</v>
      </c>
      <c r="L70" s="212">
        <v>13234.3</v>
      </c>
      <c r="M70" s="213">
        <v>13000</v>
      </c>
      <c r="N70" s="213">
        <v>12743.75</v>
      </c>
      <c r="O70" s="213">
        <v>2185900</v>
      </c>
      <c r="P70" s="214">
        <v>2.2834682513686772E-2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852.65</v>
      </c>
      <c r="F71" s="210">
        <v>849.01666666666654</v>
      </c>
      <c r="G71" s="212">
        <v>843.98333333333312</v>
      </c>
      <c r="H71" s="212">
        <v>835.31666666666661</v>
      </c>
      <c r="I71" s="212">
        <v>830.28333333333319</v>
      </c>
      <c r="J71" s="212">
        <v>857.68333333333305</v>
      </c>
      <c r="K71" s="212">
        <v>862.71666666666658</v>
      </c>
      <c r="L71" s="212">
        <v>871.38333333333298</v>
      </c>
      <c r="M71" s="213">
        <v>854.05</v>
      </c>
      <c r="N71" s="213">
        <v>840.35</v>
      </c>
      <c r="O71" s="213">
        <v>40190700</v>
      </c>
      <c r="P71" s="214">
        <v>5.6977704376548303E-3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6819.55</v>
      </c>
      <c r="F72" s="210">
        <v>6828.5166666666664</v>
      </c>
      <c r="G72" s="212">
        <v>6789.0333333333328</v>
      </c>
      <c r="H72" s="212">
        <v>6758.5166666666664</v>
      </c>
      <c r="I72" s="212">
        <v>6719.0333333333328</v>
      </c>
      <c r="J72" s="212">
        <v>6859.0333333333328</v>
      </c>
      <c r="K72" s="212">
        <v>6898.5166666666664</v>
      </c>
      <c r="L72" s="212">
        <v>6929.0333333333328</v>
      </c>
      <c r="M72" s="213">
        <v>6868</v>
      </c>
      <c r="N72" s="213">
        <v>6798</v>
      </c>
      <c r="O72" s="213">
        <v>2702750</v>
      </c>
      <c r="P72" s="214">
        <v>6.549056324841078E-2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4859</v>
      </c>
      <c r="F73" s="210">
        <v>4867.3666666666659</v>
      </c>
      <c r="G73" s="212">
        <v>4835.6833333333316</v>
      </c>
      <c r="H73" s="212">
        <v>4812.3666666666659</v>
      </c>
      <c r="I73" s="212">
        <v>4780.6833333333316</v>
      </c>
      <c r="J73" s="212">
        <v>4890.6833333333316</v>
      </c>
      <c r="K73" s="212">
        <v>4922.3666666666659</v>
      </c>
      <c r="L73" s="212">
        <v>4945.6833333333316</v>
      </c>
      <c r="M73" s="213">
        <v>4899.05</v>
      </c>
      <c r="N73" s="213">
        <v>4844.05</v>
      </c>
      <c r="O73" s="213">
        <v>3757600</v>
      </c>
      <c r="P73" s="214">
        <v>1.5560705670907629E-2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3793.05</v>
      </c>
      <c r="F74" s="210">
        <v>3791.65</v>
      </c>
      <c r="G74" s="212">
        <v>3755.5</v>
      </c>
      <c r="H74" s="212">
        <v>3717.95</v>
      </c>
      <c r="I74" s="212">
        <v>3681.7999999999997</v>
      </c>
      <c r="J74" s="212">
        <v>3829.2000000000003</v>
      </c>
      <c r="K74" s="212">
        <v>3865.3500000000008</v>
      </c>
      <c r="L74" s="212">
        <v>3902.9000000000005</v>
      </c>
      <c r="M74" s="213">
        <v>3827.8</v>
      </c>
      <c r="N74" s="213">
        <v>3754.1</v>
      </c>
      <c r="O74" s="213">
        <v>1870275</v>
      </c>
      <c r="P74" s="214">
        <v>-1.0763636363636364E-2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486.85</v>
      </c>
      <c r="F75" s="210">
        <v>488.15000000000003</v>
      </c>
      <c r="G75" s="212">
        <v>482.90000000000009</v>
      </c>
      <c r="H75" s="212">
        <v>478.95000000000005</v>
      </c>
      <c r="I75" s="212">
        <v>473.7000000000001</v>
      </c>
      <c r="J75" s="212">
        <v>492.10000000000008</v>
      </c>
      <c r="K75" s="212">
        <v>497.34999999999997</v>
      </c>
      <c r="L75" s="212">
        <v>501.30000000000007</v>
      </c>
      <c r="M75" s="213">
        <v>493.4</v>
      </c>
      <c r="N75" s="213">
        <v>484.2</v>
      </c>
      <c r="O75" s="213">
        <v>33256800</v>
      </c>
      <c r="P75" s="214">
        <v>8.240109140518417E-3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188.61</v>
      </c>
      <c r="F76" s="210">
        <v>189.50333333333333</v>
      </c>
      <c r="G76" s="212">
        <v>186.52666666666667</v>
      </c>
      <c r="H76" s="212">
        <v>184.44333333333333</v>
      </c>
      <c r="I76" s="212">
        <v>181.46666666666667</v>
      </c>
      <c r="J76" s="212">
        <v>191.58666666666667</v>
      </c>
      <c r="K76" s="212">
        <v>194.56333333333336</v>
      </c>
      <c r="L76" s="212">
        <v>196.64666666666668</v>
      </c>
      <c r="M76" s="213">
        <v>192.48</v>
      </c>
      <c r="N76" s="213">
        <v>187.42</v>
      </c>
      <c r="O76" s="213">
        <v>95925000</v>
      </c>
      <c r="P76" s="214">
        <v>6.1234649850647194E-2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230.63</v>
      </c>
      <c r="F77" s="210">
        <v>230.57000000000002</v>
      </c>
      <c r="G77" s="212">
        <v>228.65000000000003</v>
      </c>
      <c r="H77" s="212">
        <v>226.67000000000002</v>
      </c>
      <c r="I77" s="212">
        <v>224.75000000000003</v>
      </c>
      <c r="J77" s="212">
        <v>232.55000000000004</v>
      </c>
      <c r="K77" s="212">
        <v>234.47000000000006</v>
      </c>
      <c r="L77" s="212">
        <v>236.45000000000005</v>
      </c>
      <c r="M77" s="213">
        <v>232.49</v>
      </c>
      <c r="N77" s="213">
        <v>228.59</v>
      </c>
      <c r="O77" s="213">
        <v>111181650</v>
      </c>
      <c r="P77" s="214">
        <v>1.3766060403804438E-2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1692.9</v>
      </c>
      <c r="F78" s="210">
        <v>1691.4166666666667</v>
      </c>
      <c r="G78" s="212">
        <v>1672.9333333333334</v>
      </c>
      <c r="H78" s="212">
        <v>1652.9666666666667</v>
      </c>
      <c r="I78" s="212">
        <v>1634.4833333333333</v>
      </c>
      <c r="J78" s="212">
        <v>1711.3833333333334</v>
      </c>
      <c r="K78" s="212">
        <v>1729.8666666666666</v>
      </c>
      <c r="L78" s="212">
        <v>1749.8333333333335</v>
      </c>
      <c r="M78" s="213">
        <v>1709.9</v>
      </c>
      <c r="N78" s="213">
        <v>1671.45</v>
      </c>
      <c r="O78" s="213">
        <v>6231375</v>
      </c>
      <c r="P78" s="214">
        <v>1.9693913868786331E-2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93.74</v>
      </c>
      <c r="F79" s="210">
        <v>94.00333333333333</v>
      </c>
      <c r="G79" s="212">
        <v>92.836666666666659</v>
      </c>
      <c r="H79" s="212">
        <v>91.933333333333323</v>
      </c>
      <c r="I79" s="212">
        <v>90.766666666666652</v>
      </c>
      <c r="J79" s="212">
        <v>94.906666666666666</v>
      </c>
      <c r="K79" s="212">
        <v>96.073333333333352</v>
      </c>
      <c r="L79" s="212">
        <v>96.976666666666674</v>
      </c>
      <c r="M79" s="213">
        <v>95.17</v>
      </c>
      <c r="N79" s="213">
        <v>93.1</v>
      </c>
      <c r="O79" s="213">
        <v>307136250</v>
      </c>
      <c r="P79" s="214">
        <v>9.465705305971529E-3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45561</v>
      </c>
      <c r="E80" s="210">
        <v>698.3</v>
      </c>
      <c r="F80" s="210">
        <v>693.56666666666661</v>
      </c>
      <c r="G80" s="212">
        <v>687.63333333333321</v>
      </c>
      <c r="H80" s="212">
        <v>676.96666666666658</v>
      </c>
      <c r="I80" s="212">
        <v>671.03333333333319</v>
      </c>
      <c r="J80" s="212">
        <v>704.23333333333323</v>
      </c>
      <c r="K80" s="212">
        <v>710.16666666666663</v>
      </c>
      <c r="L80" s="212">
        <v>720.83333333333326</v>
      </c>
      <c r="M80" s="213">
        <v>699.5</v>
      </c>
      <c r="N80" s="213">
        <v>682.9</v>
      </c>
      <c r="O80" s="213">
        <v>6692400</v>
      </c>
      <c r="P80" s="214">
        <v>-7.8410311493018262E-2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1480.2</v>
      </c>
      <c r="F81" s="210">
        <v>1473.7833333333335</v>
      </c>
      <c r="G81" s="212">
        <v>1461.416666666667</v>
      </c>
      <c r="H81" s="212">
        <v>1442.6333333333334</v>
      </c>
      <c r="I81" s="212">
        <v>1430.2666666666669</v>
      </c>
      <c r="J81" s="212">
        <v>1492.5666666666671</v>
      </c>
      <c r="K81" s="212">
        <v>1504.9333333333334</v>
      </c>
      <c r="L81" s="212">
        <v>1523.7166666666672</v>
      </c>
      <c r="M81" s="213">
        <v>1486.15</v>
      </c>
      <c r="N81" s="213">
        <v>1455</v>
      </c>
      <c r="O81" s="213">
        <v>8346500</v>
      </c>
      <c r="P81" s="214">
        <v>3.788334335538184E-3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2915.6</v>
      </c>
      <c r="F82" s="210">
        <v>2899.5500000000006</v>
      </c>
      <c r="G82" s="212">
        <v>2874.1000000000013</v>
      </c>
      <c r="H82" s="212">
        <v>2832.6000000000008</v>
      </c>
      <c r="I82" s="212">
        <v>2807.1500000000015</v>
      </c>
      <c r="J82" s="212">
        <v>2941.0500000000011</v>
      </c>
      <c r="K82" s="212">
        <v>2966.5000000000009</v>
      </c>
      <c r="L82" s="212">
        <v>3008.0000000000009</v>
      </c>
      <c r="M82" s="213">
        <v>2925</v>
      </c>
      <c r="N82" s="213">
        <v>2858.05</v>
      </c>
      <c r="O82" s="213">
        <v>5867100</v>
      </c>
      <c r="P82" s="214">
        <v>2.0366598778004071E-3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706.05</v>
      </c>
      <c r="F83" s="210">
        <v>699.08333333333337</v>
      </c>
      <c r="G83" s="212">
        <v>688.16666666666674</v>
      </c>
      <c r="H83" s="212">
        <v>670.28333333333342</v>
      </c>
      <c r="I83" s="212">
        <v>659.36666666666679</v>
      </c>
      <c r="J83" s="212">
        <v>716.9666666666667</v>
      </c>
      <c r="K83" s="212">
        <v>727.88333333333344</v>
      </c>
      <c r="L83" s="212">
        <v>745.76666666666665</v>
      </c>
      <c r="M83" s="213">
        <v>710</v>
      </c>
      <c r="N83" s="213">
        <v>681.2</v>
      </c>
      <c r="O83" s="213">
        <v>7382000</v>
      </c>
      <c r="P83" s="214">
        <v>3.5924782486668541E-2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2766</v>
      </c>
      <c r="F84" s="210">
        <v>2747.2333333333336</v>
      </c>
      <c r="G84" s="212">
        <v>2721.0166666666673</v>
      </c>
      <c r="H84" s="212">
        <v>2676.0333333333338</v>
      </c>
      <c r="I84" s="212">
        <v>2649.8166666666675</v>
      </c>
      <c r="J84" s="212">
        <v>2792.2166666666672</v>
      </c>
      <c r="K84" s="212">
        <v>2818.4333333333334</v>
      </c>
      <c r="L84" s="212">
        <v>2863.416666666667</v>
      </c>
      <c r="M84" s="213">
        <v>2773.45</v>
      </c>
      <c r="N84" s="213">
        <v>2702.25</v>
      </c>
      <c r="O84" s="213">
        <v>7628250</v>
      </c>
      <c r="P84" s="214">
        <v>-9.2216774361139064E-3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657.2</v>
      </c>
      <c r="F85" s="210">
        <v>661.9</v>
      </c>
      <c r="G85" s="212">
        <v>650.59999999999991</v>
      </c>
      <c r="H85" s="212">
        <v>643.99999999999989</v>
      </c>
      <c r="I85" s="212">
        <v>632.69999999999982</v>
      </c>
      <c r="J85" s="212">
        <v>668.5</v>
      </c>
      <c r="K85" s="212">
        <v>679.8</v>
      </c>
      <c r="L85" s="212">
        <v>686.40000000000009</v>
      </c>
      <c r="M85" s="213">
        <v>673.2</v>
      </c>
      <c r="N85" s="213">
        <v>655.29999999999995</v>
      </c>
      <c r="O85" s="213">
        <v>9341250</v>
      </c>
      <c r="P85" s="214">
        <v>-8.754578754578754E-2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4874.7</v>
      </c>
      <c r="F86" s="210">
        <v>4885.7333333333336</v>
      </c>
      <c r="G86" s="212">
        <v>4799.0166666666673</v>
      </c>
      <c r="H86" s="212">
        <v>4723.3333333333339</v>
      </c>
      <c r="I86" s="212">
        <v>4636.6166666666677</v>
      </c>
      <c r="J86" s="212">
        <v>4961.416666666667</v>
      </c>
      <c r="K86" s="212">
        <v>5048.1333333333341</v>
      </c>
      <c r="L86" s="212">
        <v>5123.8166666666666</v>
      </c>
      <c r="M86" s="213">
        <v>4972.45</v>
      </c>
      <c r="N86" s="213">
        <v>4810.05</v>
      </c>
      <c r="O86" s="213">
        <v>12547200</v>
      </c>
      <c r="P86" s="214">
        <v>-3.1461531127848223E-3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1910.6</v>
      </c>
      <c r="F87" s="210">
        <v>1908.3166666666666</v>
      </c>
      <c r="G87" s="212">
        <v>1890.6333333333332</v>
      </c>
      <c r="H87" s="212">
        <v>1870.6666666666665</v>
      </c>
      <c r="I87" s="212">
        <v>1852.9833333333331</v>
      </c>
      <c r="J87" s="212">
        <v>1928.2833333333333</v>
      </c>
      <c r="K87" s="212">
        <v>1945.9666666666667</v>
      </c>
      <c r="L87" s="212">
        <v>1965.9333333333334</v>
      </c>
      <c r="M87" s="213">
        <v>1926</v>
      </c>
      <c r="N87" s="213">
        <v>1888.35</v>
      </c>
      <c r="O87" s="213">
        <v>8484500</v>
      </c>
      <c r="P87" s="214">
        <v>-5.3009777358935088E-4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1785.6</v>
      </c>
      <c r="F88" s="210">
        <v>1784.3833333333332</v>
      </c>
      <c r="G88" s="212">
        <v>1772.9666666666665</v>
      </c>
      <c r="H88" s="212">
        <v>1760.3333333333333</v>
      </c>
      <c r="I88" s="212">
        <v>1748.9166666666665</v>
      </c>
      <c r="J88" s="212">
        <v>1797.0166666666664</v>
      </c>
      <c r="K88" s="212">
        <v>1808.4333333333334</v>
      </c>
      <c r="L88" s="212">
        <v>1821.0666666666664</v>
      </c>
      <c r="M88" s="213">
        <v>1795.8</v>
      </c>
      <c r="N88" s="213">
        <v>1771.75</v>
      </c>
      <c r="O88" s="213">
        <v>15406650</v>
      </c>
      <c r="P88" s="214">
        <v>5.0688403315295571E-3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4518</v>
      </c>
      <c r="F89" s="210">
        <v>4495.4000000000005</v>
      </c>
      <c r="G89" s="212">
        <v>4462.6000000000013</v>
      </c>
      <c r="H89" s="212">
        <v>4407.2000000000007</v>
      </c>
      <c r="I89" s="212">
        <v>4374.4000000000015</v>
      </c>
      <c r="J89" s="212">
        <v>4550.8000000000011</v>
      </c>
      <c r="K89" s="212">
        <v>4583.6000000000004</v>
      </c>
      <c r="L89" s="212">
        <v>4639.0000000000009</v>
      </c>
      <c r="M89" s="213">
        <v>4528.2</v>
      </c>
      <c r="N89" s="213">
        <v>4440</v>
      </c>
      <c r="O89" s="213">
        <v>2829000</v>
      </c>
      <c r="P89" s="214">
        <v>-5.5889486449435836E-3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1647.95</v>
      </c>
      <c r="F90" s="210">
        <v>1646.0333333333335</v>
      </c>
      <c r="G90" s="212">
        <v>1639.916666666667</v>
      </c>
      <c r="H90" s="212">
        <v>1631.8833333333334</v>
      </c>
      <c r="I90" s="212">
        <v>1625.7666666666669</v>
      </c>
      <c r="J90" s="212">
        <v>1654.0666666666671</v>
      </c>
      <c r="K90" s="212">
        <v>1660.1833333333334</v>
      </c>
      <c r="L90" s="212">
        <v>1668.2166666666672</v>
      </c>
      <c r="M90" s="213">
        <v>1652.15</v>
      </c>
      <c r="N90" s="213">
        <v>1638</v>
      </c>
      <c r="O90" s="213">
        <v>163246600</v>
      </c>
      <c r="P90" s="214">
        <v>-7.818793853271425E-3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761</v>
      </c>
      <c r="F91" s="210">
        <v>757.9666666666667</v>
      </c>
      <c r="G91" s="212">
        <v>754.28333333333342</v>
      </c>
      <c r="H91" s="212">
        <v>747.56666666666672</v>
      </c>
      <c r="I91" s="212">
        <v>743.88333333333344</v>
      </c>
      <c r="J91" s="212">
        <v>764.68333333333339</v>
      </c>
      <c r="K91" s="212">
        <v>768.36666666666679</v>
      </c>
      <c r="L91" s="212">
        <v>775.08333333333337</v>
      </c>
      <c r="M91" s="213">
        <v>761.65</v>
      </c>
      <c r="N91" s="213">
        <v>751.25</v>
      </c>
      <c r="O91" s="213">
        <v>23810600</v>
      </c>
      <c r="P91" s="214">
        <v>-2.3855693348365275E-2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5698.6</v>
      </c>
      <c r="F92" s="210">
        <v>5668.55</v>
      </c>
      <c r="G92" s="212">
        <v>5630.05</v>
      </c>
      <c r="H92" s="212">
        <v>5561.5</v>
      </c>
      <c r="I92" s="212">
        <v>5523</v>
      </c>
      <c r="J92" s="212">
        <v>5737.1</v>
      </c>
      <c r="K92" s="212">
        <v>5775.6</v>
      </c>
      <c r="L92" s="212">
        <v>5844.1500000000005</v>
      </c>
      <c r="M92" s="213">
        <v>5707.05</v>
      </c>
      <c r="N92" s="213">
        <v>5600</v>
      </c>
      <c r="O92" s="213">
        <v>4247400</v>
      </c>
      <c r="P92" s="214">
        <v>8.9435239622305367E-3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669.8</v>
      </c>
      <c r="F93" s="210">
        <v>670.33333333333337</v>
      </c>
      <c r="G93" s="212">
        <v>663.81666666666672</v>
      </c>
      <c r="H93" s="212">
        <v>657.83333333333337</v>
      </c>
      <c r="I93" s="212">
        <v>651.31666666666672</v>
      </c>
      <c r="J93" s="212">
        <v>676.31666666666672</v>
      </c>
      <c r="K93" s="212">
        <v>682.83333333333337</v>
      </c>
      <c r="L93" s="212">
        <v>688.81666666666672</v>
      </c>
      <c r="M93" s="213">
        <v>676.85</v>
      </c>
      <c r="N93" s="213">
        <v>664.35</v>
      </c>
      <c r="O93" s="213">
        <v>42427000</v>
      </c>
      <c r="P93" s="214">
        <v>4.0586478041410572E-2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313.85000000000002</v>
      </c>
      <c r="F94" s="210">
        <v>314.28333333333336</v>
      </c>
      <c r="G94" s="212">
        <v>310.9666666666667</v>
      </c>
      <c r="H94" s="212">
        <v>308.08333333333331</v>
      </c>
      <c r="I94" s="212">
        <v>304.76666666666665</v>
      </c>
      <c r="J94" s="212">
        <v>317.16666666666674</v>
      </c>
      <c r="K94" s="212">
        <v>320.48333333333346</v>
      </c>
      <c r="L94" s="212">
        <v>323.36666666666679</v>
      </c>
      <c r="M94" s="213">
        <v>317.60000000000002</v>
      </c>
      <c r="N94" s="213">
        <v>311.39999999999998</v>
      </c>
      <c r="O94" s="213">
        <v>42248950</v>
      </c>
      <c r="P94" s="214">
        <v>-4.5100622903689505E-2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446.1</v>
      </c>
      <c r="F95" s="210">
        <v>440.25</v>
      </c>
      <c r="G95" s="212">
        <v>431.8</v>
      </c>
      <c r="H95" s="212">
        <v>417.5</v>
      </c>
      <c r="I95" s="212">
        <v>409.05</v>
      </c>
      <c r="J95" s="212">
        <v>454.55</v>
      </c>
      <c r="K95" s="212">
        <v>463.00000000000006</v>
      </c>
      <c r="L95" s="212">
        <v>477.3</v>
      </c>
      <c r="M95" s="213">
        <v>448.7</v>
      </c>
      <c r="N95" s="213">
        <v>425.95</v>
      </c>
      <c r="O95" s="213">
        <v>63698400</v>
      </c>
      <c r="P95" s="214">
        <v>1.1642117450311957E-2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2848.45</v>
      </c>
      <c r="F96" s="210">
        <v>2828.7666666666664</v>
      </c>
      <c r="G96" s="212">
        <v>2806.0333333333328</v>
      </c>
      <c r="H96" s="212">
        <v>2763.6166666666663</v>
      </c>
      <c r="I96" s="212">
        <v>2740.8833333333328</v>
      </c>
      <c r="J96" s="212">
        <v>2871.1833333333329</v>
      </c>
      <c r="K96" s="212">
        <v>2893.9166666666665</v>
      </c>
      <c r="L96" s="212">
        <v>2936.333333333333</v>
      </c>
      <c r="M96" s="213">
        <v>2851.5</v>
      </c>
      <c r="N96" s="213">
        <v>2786.35</v>
      </c>
      <c r="O96" s="213">
        <v>14165400</v>
      </c>
      <c r="P96" s="214">
        <v>3.357416064598385E-3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1238.6500000000001</v>
      </c>
      <c r="F97" s="210">
        <v>1241.3666666666668</v>
      </c>
      <c r="G97" s="212">
        <v>1233.4833333333336</v>
      </c>
      <c r="H97" s="212">
        <v>1228.3166666666668</v>
      </c>
      <c r="I97" s="212">
        <v>1220.4333333333336</v>
      </c>
      <c r="J97" s="212">
        <v>1246.5333333333335</v>
      </c>
      <c r="K97" s="212">
        <v>1254.4166666666667</v>
      </c>
      <c r="L97" s="212">
        <v>1259.5833333333335</v>
      </c>
      <c r="M97" s="213">
        <v>1249.25</v>
      </c>
      <c r="N97" s="213">
        <v>1236.2</v>
      </c>
      <c r="O97" s="213">
        <v>71225700</v>
      </c>
      <c r="P97" s="214">
        <v>-6.4573661227304069E-2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2253.25</v>
      </c>
      <c r="F98" s="210">
        <v>2234.15</v>
      </c>
      <c r="G98" s="212">
        <v>2209.3000000000002</v>
      </c>
      <c r="H98" s="212">
        <v>2165.35</v>
      </c>
      <c r="I98" s="212">
        <v>2140.5</v>
      </c>
      <c r="J98" s="212">
        <v>2278.1000000000004</v>
      </c>
      <c r="K98" s="212">
        <v>2302.9499999999998</v>
      </c>
      <c r="L98" s="212">
        <v>2346.9000000000005</v>
      </c>
      <c r="M98" s="213">
        <v>2259</v>
      </c>
      <c r="N98" s="213">
        <v>2190.1999999999998</v>
      </c>
      <c r="O98" s="213">
        <v>5020500</v>
      </c>
      <c r="P98" s="214">
        <v>-1.0348905972797161E-2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770.9</v>
      </c>
      <c r="F99" s="210">
        <v>767.4</v>
      </c>
      <c r="G99" s="212">
        <v>761.9</v>
      </c>
      <c r="H99" s="212">
        <v>752.9</v>
      </c>
      <c r="I99" s="212">
        <v>747.4</v>
      </c>
      <c r="J99" s="212">
        <v>776.4</v>
      </c>
      <c r="K99" s="212">
        <v>781.9</v>
      </c>
      <c r="L99" s="212">
        <v>790.9</v>
      </c>
      <c r="M99" s="213">
        <v>772.9</v>
      </c>
      <c r="N99" s="213">
        <v>758.4</v>
      </c>
      <c r="O99" s="213">
        <v>13218000</v>
      </c>
      <c r="P99" s="214">
        <v>3.1876138433515485E-3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14.91</v>
      </c>
      <c r="F100" s="210">
        <v>14.966666666666669</v>
      </c>
      <c r="G100" s="212">
        <v>14.783333333333337</v>
      </c>
      <c r="H100" s="212">
        <v>14.656666666666668</v>
      </c>
      <c r="I100" s="212">
        <v>14.473333333333336</v>
      </c>
      <c r="J100" s="212">
        <v>15.093333333333337</v>
      </c>
      <c r="K100" s="212">
        <v>15.276666666666667</v>
      </c>
      <c r="L100" s="212">
        <v>15.403333333333338</v>
      </c>
      <c r="M100" s="213">
        <v>15.15</v>
      </c>
      <c r="N100" s="213">
        <v>14.84</v>
      </c>
      <c r="O100" s="213">
        <v>4748320000</v>
      </c>
      <c r="P100" s="214">
        <v>-5.4791307116167625E-3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113.34</v>
      </c>
      <c r="F101" s="210">
        <v>113.34666666666665</v>
      </c>
      <c r="G101" s="212">
        <v>112.34333333333331</v>
      </c>
      <c r="H101" s="212">
        <v>111.34666666666665</v>
      </c>
      <c r="I101" s="212">
        <v>110.34333333333331</v>
      </c>
      <c r="J101" s="212">
        <v>114.34333333333331</v>
      </c>
      <c r="K101" s="212">
        <v>115.34666666666666</v>
      </c>
      <c r="L101" s="212">
        <v>116.34333333333331</v>
      </c>
      <c r="M101" s="213">
        <v>114.35</v>
      </c>
      <c r="N101" s="213">
        <v>112.35</v>
      </c>
      <c r="O101" s="213">
        <v>109965000</v>
      </c>
      <c r="P101" s="214">
        <v>5.6701266633133662E-3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74.430000000000007</v>
      </c>
      <c r="F102" s="210">
        <v>74.236666666666665</v>
      </c>
      <c r="G102" s="212">
        <v>73.443333333333328</v>
      </c>
      <c r="H102" s="212">
        <v>72.456666666666663</v>
      </c>
      <c r="I102" s="212">
        <v>71.663333333333327</v>
      </c>
      <c r="J102" s="212">
        <v>75.223333333333329</v>
      </c>
      <c r="K102" s="212">
        <v>76.016666666666652</v>
      </c>
      <c r="L102" s="212">
        <v>77.00333333333333</v>
      </c>
      <c r="M102" s="213">
        <v>75.03</v>
      </c>
      <c r="N102" s="213">
        <v>73.25</v>
      </c>
      <c r="O102" s="213">
        <v>475500000</v>
      </c>
      <c r="P102" s="214">
        <v>7.5166462726651518E-3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208</v>
      </c>
      <c r="F103" s="210">
        <v>207.18999999999997</v>
      </c>
      <c r="G103" s="212">
        <v>205.20999999999995</v>
      </c>
      <c r="H103" s="212">
        <v>202.42</v>
      </c>
      <c r="I103" s="212">
        <v>200.43999999999997</v>
      </c>
      <c r="J103" s="212">
        <v>209.97999999999993</v>
      </c>
      <c r="K103" s="212">
        <v>211.95999999999995</v>
      </c>
      <c r="L103" s="212">
        <v>214.74999999999991</v>
      </c>
      <c r="M103" s="213">
        <v>209.17</v>
      </c>
      <c r="N103" s="213">
        <v>204.4</v>
      </c>
      <c r="O103" s="213">
        <v>71456250</v>
      </c>
      <c r="P103" s="214">
        <v>4.2689996837778016E-3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547.79999999999995</v>
      </c>
      <c r="F104" s="210">
        <v>549.19999999999993</v>
      </c>
      <c r="G104" s="212">
        <v>543.69999999999982</v>
      </c>
      <c r="H104" s="212">
        <v>539.59999999999991</v>
      </c>
      <c r="I104" s="212">
        <v>534.0999999999998</v>
      </c>
      <c r="J104" s="212">
        <v>553.29999999999984</v>
      </c>
      <c r="K104" s="212">
        <v>558.80000000000007</v>
      </c>
      <c r="L104" s="212">
        <v>562.89999999999986</v>
      </c>
      <c r="M104" s="213">
        <v>554.70000000000005</v>
      </c>
      <c r="N104" s="213">
        <v>545.1</v>
      </c>
      <c r="O104" s="213">
        <v>12936000</v>
      </c>
      <c r="P104" s="214">
        <v>-5.076142131979695E-3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663.5</v>
      </c>
      <c r="F105" s="210">
        <v>660.9666666666667</v>
      </c>
      <c r="G105" s="212">
        <v>656.38333333333344</v>
      </c>
      <c r="H105" s="212">
        <v>649.26666666666677</v>
      </c>
      <c r="I105" s="212">
        <v>644.68333333333351</v>
      </c>
      <c r="J105" s="212">
        <v>668.08333333333337</v>
      </c>
      <c r="K105" s="212">
        <v>672.66666666666663</v>
      </c>
      <c r="L105" s="212">
        <v>679.7833333333333</v>
      </c>
      <c r="M105" s="213">
        <v>665.55</v>
      </c>
      <c r="N105" s="213">
        <v>653.85</v>
      </c>
      <c r="O105" s="213">
        <v>20353000</v>
      </c>
      <c r="P105" s="214">
        <v>1.2335239990052226E-2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45561</v>
      </c>
      <c r="E107" s="210">
        <v>3070.7</v>
      </c>
      <c r="F107" s="210">
        <v>3056.8166666666671</v>
      </c>
      <c r="G107" s="212">
        <v>2978.6333333333341</v>
      </c>
      <c r="H107" s="212">
        <v>2886.5666666666671</v>
      </c>
      <c r="I107" s="212">
        <v>2808.3833333333341</v>
      </c>
      <c r="J107" s="212">
        <v>3148.8833333333341</v>
      </c>
      <c r="K107" s="212">
        <v>3227.0666666666675</v>
      </c>
      <c r="L107" s="212">
        <v>3319.1333333333341</v>
      </c>
      <c r="M107" s="213">
        <v>3135</v>
      </c>
      <c r="N107" s="213">
        <v>2964.75</v>
      </c>
      <c r="O107" s="213">
        <v>1129500</v>
      </c>
      <c r="P107" s="214">
        <v>9.5432062845504803E-2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45561</v>
      </c>
      <c r="E108" s="210">
        <v>4840</v>
      </c>
      <c r="F108" s="210">
        <v>4845.5</v>
      </c>
      <c r="G108" s="212">
        <v>4801.6499999999996</v>
      </c>
      <c r="H108" s="212">
        <v>4763.2999999999993</v>
      </c>
      <c r="I108" s="212">
        <v>4719.4499999999989</v>
      </c>
      <c r="J108" s="212">
        <v>4883.8500000000004</v>
      </c>
      <c r="K108" s="212">
        <v>4927.7000000000007</v>
      </c>
      <c r="L108" s="212">
        <v>4966.0500000000011</v>
      </c>
      <c r="M108" s="213">
        <v>4889.3500000000004</v>
      </c>
      <c r="N108" s="213">
        <v>4807.1499999999996</v>
      </c>
      <c r="O108" s="213">
        <v>10101900</v>
      </c>
      <c r="P108" s="214">
        <v>2.0981777386980382E-2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45561</v>
      </c>
      <c r="E109" s="210">
        <v>1441.75</v>
      </c>
      <c r="F109" s="210">
        <v>1438.2666666666664</v>
      </c>
      <c r="G109" s="212">
        <v>1429.5833333333328</v>
      </c>
      <c r="H109" s="212">
        <v>1417.4166666666663</v>
      </c>
      <c r="I109" s="212">
        <v>1408.7333333333327</v>
      </c>
      <c r="J109" s="212">
        <v>1450.4333333333329</v>
      </c>
      <c r="K109" s="212">
        <v>1459.1166666666663</v>
      </c>
      <c r="L109" s="212">
        <v>1471.2833333333331</v>
      </c>
      <c r="M109" s="213">
        <v>1446.95</v>
      </c>
      <c r="N109" s="213">
        <v>1426.1</v>
      </c>
      <c r="O109" s="213">
        <v>33396500</v>
      </c>
      <c r="P109" s="214">
        <v>1.8154934300783514E-2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45561</v>
      </c>
      <c r="E110" s="210">
        <v>436.85</v>
      </c>
      <c r="F110" s="210">
        <v>438.08333333333331</v>
      </c>
      <c r="G110" s="212">
        <v>432.46666666666664</v>
      </c>
      <c r="H110" s="212">
        <v>428.08333333333331</v>
      </c>
      <c r="I110" s="212">
        <v>422.46666666666664</v>
      </c>
      <c r="J110" s="212">
        <v>442.46666666666664</v>
      </c>
      <c r="K110" s="212">
        <v>448.08333333333331</v>
      </c>
      <c r="L110" s="212">
        <v>452.46666666666664</v>
      </c>
      <c r="M110" s="213">
        <v>443.7</v>
      </c>
      <c r="N110" s="213">
        <v>433.7</v>
      </c>
      <c r="O110" s="213">
        <v>79233600</v>
      </c>
      <c r="P110" s="214">
        <v>2.1209465381244522E-2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45561</v>
      </c>
      <c r="E111" s="210">
        <v>1927.95</v>
      </c>
      <c r="F111" s="210">
        <v>1926</v>
      </c>
      <c r="G111" s="212">
        <v>1911.95</v>
      </c>
      <c r="H111" s="212">
        <v>1895.95</v>
      </c>
      <c r="I111" s="212">
        <v>1881.9</v>
      </c>
      <c r="J111" s="212">
        <v>1942</v>
      </c>
      <c r="K111" s="212">
        <v>1956.0500000000002</v>
      </c>
      <c r="L111" s="212">
        <v>1972.05</v>
      </c>
      <c r="M111" s="213">
        <v>1940.05</v>
      </c>
      <c r="N111" s="213">
        <v>1910</v>
      </c>
      <c r="O111" s="213">
        <v>42884400</v>
      </c>
      <c r="P111" s="214">
        <v>-1.5087591852700399E-3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45561</v>
      </c>
      <c r="E112" s="210">
        <v>177.87</v>
      </c>
      <c r="F112" s="210">
        <v>178.34</v>
      </c>
      <c r="G112" s="212">
        <v>176.33</v>
      </c>
      <c r="H112" s="212">
        <v>174.79000000000002</v>
      </c>
      <c r="I112" s="212">
        <v>172.78000000000003</v>
      </c>
      <c r="J112" s="212">
        <v>179.88</v>
      </c>
      <c r="K112" s="212">
        <v>181.89</v>
      </c>
      <c r="L112" s="212">
        <v>183.42999999999998</v>
      </c>
      <c r="M112" s="213">
        <v>180.35</v>
      </c>
      <c r="N112" s="213">
        <v>176.8</v>
      </c>
      <c r="O112" s="213">
        <v>196233375</v>
      </c>
      <c r="P112" s="214">
        <v>3.4409210052937247E-2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45561</v>
      </c>
      <c r="E113" s="210">
        <v>1418.55</v>
      </c>
      <c r="F113" s="210">
        <v>1409.6000000000001</v>
      </c>
      <c r="G113" s="212">
        <v>1394.2000000000003</v>
      </c>
      <c r="H113" s="212">
        <v>1369.8500000000001</v>
      </c>
      <c r="I113" s="212">
        <v>1354.4500000000003</v>
      </c>
      <c r="J113" s="212">
        <v>1433.9500000000003</v>
      </c>
      <c r="K113" s="212">
        <v>1449.3500000000004</v>
      </c>
      <c r="L113" s="212">
        <v>1473.7000000000003</v>
      </c>
      <c r="M113" s="213">
        <v>1425</v>
      </c>
      <c r="N113" s="213">
        <v>1385.25</v>
      </c>
      <c r="O113" s="213">
        <v>2864550</v>
      </c>
      <c r="P113" s="214">
        <v>3.0636108512628626E-2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45561</v>
      </c>
      <c r="E114" s="210">
        <v>942.8</v>
      </c>
      <c r="F114" s="210">
        <v>941.69999999999993</v>
      </c>
      <c r="G114" s="212">
        <v>937.39999999999986</v>
      </c>
      <c r="H114" s="212">
        <v>931.99999999999989</v>
      </c>
      <c r="I114" s="212">
        <v>927.69999999999982</v>
      </c>
      <c r="J114" s="212">
        <v>947.09999999999991</v>
      </c>
      <c r="K114" s="212">
        <v>951.39999999999986</v>
      </c>
      <c r="L114" s="212">
        <v>956.8</v>
      </c>
      <c r="M114" s="213">
        <v>946</v>
      </c>
      <c r="N114" s="213">
        <v>936.3</v>
      </c>
      <c r="O114" s="213">
        <v>21688625</v>
      </c>
      <c r="P114" s="214">
        <v>-5.1374673891230183E-3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45561</v>
      </c>
      <c r="E115" s="210">
        <v>509.05</v>
      </c>
      <c r="F115" s="210">
        <v>508.08333333333331</v>
      </c>
      <c r="G115" s="212">
        <v>505.36666666666662</v>
      </c>
      <c r="H115" s="212">
        <v>501.68333333333328</v>
      </c>
      <c r="I115" s="212">
        <v>498.96666666666658</v>
      </c>
      <c r="J115" s="212">
        <v>511.76666666666665</v>
      </c>
      <c r="K115" s="212">
        <v>514.48333333333335</v>
      </c>
      <c r="L115" s="212">
        <v>518.16666666666674</v>
      </c>
      <c r="M115" s="213">
        <v>510.8</v>
      </c>
      <c r="N115" s="213">
        <v>504.4</v>
      </c>
      <c r="O115" s="213">
        <v>120444800</v>
      </c>
      <c r="P115" s="214">
        <v>1.9778373838359207E-2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45561</v>
      </c>
      <c r="E116" s="210">
        <v>950.85</v>
      </c>
      <c r="F116" s="210">
        <v>947.03333333333342</v>
      </c>
      <c r="G116" s="212">
        <v>936.26666666666688</v>
      </c>
      <c r="H116" s="212">
        <v>921.68333333333351</v>
      </c>
      <c r="I116" s="212">
        <v>910.91666666666697</v>
      </c>
      <c r="J116" s="212">
        <v>961.61666666666679</v>
      </c>
      <c r="K116" s="212">
        <v>972.38333333333344</v>
      </c>
      <c r="L116" s="212">
        <v>986.9666666666667</v>
      </c>
      <c r="M116" s="213">
        <v>957.8</v>
      </c>
      <c r="N116" s="213">
        <v>932.45</v>
      </c>
      <c r="O116" s="213">
        <v>13986250</v>
      </c>
      <c r="P116" s="214">
        <v>1.4599202031193326E-2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45561</v>
      </c>
      <c r="E117" s="210">
        <v>4611.95</v>
      </c>
      <c r="F117" s="210">
        <v>4581.7666666666664</v>
      </c>
      <c r="G117" s="212">
        <v>4537.1833333333325</v>
      </c>
      <c r="H117" s="212">
        <v>4462.4166666666661</v>
      </c>
      <c r="I117" s="212">
        <v>4417.8333333333321</v>
      </c>
      <c r="J117" s="212">
        <v>4656.5333333333328</v>
      </c>
      <c r="K117" s="212">
        <v>4701.1166666666668</v>
      </c>
      <c r="L117" s="212">
        <v>4775.8833333333332</v>
      </c>
      <c r="M117" s="213">
        <v>4626.3500000000004</v>
      </c>
      <c r="N117" s="213">
        <v>4507</v>
      </c>
      <c r="O117" s="213">
        <v>781500</v>
      </c>
      <c r="P117" s="214">
        <v>7.9233557742102542E-2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45561</v>
      </c>
      <c r="E118" s="210">
        <v>935.1</v>
      </c>
      <c r="F118" s="210">
        <v>928.7166666666667</v>
      </c>
      <c r="G118" s="212">
        <v>920.63333333333344</v>
      </c>
      <c r="H118" s="212">
        <v>906.16666666666674</v>
      </c>
      <c r="I118" s="212">
        <v>898.08333333333348</v>
      </c>
      <c r="J118" s="212">
        <v>943.18333333333339</v>
      </c>
      <c r="K118" s="212">
        <v>951.26666666666665</v>
      </c>
      <c r="L118" s="212">
        <v>965.73333333333335</v>
      </c>
      <c r="M118" s="213">
        <v>936.8</v>
      </c>
      <c r="N118" s="213">
        <v>914.25</v>
      </c>
      <c r="O118" s="213">
        <v>20211525</v>
      </c>
      <c r="P118" s="214">
        <v>-8.9365504915102766E-3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45561</v>
      </c>
      <c r="E119" s="210">
        <v>653.25</v>
      </c>
      <c r="F119" s="210">
        <v>653.58333333333337</v>
      </c>
      <c r="G119" s="212">
        <v>648.06666666666672</v>
      </c>
      <c r="H119" s="212">
        <v>642.88333333333333</v>
      </c>
      <c r="I119" s="212">
        <v>637.36666666666667</v>
      </c>
      <c r="J119" s="212">
        <v>658.76666666666677</v>
      </c>
      <c r="K119" s="212">
        <v>664.28333333333342</v>
      </c>
      <c r="L119" s="212">
        <v>669.46666666666681</v>
      </c>
      <c r="M119" s="213">
        <v>659.1</v>
      </c>
      <c r="N119" s="213">
        <v>648.4</v>
      </c>
      <c r="O119" s="213">
        <v>17362500</v>
      </c>
      <c r="P119" s="214">
        <v>-1.5813686026451984E-3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45561</v>
      </c>
      <c r="E120" s="210">
        <v>1791</v>
      </c>
      <c r="F120" s="210">
        <v>1786.9666666666665</v>
      </c>
      <c r="G120" s="212">
        <v>1777.2833333333328</v>
      </c>
      <c r="H120" s="212">
        <v>1763.5666666666664</v>
      </c>
      <c r="I120" s="212">
        <v>1753.8833333333328</v>
      </c>
      <c r="J120" s="212">
        <v>1800.6833333333329</v>
      </c>
      <c r="K120" s="212">
        <v>1810.3666666666668</v>
      </c>
      <c r="L120" s="212">
        <v>1824.083333333333</v>
      </c>
      <c r="M120" s="213">
        <v>1796.65</v>
      </c>
      <c r="N120" s="213">
        <v>1773.25</v>
      </c>
      <c r="O120" s="213">
        <v>36832000</v>
      </c>
      <c r="P120" s="214">
        <v>-3.1613486738321102E-2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45561</v>
      </c>
      <c r="E121" s="210">
        <v>169.42</v>
      </c>
      <c r="F121" s="210">
        <v>170.42333333333332</v>
      </c>
      <c r="G121" s="212">
        <v>168.00666666666663</v>
      </c>
      <c r="H121" s="212">
        <v>166.59333333333331</v>
      </c>
      <c r="I121" s="212">
        <v>164.17666666666662</v>
      </c>
      <c r="J121" s="212">
        <v>171.83666666666664</v>
      </c>
      <c r="K121" s="212">
        <v>174.25333333333333</v>
      </c>
      <c r="L121" s="212">
        <v>175.66666666666666</v>
      </c>
      <c r="M121" s="213">
        <v>172.84</v>
      </c>
      <c r="N121" s="213">
        <v>169.01</v>
      </c>
      <c r="O121" s="213">
        <v>88137886</v>
      </c>
      <c r="P121" s="214">
        <v>1.0228609420549276E-2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3416.1</v>
      </c>
      <c r="F122" s="210">
        <v>3404.1166666666663</v>
      </c>
      <c r="G122" s="212">
        <v>3374.7833333333328</v>
      </c>
      <c r="H122" s="212">
        <v>3333.4666666666667</v>
      </c>
      <c r="I122" s="212">
        <v>3304.1333333333332</v>
      </c>
      <c r="J122" s="212">
        <v>3445.4333333333325</v>
      </c>
      <c r="K122" s="212">
        <v>3474.7666666666655</v>
      </c>
      <c r="L122" s="212">
        <v>3516.0833333333321</v>
      </c>
      <c r="M122" s="213">
        <v>3433.45</v>
      </c>
      <c r="N122" s="213">
        <v>3362.8</v>
      </c>
      <c r="O122" s="213">
        <v>1065000</v>
      </c>
      <c r="P122" s="214">
        <v>-4.1835357624831308E-2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45561</v>
      </c>
      <c r="E123" s="210">
        <v>478.35</v>
      </c>
      <c r="F123" s="210">
        <v>475.05</v>
      </c>
      <c r="G123" s="212">
        <v>470.40000000000003</v>
      </c>
      <c r="H123" s="212">
        <v>462.45000000000005</v>
      </c>
      <c r="I123" s="212">
        <v>457.80000000000007</v>
      </c>
      <c r="J123" s="212">
        <v>483</v>
      </c>
      <c r="K123" s="212">
        <v>487.65</v>
      </c>
      <c r="L123" s="212">
        <v>495.59999999999997</v>
      </c>
      <c r="M123" s="213">
        <v>479.7</v>
      </c>
      <c r="N123" s="213">
        <v>467.1</v>
      </c>
      <c r="O123" s="213">
        <v>23995500</v>
      </c>
      <c r="P123" s="214">
        <v>-2.4029966782104745E-3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45561</v>
      </c>
      <c r="E124" s="210">
        <v>694.85</v>
      </c>
      <c r="F124" s="210">
        <v>693.51666666666677</v>
      </c>
      <c r="G124" s="212">
        <v>684.53333333333353</v>
      </c>
      <c r="H124" s="212">
        <v>674.21666666666681</v>
      </c>
      <c r="I124" s="212">
        <v>665.23333333333358</v>
      </c>
      <c r="J124" s="212">
        <v>703.83333333333348</v>
      </c>
      <c r="K124" s="212">
        <v>712.81666666666683</v>
      </c>
      <c r="L124" s="212">
        <v>723.13333333333344</v>
      </c>
      <c r="M124" s="213">
        <v>702.5</v>
      </c>
      <c r="N124" s="213">
        <v>683.2</v>
      </c>
      <c r="O124" s="213">
        <v>30241000</v>
      </c>
      <c r="P124" s="214">
        <v>-1.5847337317177854E-3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45561</v>
      </c>
      <c r="E125" s="210">
        <v>3659.85</v>
      </c>
      <c r="F125" s="210">
        <v>3667.7333333333336</v>
      </c>
      <c r="G125" s="212">
        <v>3635.7166666666672</v>
      </c>
      <c r="H125" s="212">
        <v>3611.5833333333335</v>
      </c>
      <c r="I125" s="212">
        <v>3579.5666666666671</v>
      </c>
      <c r="J125" s="212">
        <v>3691.8666666666672</v>
      </c>
      <c r="K125" s="212">
        <v>3723.8833333333337</v>
      </c>
      <c r="L125" s="212">
        <v>3748.0166666666673</v>
      </c>
      <c r="M125" s="213">
        <v>3699.75</v>
      </c>
      <c r="N125" s="213">
        <v>3643.6</v>
      </c>
      <c r="O125" s="213">
        <v>18469500</v>
      </c>
      <c r="P125" s="214">
        <v>-1.8117733369483739E-2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6104.75</v>
      </c>
      <c r="F126" s="210">
        <v>6072.5</v>
      </c>
      <c r="G126" s="212">
        <v>6029.25</v>
      </c>
      <c r="H126" s="212">
        <v>5953.75</v>
      </c>
      <c r="I126" s="212">
        <v>5910.5</v>
      </c>
      <c r="J126" s="212">
        <v>6148</v>
      </c>
      <c r="K126" s="212">
        <v>6191.25</v>
      </c>
      <c r="L126" s="212">
        <v>6266.75</v>
      </c>
      <c r="M126" s="213">
        <v>6115.75</v>
      </c>
      <c r="N126" s="213">
        <v>5997</v>
      </c>
      <c r="O126" s="213">
        <v>2787900</v>
      </c>
      <c r="P126" s="214">
        <v>-2.8030540738416484E-2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45561</v>
      </c>
      <c r="E127" s="210">
        <v>5692.75</v>
      </c>
      <c r="F127" s="210">
        <v>5670.3</v>
      </c>
      <c r="G127" s="212">
        <v>5630.6</v>
      </c>
      <c r="H127" s="212">
        <v>5568.45</v>
      </c>
      <c r="I127" s="212">
        <v>5528.75</v>
      </c>
      <c r="J127" s="212">
        <v>5732.4500000000007</v>
      </c>
      <c r="K127" s="212">
        <v>5772.15</v>
      </c>
      <c r="L127" s="212">
        <v>5834.3000000000011</v>
      </c>
      <c r="M127" s="213">
        <v>5710</v>
      </c>
      <c r="N127" s="213">
        <v>5608.15</v>
      </c>
      <c r="O127" s="213">
        <v>1122400</v>
      </c>
      <c r="P127" s="214">
        <v>8.0249665626393228E-4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45561</v>
      </c>
      <c r="E128" s="210">
        <v>2289.0500000000002</v>
      </c>
      <c r="F128" s="210">
        <v>2266.4166666666665</v>
      </c>
      <c r="G128" s="212">
        <v>2239.833333333333</v>
      </c>
      <c r="H128" s="212">
        <v>2190.6166666666663</v>
      </c>
      <c r="I128" s="212">
        <v>2164.0333333333328</v>
      </c>
      <c r="J128" s="212">
        <v>2315.6333333333332</v>
      </c>
      <c r="K128" s="212">
        <v>2342.2166666666662</v>
      </c>
      <c r="L128" s="212">
        <v>2391.4333333333334</v>
      </c>
      <c r="M128" s="213">
        <v>2293</v>
      </c>
      <c r="N128" s="213">
        <v>2217.1999999999998</v>
      </c>
      <c r="O128" s="213">
        <v>13041125</v>
      </c>
      <c r="P128" s="214">
        <v>1.6530842112237459E-2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45561</v>
      </c>
      <c r="E129" s="210">
        <v>2758.25</v>
      </c>
      <c r="F129" s="210">
        <v>2765.75</v>
      </c>
      <c r="G129" s="212">
        <v>2737.65</v>
      </c>
      <c r="H129" s="212">
        <v>2717.05</v>
      </c>
      <c r="I129" s="212">
        <v>2688.9500000000003</v>
      </c>
      <c r="J129" s="212">
        <v>2786.35</v>
      </c>
      <c r="K129" s="212">
        <v>2814.4500000000003</v>
      </c>
      <c r="L129" s="212">
        <v>2835.0499999999997</v>
      </c>
      <c r="M129" s="213">
        <v>2793.85</v>
      </c>
      <c r="N129" s="213">
        <v>2745.15</v>
      </c>
      <c r="O129" s="213">
        <v>15438500</v>
      </c>
      <c r="P129" s="214">
        <v>3.476588158018204E-2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325.14999999999998</v>
      </c>
      <c r="F130" s="210">
        <v>323.85000000000002</v>
      </c>
      <c r="G130" s="212">
        <v>321.40000000000003</v>
      </c>
      <c r="H130" s="212">
        <v>317.65000000000003</v>
      </c>
      <c r="I130" s="212">
        <v>315.20000000000005</v>
      </c>
      <c r="J130" s="212">
        <v>327.60000000000002</v>
      </c>
      <c r="K130" s="212">
        <v>330.05000000000007</v>
      </c>
      <c r="L130" s="212">
        <v>333.8</v>
      </c>
      <c r="M130" s="213">
        <v>326.3</v>
      </c>
      <c r="N130" s="213">
        <v>320.10000000000002</v>
      </c>
      <c r="O130" s="213">
        <v>38578000</v>
      </c>
      <c r="P130" s="214">
        <v>1.547775730455383E-2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45561</v>
      </c>
      <c r="E131" s="210">
        <v>210</v>
      </c>
      <c r="F131" s="210">
        <v>211.43666666666664</v>
      </c>
      <c r="G131" s="212">
        <v>207.63333333333327</v>
      </c>
      <c r="H131" s="212">
        <v>205.26666666666662</v>
      </c>
      <c r="I131" s="212">
        <v>201.46333333333325</v>
      </c>
      <c r="J131" s="212">
        <v>213.80333333333328</v>
      </c>
      <c r="K131" s="212">
        <v>217.60666666666663</v>
      </c>
      <c r="L131" s="212">
        <v>219.9733333333333</v>
      </c>
      <c r="M131" s="213">
        <v>215.24</v>
      </c>
      <c r="N131" s="213">
        <v>209.07</v>
      </c>
      <c r="O131" s="213">
        <v>59610000</v>
      </c>
      <c r="P131" s="214">
        <v>-1.5800683540541878E-2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45561</v>
      </c>
      <c r="E132" s="210">
        <v>646.6</v>
      </c>
      <c r="F132" s="210">
        <v>643.38333333333333</v>
      </c>
      <c r="G132" s="212">
        <v>638.76666666666665</v>
      </c>
      <c r="H132" s="212">
        <v>630.93333333333328</v>
      </c>
      <c r="I132" s="212">
        <v>626.31666666666661</v>
      </c>
      <c r="J132" s="212">
        <v>651.2166666666667</v>
      </c>
      <c r="K132" s="212">
        <v>655.83333333333326</v>
      </c>
      <c r="L132" s="212">
        <v>663.66666666666674</v>
      </c>
      <c r="M132" s="213">
        <v>648</v>
      </c>
      <c r="N132" s="213">
        <v>635.54999999999995</v>
      </c>
      <c r="O132" s="213">
        <v>14991600</v>
      </c>
      <c r="P132" s="214">
        <v>-1.6299212598425195E-2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45561</v>
      </c>
      <c r="E133" s="210">
        <v>12391</v>
      </c>
      <c r="F133" s="210">
        <v>12375.800000000001</v>
      </c>
      <c r="G133" s="212">
        <v>12297.100000000002</v>
      </c>
      <c r="H133" s="212">
        <v>12203.2</v>
      </c>
      <c r="I133" s="212">
        <v>12124.500000000002</v>
      </c>
      <c r="J133" s="212">
        <v>12469.700000000003</v>
      </c>
      <c r="K133" s="212">
        <v>12548.400000000003</v>
      </c>
      <c r="L133" s="212">
        <v>12642.300000000003</v>
      </c>
      <c r="M133" s="213">
        <v>12454.5</v>
      </c>
      <c r="N133" s="213">
        <v>12281.9</v>
      </c>
      <c r="O133" s="213">
        <v>3428900</v>
      </c>
      <c r="P133" s="214">
        <v>-1.6159792688785685E-3</v>
      </c>
    </row>
    <row r="134" spans="1:16" ht="12.75" customHeight="1">
      <c r="A134" s="206">
        <v>124</v>
      </c>
      <c r="B134" s="218" t="s">
        <v>57</v>
      </c>
      <c r="C134" s="210" t="s">
        <v>875</v>
      </c>
      <c r="D134" s="211">
        <v>45561</v>
      </c>
      <c r="E134" s="210">
        <v>1504.4</v>
      </c>
      <c r="F134" s="210">
        <v>1496.05</v>
      </c>
      <c r="G134" s="212">
        <v>1478.25</v>
      </c>
      <c r="H134" s="212">
        <v>1452.1000000000001</v>
      </c>
      <c r="I134" s="212">
        <v>1434.3000000000002</v>
      </c>
      <c r="J134" s="212">
        <v>1522.1999999999998</v>
      </c>
      <c r="K134" s="212">
        <v>1539.9999999999995</v>
      </c>
      <c r="L134" s="212">
        <v>1566.1499999999996</v>
      </c>
      <c r="M134" s="213">
        <v>1513.85</v>
      </c>
      <c r="N134" s="213">
        <v>1469.9</v>
      </c>
      <c r="O134" s="213">
        <v>9985500</v>
      </c>
      <c r="P134" s="214">
        <v>9.1215268032556829E-4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45561</v>
      </c>
      <c r="E135" s="210">
        <v>5352.4</v>
      </c>
      <c r="F135" s="210">
        <v>5302.0666666666666</v>
      </c>
      <c r="G135" s="212">
        <v>5230.1333333333332</v>
      </c>
      <c r="H135" s="212">
        <v>5107.8666666666668</v>
      </c>
      <c r="I135" s="212">
        <v>5035.9333333333334</v>
      </c>
      <c r="J135" s="212">
        <v>5424.333333333333</v>
      </c>
      <c r="K135" s="212">
        <v>5496.2666666666655</v>
      </c>
      <c r="L135" s="212">
        <v>5618.5333333333328</v>
      </c>
      <c r="M135" s="213">
        <v>5374</v>
      </c>
      <c r="N135" s="213">
        <v>5179.8</v>
      </c>
      <c r="O135" s="213">
        <v>2162400</v>
      </c>
      <c r="P135" s="214">
        <v>2.9420165666952301E-2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45561</v>
      </c>
      <c r="E136" s="210">
        <v>2136.1</v>
      </c>
      <c r="F136" s="210">
        <v>2124.0499999999997</v>
      </c>
      <c r="G136" s="212">
        <v>2107.1499999999996</v>
      </c>
      <c r="H136" s="212">
        <v>2078.1999999999998</v>
      </c>
      <c r="I136" s="212">
        <v>2061.2999999999997</v>
      </c>
      <c r="J136" s="212">
        <v>2152.9999999999995</v>
      </c>
      <c r="K136" s="212">
        <v>2169.9</v>
      </c>
      <c r="L136" s="212">
        <v>2198.8499999999995</v>
      </c>
      <c r="M136" s="213">
        <v>2140.9499999999998</v>
      </c>
      <c r="N136" s="213">
        <v>2095.1</v>
      </c>
      <c r="O136" s="213">
        <v>1554400</v>
      </c>
      <c r="P136" s="214">
        <v>1.2242771555092472E-2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45561</v>
      </c>
      <c r="E137" s="210">
        <v>1139.5999999999999</v>
      </c>
      <c r="F137" s="210">
        <v>1140.8500000000001</v>
      </c>
      <c r="G137" s="212">
        <v>1123.7000000000003</v>
      </c>
      <c r="H137" s="212">
        <v>1107.8000000000002</v>
      </c>
      <c r="I137" s="212">
        <v>1090.6500000000003</v>
      </c>
      <c r="J137" s="212">
        <v>1156.7500000000002</v>
      </c>
      <c r="K137" s="212">
        <v>1173.9000000000003</v>
      </c>
      <c r="L137" s="212">
        <v>1189.8000000000002</v>
      </c>
      <c r="M137" s="213">
        <v>1158</v>
      </c>
      <c r="N137" s="213">
        <v>1124.95</v>
      </c>
      <c r="O137" s="213">
        <v>6092000</v>
      </c>
      <c r="P137" s="214">
        <v>0.11395552954944412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45561</v>
      </c>
      <c r="E138" s="210">
        <v>1846.75</v>
      </c>
      <c r="F138" s="210">
        <v>1846.4000000000003</v>
      </c>
      <c r="G138" s="212">
        <v>1818.2500000000007</v>
      </c>
      <c r="H138" s="212">
        <v>1789.7500000000005</v>
      </c>
      <c r="I138" s="212">
        <v>1761.6000000000008</v>
      </c>
      <c r="J138" s="212">
        <v>1874.9000000000005</v>
      </c>
      <c r="K138" s="212">
        <v>1903.0500000000002</v>
      </c>
      <c r="L138" s="212">
        <v>1931.5500000000004</v>
      </c>
      <c r="M138" s="213">
        <v>1874.55</v>
      </c>
      <c r="N138" s="213">
        <v>1817.9</v>
      </c>
      <c r="O138" s="213">
        <v>1516000</v>
      </c>
      <c r="P138" s="214">
        <v>-1.6861219195849545E-2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45561</v>
      </c>
      <c r="E139" s="210">
        <v>193.57</v>
      </c>
      <c r="F139" s="210">
        <v>192.31000000000003</v>
      </c>
      <c r="G139" s="212">
        <v>190.72000000000006</v>
      </c>
      <c r="H139" s="212">
        <v>187.87000000000003</v>
      </c>
      <c r="I139" s="212">
        <v>186.28000000000006</v>
      </c>
      <c r="J139" s="212">
        <v>195.16000000000005</v>
      </c>
      <c r="K139" s="212">
        <v>196.75000000000003</v>
      </c>
      <c r="L139" s="212">
        <v>199.60000000000005</v>
      </c>
      <c r="M139" s="213">
        <v>193.9</v>
      </c>
      <c r="N139" s="213">
        <v>189.46</v>
      </c>
      <c r="O139" s="213">
        <v>116489700</v>
      </c>
      <c r="P139" s="214">
        <v>9.9101317247322421E-3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45561</v>
      </c>
      <c r="E140" s="210">
        <v>3095.85</v>
      </c>
      <c r="F140" s="210">
        <v>3073.2333333333336</v>
      </c>
      <c r="G140" s="212">
        <v>3046.4666666666672</v>
      </c>
      <c r="H140" s="212">
        <v>2997.0833333333335</v>
      </c>
      <c r="I140" s="212">
        <v>2970.3166666666671</v>
      </c>
      <c r="J140" s="212">
        <v>3122.6166666666672</v>
      </c>
      <c r="K140" s="212">
        <v>3149.3833333333337</v>
      </c>
      <c r="L140" s="212">
        <v>3198.7666666666673</v>
      </c>
      <c r="M140" s="213">
        <v>3100</v>
      </c>
      <c r="N140" s="213">
        <v>3023.85</v>
      </c>
      <c r="O140" s="213">
        <v>3806000</v>
      </c>
      <c r="P140" s="214">
        <v>1.4737150817508616E-2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45561</v>
      </c>
      <c r="E141" s="210">
        <v>136038.29999999999</v>
      </c>
      <c r="F141" s="210">
        <v>135532.45000000001</v>
      </c>
      <c r="G141" s="212">
        <v>134865.05000000002</v>
      </c>
      <c r="H141" s="212">
        <v>133691.80000000002</v>
      </c>
      <c r="I141" s="212">
        <v>133024.40000000002</v>
      </c>
      <c r="J141" s="212">
        <v>136705.70000000001</v>
      </c>
      <c r="K141" s="212">
        <v>137373.10000000003</v>
      </c>
      <c r="L141" s="212">
        <v>138546.35</v>
      </c>
      <c r="M141" s="213">
        <v>136199.85</v>
      </c>
      <c r="N141" s="213">
        <v>134359.20000000001</v>
      </c>
      <c r="O141" s="213">
        <v>72420</v>
      </c>
      <c r="P141" s="214">
        <v>-1.3100737778390678E-3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45561</v>
      </c>
      <c r="E142" s="210">
        <v>1961.8</v>
      </c>
      <c r="F142" s="210">
        <v>1970.4833333333333</v>
      </c>
      <c r="G142" s="212">
        <v>1947.8666666666668</v>
      </c>
      <c r="H142" s="212">
        <v>1933.9333333333334</v>
      </c>
      <c r="I142" s="212">
        <v>1911.3166666666668</v>
      </c>
      <c r="J142" s="212">
        <v>1984.4166666666667</v>
      </c>
      <c r="K142" s="212">
        <v>2007.0333333333331</v>
      </c>
      <c r="L142" s="212">
        <v>2020.9666666666667</v>
      </c>
      <c r="M142" s="213">
        <v>1993.1</v>
      </c>
      <c r="N142" s="213">
        <v>1956.55</v>
      </c>
      <c r="O142" s="213">
        <v>3522750</v>
      </c>
      <c r="P142" s="214">
        <v>-2.6299787169352388E-2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45561</v>
      </c>
      <c r="E143" s="210">
        <v>173.73</v>
      </c>
      <c r="F143" s="210">
        <v>173.78666666666666</v>
      </c>
      <c r="G143" s="212">
        <v>171.94333333333333</v>
      </c>
      <c r="H143" s="212">
        <v>170.15666666666667</v>
      </c>
      <c r="I143" s="212">
        <v>168.31333333333333</v>
      </c>
      <c r="J143" s="212">
        <v>175.57333333333332</v>
      </c>
      <c r="K143" s="212">
        <v>177.41666666666663</v>
      </c>
      <c r="L143" s="212">
        <v>179.20333333333332</v>
      </c>
      <c r="M143" s="213">
        <v>175.63</v>
      </c>
      <c r="N143" s="213">
        <v>172</v>
      </c>
      <c r="O143" s="213">
        <v>83340000</v>
      </c>
      <c r="P143" s="214">
        <v>4.4066522597012124E-2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45561</v>
      </c>
      <c r="E144" s="210">
        <v>7443.05</v>
      </c>
      <c r="F144" s="210">
        <v>7398.1333333333341</v>
      </c>
      <c r="G144" s="212">
        <v>7334.4666666666681</v>
      </c>
      <c r="H144" s="212">
        <v>7225.8833333333341</v>
      </c>
      <c r="I144" s="212">
        <v>7162.2166666666681</v>
      </c>
      <c r="J144" s="212">
        <v>7506.7166666666681</v>
      </c>
      <c r="K144" s="212">
        <v>7570.3833333333341</v>
      </c>
      <c r="L144" s="212">
        <v>7678.9666666666681</v>
      </c>
      <c r="M144" s="213">
        <v>7461.8</v>
      </c>
      <c r="N144" s="213">
        <v>7289.55</v>
      </c>
      <c r="O144" s="213">
        <v>1524150</v>
      </c>
      <c r="P144" s="214">
        <v>1.9771176234443997E-2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45561</v>
      </c>
      <c r="E145" s="210">
        <v>3352.55</v>
      </c>
      <c r="F145" s="210">
        <v>3349.9</v>
      </c>
      <c r="G145" s="212">
        <v>3322.65</v>
      </c>
      <c r="H145" s="212">
        <v>3292.75</v>
      </c>
      <c r="I145" s="212">
        <v>3265.5</v>
      </c>
      <c r="J145" s="212">
        <v>3379.8</v>
      </c>
      <c r="K145" s="212">
        <v>3407.05</v>
      </c>
      <c r="L145" s="212">
        <v>3436.9500000000003</v>
      </c>
      <c r="M145" s="213">
        <v>3377.15</v>
      </c>
      <c r="N145" s="213">
        <v>3320</v>
      </c>
      <c r="O145" s="213">
        <v>2466625</v>
      </c>
      <c r="P145" s="214">
        <v>-1.6742239274502965E-2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45561</v>
      </c>
      <c r="E146" s="210">
        <v>2543.25</v>
      </c>
      <c r="F146" s="210">
        <v>2539.7166666666667</v>
      </c>
      <c r="G146" s="212">
        <v>2529.4333333333334</v>
      </c>
      <c r="H146" s="212">
        <v>2515.6166666666668</v>
      </c>
      <c r="I146" s="212">
        <v>2505.3333333333335</v>
      </c>
      <c r="J146" s="212">
        <v>2553.5333333333333</v>
      </c>
      <c r="K146" s="212">
        <v>2563.8166666666671</v>
      </c>
      <c r="L146" s="212">
        <v>2577.6333333333332</v>
      </c>
      <c r="M146" s="213">
        <v>2550</v>
      </c>
      <c r="N146" s="213">
        <v>2525.9</v>
      </c>
      <c r="O146" s="213">
        <v>7057600</v>
      </c>
      <c r="P146" s="214">
        <v>1.0496156137414542E-3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45561</v>
      </c>
      <c r="E147" s="210">
        <v>210.8</v>
      </c>
      <c r="F147" s="210">
        <v>211.33333333333334</v>
      </c>
      <c r="G147" s="212">
        <v>208.16666666666669</v>
      </c>
      <c r="H147" s="212">
        <v>205.53333333333333</v>
      </c>
      <c r="I147" s="212">
        <v>202.36666666666667</v>
      </c>
      <c r="J147" s="212">
        <v>213.9666666666667</v>
      </c>
      <c r="K147" s="212">
        <v>217.13333333333338</v>
      </c>
      <c r="L147" s="212">
        <v>219.76666666666671</v>
      </c>
      <c r="M147" s="213">
        <v>214.5</v>
      </c>
      <c r="N147" s="213">
        <v>208.7</v>
      </c>
      <c r="O147" s="213">
        <v>112599000</v>
      </c>
      <c r="P147" s="214">
        <v>6.0973541383989145E-2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45561</v>
      </c>
      <c r="E148" s="210">
        <v>407.1</v>
      </c>
      <c r="F148" s="210">
        <v>406.61666666666673</v>
      </c>
      <c r="G148" s="212">
        <v>402.93333333333345</v>
      </c>
      <c r="H148" s="212">
        <v>398.76666666666671</v>
      </c>
      <c r="I148" s="212">
        <v>395.08333333333343</v>
      </c>
      <c r="J148" s="212">
        <v>410.78333333333347</v>
      </c>
      <c r="K148" s="212">
        <v>414.46666666666675</v>
      </c>
      <c r="L148" s="212">
        <v>418.6333333333335</v>
      </c>
      <c r="M148" s="213">
        <v>410.3</v>
      </c>
      <c r="N148" s="213">
        <v>402.45</v>
      </c>
      <c r="O148" s="213">
        <v>104578500</v>
      </c>
      <c r="P148" s="214">
        <v>4.6344794465038794E-2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45561</v>
      </c>
      <c r="E149" s="210">
        <v>1794.7</v>
      </c>
      <c r="F149" s="210">
        <v>1782.95</v>
      </c>
      <c r="G149" s="212">
        <v>1765.1000000000001</v>
      </c>
      <c r="H149" s="212">
        <v>1735.5</v>
      </c>
      <c r="I149" s="212">
        <v>1717.65</v>
      </c>
      <c r="J149" s="212">
        <v>1812.5500000000002</v>
      </c>
      <c r="K149" s="212">
        <v>1830.4</v>
      </c>
      <c r="L149" s="212">
        <v>1860.0000000000002</v>
      </c>
      <c r="M149" s="213">
        <v>1800.8</v>
      </c>
      <c r="N149" s="213">
        <v>1753.35</v>
      </c>
      <c r="O149" s="213">
        <v>8047200</v>
      </c>
      <c r="P149" s="214">
        <v>7.9789565979833405E-3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45561</v>
      </c>
      <c r="E150" s="210">
        <v>11255.6</v>
      </c>
      <c r="F150" s="210">
        <v>11275.199999999999</v>
      </c>
      <c r="G150" s="212">
        <v>11150.399999999998</v>
      </c>
      <c r="H150" s="212">
        <v>11045.199999999999</v>
      </c>
      <c r="I150" s="212">
        <v>10920.399999999998</v>
      </c>
      <c r="J150" s="212">
        <v>11380.399999999998</v>
      </c>
      <c r="K150" s="212">
        <v>11505.199999999997</v>
      </c>
      <c r="L150" s="212">
        <v>11610.399999999998</v>
      </c>
      <c r="M150" s="213">
        <v>11400</v>
      </c>
      <c r="N150" s="213">
        <v>11170</v>
      </c>
      <c r="O150" s="213">
        <v>1332800</v>
      </c>
      <c r="P150" s="214">
        <v>9.2382250492200509E-3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45561</v>
      </c>
      <c r="E151" s="210">
        <v>315.3</v>
      </c>
      <c r="F151" s="210">
        <v>314.11666666666667</v>
      </c>
      <c r="G151" s="212">
        <v>309.83333333333337</v>
      </c>
      <c r="H151" s="212">
        <v>304.36666666666667</v>
      </c>
      <c r="I151" s="212">
        <v>300.08333333333337</v>
      </c>
      <c r="J151" s="212">
        <v>319.58333333333337</v>
      </c>
      <c r="K151" s="212">
        <v>323.86666666666667</v>
      </c>
      <c r="L151" s="212">
        <v>329.33333333333337</v>
      </c>
      <c r="M151" s="213">
        <v>318.39999999999998</v>
      </c>
      <c r="N151" s="213">
        <v>308.64999999999998</v>
      </c>
      <c r="O151" s="213">
        <v>127773800</v>
      </c>
      <c r="P151" s="214">
        <v>-2.6745199386963969E-3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45561</v>
      </c>
      <c r="E152" s="210">
        <v>41492.949999999997</v>
      </c>
      <c r="F152" s="210">
        <v>41657.316666666666</v>
      </c>
      <c r="G152" s="212">
        <v>41134.633333333331</v>
      </c>
      <c r="H152" s="212">
        <v>40776.316666666666</v>
      </c>
      <c r="I152" s="212">
        <v>40253.633333333331</v>
      </c>
      <c r="J152" s="212">
        <v>42015.633333333331</v>
      </c>
      <c r="K152" s="212">
        <v>42538.316666666666</v>
      </c>
      <c r="L152" s="212">
        <v>42896.633333333331</v>
      </c>
      <c r="M152" s="213">
        <v>42180</v>
      </c>
      <c r="N152" s="213">
        <v>41299</v>
      </c>
      <c r="O152" s="213">
        <v>175365</v>
      </c>
      <c r="P152" s="214">
        <v>-3.2041728763040241E-2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45561</v>
      </c>
      <c r="E153" s="210">
        <v>1062.8499999999999</v>
      </c>
      <c r="F153" s="210">
        <v>1063.7166666666665</v>
      </c>
      <c r="G153" s="212">
        <v>1047.4333333333329</v>
      </c>
      <c r="H153" s="212">
        <v>1032.0166666666664</v>
      </c>
      <c r="I153" s="212">
        <v>1015.7333333333329</v>
      </c>
      <c r="J153" s="212">
        <v>1079.133333333333</v>
      </c>
      <c r="K153" s="212">
        <v>1095.4166666666663</v>
      </c>
      <c r="L153" s="212">
        <v>1110.833333333333</v>
      </c>
      <c r="M153" s="213">
        <v>1080</v>
      </c>
      <c r="N153" s="213">
        <v>1048.3</v>
      </c>
      <c r="O153" s="213">
        <v>9327000</v>
      </c>
      <c r="P153" s="214">
        <v>1.7675941080196399E-2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45561</v>
      </c>
      <c r="E154" s="210">
        <v>5265.9</v>
      </c>
      <c r="F154" s="210">
        <v>5237.4666666666662</v>
      </c>
      <c r="G154" s="212">
        <v>5193.4333333333325</v>
      </c>
      <c r="H154" s="212">
        <v>5120.9666666666662</v>
      </c>
      <c r="I154" s="212">
        <v>5076.9333333333325</v>
      </c>
      <c r="J154" s="212">
        <v>5309.9333333333325</v>
      </c>
      <c r="K154" s="212">
        <v>5353.9666666666672</v>
      </c>
      <c r="L154" s="212">
        <v>5426.4333333333325</v>
      </c>
      <c r="M154" s="213">
        <v>5281.5</v>
      </c>
      <c r="N154" s="213">
        <v>5165</v>
      </c>
      <c r="O154" s="213">
        <v>2149000</v>
      </c>
      <c r="P154" s="214">
        <v>1.5211640211640211E-2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45561</v>
      </c>
      <c r="E155" s="210">
        <v>365.2</v>
      </c>
      <c r="F155" s="210">
        <v>362.84999999999997</v>
      </c>
      <c r="G155" s="212">
        <v>359.39999999999992</v>
      </c>
      <c r="H155" s="212">
        <v>353.59999999999997</v>
      </c>
      <c r="I155" s="212">
        <v>350.14999999999992</v>
      </c>
      <c r="J155" s="212">
        <v>368.64999999999992</v>
      </c>
      <c r="K155" s="212">
        <v>372.09999999999997</v>
      </c>
      <c r="L155" s="212">
        <v>377.89999999999992</v>
      </c>
      <c r="M155" s="213">
        <v>366.3</v>
      </c>
      <c r="N155" s="213">
        <v>357.05</v>
      </c>
      <c r="O155" s="213">
        <v>31599000</v>
      </c>
      <c r="P155" s="214">
        <v>-1.1728279226871833E-2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45561</v>
      </c>
      <c r="E156" s="210">
        <v>557.04999999999995</v>
      </c>
      <c r="F156" s="210">
        <v>554.98333333333323</v>
      </c>
      <c r="G156" s="212">
        <v>551.06666666666649</v>
      </c>
      <c r="H156" s="212">
        <v>545.08333333333326</v>
      </c>
      <c r="I156" s="212">
        <v>541.16666666666652</v>
      </c>
      <c r="J156" s="212">
        <v>560.96666666666647</v>
      </c>
      <c r="K156" s="212">
        <v>564.88333333333321</v>
      </c>
      <c r="L156" s="212">
        <v>570.86666666666645</v>
      </c>
      <c r="M156" s="213">
        <v>558.9</v>
      </c>
      <c r="N156" s="213">
        <v>549</v>
      </c>
      <c r="O156" s="213">
        <v>48302800</v>
      </c>
      <c r="P156" s="214">
        <v>1.4027618579771847E-2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45561</v>
      </c>
      <c r="E157" s="210">
        <v>3231.45</v>
      </c>
      <c r="F157" s="210">
        <v>3228.9333333333329</v>
      </c>
      <c r="G157" s="212">
        <v>3192.4666666666658</v>
      </c>
      <c r="H157" s="212">
        <v>3153.4833333333327</v>
      </c>
      <c r="I157" s="212">
        <v>3117.0166666666655</v>
      </c>
      <c r="J157" s="212">
        <v>3267.9166666666661</v>
      </c>
      <c r="K157" s="212">
        <v>3304.3833333333332</v>
      </c>
      <c r="L157" s="212">
        <v>3343.3666666666663</v>
      </c>
      <c r="M157" s="213">
        <v>3265.4</v>
      </c>
      <c r="N157" s="213">
        <v>3189.95</v>
      </c>
      <c r="O157" s="213">
        <v>2953000</v>
      </c>
      <c r="P157" s="214">
        <v>4.4754997346541661E-2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45561</v>
      </c>
      <c r="E158" s="210">
        <v>4527.7</v>
      </c>
      <c r="F158" s="210">
        <v>4547.4833333333336</v>
      </c>
      <c r="G158" s="212">
        <v>4479.9666666666672</v>
      </c>
      <c r="H158" s="212">
        <v>4432.2333333333336</v>
      </c>
      <c r="I158" s="212">
        <v>4364.7166666666672</v>
      </c>
      <c r="J158" s="212">
        <v>4595.2166666666672</v>
      </c>
      <c r="K158" s="212">
        <v>4662.7333333333336</v>
      </c>
      <c r="L158" s="212">
        <v>4710.4666666666672</v>
      </c>
      <c r="M158" s="213">
        <v>4615</v>
      </c>
      <c r="N158" s="213">
        <v>4499.75</v>
      </c>
      <c r="O158" s="213">
        <v>1896000</v>
      </c>
      <c r="P158" s="214">
        <v>9.4846253789519275E-2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45561</v>
      </c>
      <c r="E159" s="210">
        <v>113.34</v>
      </c>
      <c r="F159" s="210">
        <v>113.96333333333332</v>
      </c>
      <c r="G159" s="212">
        <v>112.42666666666665</v>
      </c>
      <c r="H159" s="212">
        <v>111.51333333333332</v>
      </c>
      <c r="I159" s="212">
        <v>109.97666666666665</v>
      </c>
      <c r="J159" s="212">
        <v>114.87666666666665</v>
      </c>
      <c r="K159" s="212">
        <v>116.41333333333331</v>
      </c>
      <c r="L159" s="212">
        <v>117.32666666666665</v>
      </c>
      <c r="M159" s="213">
        <v>115.5</v>
      </c>
      <c r="N159" s="213">
        <v>113.05</v>
      </c>
      <c r="O159" s="213">
        <v>292544000</v>
      </c>
      <c r="P159" s="214">
        <v>4.8154093097913325E-2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45561</v>
      </c>
      <c r="E160" s="210">
        <v>6742.75</v>
      </c>
      <c r="F160" s="210">
        <v>6739.8833333333341</v>
      </c>
      <c r="G160" s="212">
        <v>6696.6166666666686</v>
      </c>
      <c r="H160" s="212">
        <v>6650.4833333333345</v>
      </c>
      <c r="I160" s="212">
        <v>6607.216666666669</v>
      </c>
      <c r="J160" s="212">
        <v>6786.0166666666682</v>
      </c>
      <c r="K160" s="212">
        <v>6829.2833333333328</v>
      </c>
      <c r="L160" s="212">
        <v>6875.4166666666679</v>
      </c>
      <c r="M160" s="213">
        <v>6783.15</v>
      </c>
      <c r="N160" s="213">
        <v>6693.75</v>
      </c>
      <c r="O160" s="213">
        <v>2647625</v>
      </c>
      <c r="P160" s="214">
        <v>-1.1711459499813363E-2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45561</v>
      </c>
      <c r="E161" s="210">
        <v>333.8</v>
      </c>
      <c r="F161" s="210">
        <v>334.08333333333331</v>
      </c>
      <c r="G161" s="212">
        <v>332.21666666666664</v>
      </c>
      <c r="H161" s="212">
        <v>330.63333333333333</v>
      </c>
      <c r="I161" s="212">
        <v>328.76666666666665</v>
      </c>
      <c r="J161" s="212">
        <v>335.66666666666663</v>
      </c>
      <c r="K161" s="212">
        <v>337.5333333333333</v>
      </c>
      <c r="L161" s="212">
        <v>339.11666666666662</v>
      </c>
      <c r="M161" s="213">
        <v>335.95</v>
      </c>
      <c r="N161" s="213">
        <v>332.5</v>
      </c>
      <c r="O161" s="213">
        <v>80211600</v>
      </c>
      <c r="P161" s="214">
        <v>-1.2148082465085346E-2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45561</v>
      </c>
      <c r="E162" s="210">
        <v>1526.4</v>
      </c>
      <c r="F162" s="210">
        <v>1526.45</v>
      </c>
      <c r="G162" s="212">
        <v>1509.95</v>
      </c>
      <c r="H162" s="212">
        <v>1493.5</v>
      </c>
      <c r="I162" s="212">
        <v>1477</v>
      </c>
      <c r="J162" s="212">
        <v>1542.9</v>
      </c>
      <c r="K162" s="212">
        <v>1559.4</v>
      </c>
      <c r="L162" s="212">
        <v>1575.8500000000001</v>
      </c>
      <c r="M162" s="213">
        <v>1542.95</v>
      </c>
      <c r="N162" s="213">
        <v>1510</v>
      </c>
      <c r="O162" s="213">
        <v>3978832</v>
      </c>
      <c r="P162" s="214">
        <v>-1.610305958132045E-2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45561</v>
      </c>
      <c r="E163" s="210">
        <v>844.4</v>
      </c>
      <c r="F163" s="210">
        <v>841.76666666666677</v>
      </c>
      <c r="G163" s="212">
        <v>835.63333333333355</v>
      </c>
      <c r="H163" s="212">
        <v>826.86666666666679</v>
      </c>
      <c r="I163" s="212">
        <v>820.73333333333358</v>
      </c>
      <c r="J163" s="212">
        <v>850.53333333333353</v>
      </c>
      <c r="K163" s="212">
        <v>856.66666666666674</v>
      </c>
      <c r="L163" s="212">
        <v>865.43333333333351</v>
      </c>
      <c r="M163" s="213">
        <v>847.9</v>
      </c>
      <c r="N163" s="213">
        <v>833</v>
      </c>
      <c r="O163" s="213">
        <v>11227650</v>
      </c>
      <c r="P163" s="214">
        <v>1.960632960247009E-2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45561</v>
      </c>
      <c r="E164" s="210">
        <v>217.71</v>
      </c>
      <c r="F164" s="210">
        <v>219.86333333333334</v>
      </c>
      <c r="G164" s="212">
        <v>215.12666666666669</v>
      </c>
      <c r="H164" s="212">
        <v>212.54333333333335</v>
      </c>
      <c r="I164" s="212">
        <v>207.8066666666667</v>
      </c>
      <c r="J164" s="212">
        <v>222.44666666666669</v>
      </c>
      <c r="K164" s="212">
        <v>227.18333333333337</v>
      </c>
      <c r="L164" s="212">
        <v>229.76666666666668</v>
      </c>
      <c r="M164" s="213">
        <v>224.6</v>
      </c>
      <c r="N164" s="213">
        <v>217.28</v>
      </c>
      <c r="O164" s="213">
        <v>87655000</v>
      </c>
      <c r="P164" s="214">
        <v>0.10959207569859805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45561</v>
      </c>
      <c r="E165" s="210">
        <v>627.1</v>
      </c>
      <c r="F165" s="210">
        <v>625.06666666666661</v>
      </c>
      <c r="G165" s="212">
        <v>621.63333333333321</v>
      </c>
      <c r="H165" s="212">
        <v>616.16666666666663</v>
      </c>
      <c r="I165" s="212">
        <v>612.73333333333323</v>
      </c>
      <c r="J165" s="212">
        <v>630.53333333333319</v>
      </c>
      <c r="K165" s="212">
        <v>633.96666666666658</v>
      </c>
      <c r="L165" s="212">
        <v>639.43333333333317</v>
      </c>
      <c r="M165" s="213">
        <v>628.5</v>
      </c>
      <c r="N165" s="213">
        <v>619.6</v>
      </c>
      <c r="O165" s="213">
        <v>49842000</v>
      </c>
      <c r="P165" s="214">
        <v>-4.2752117628256352E-3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45561</v>
      </c>
      <c r="E166" s="210">
        <v>3037.3</v>
      </c>
      <c r="F166" s="210">
        <v>3030.9500000000003</v>
      </c>
      <c r="G166" s="212">
        <v>3019.4000000000005</v>
      </c>
      <c r="H166" s="212">
        <v>3001.5000000000005</v>
      </c>
      <c r="I166" s="212">
        <v>2989.9500000000007</v>
      </c>
      <c r="J166" s="212">
        <v>3048.8500000000004</v>
      </c>
      <c r="K166" s="212">
        <v>3060.4000000000005</v>
      </c>
      <c r="L166" s="212">
        <v>3078.3</v>
      </c>
      <c r="M166" s="213">
        <v>3042.5</v>
      </c>
      <c r="N166" s="213">
        <v>3013.05</v>
      </c>
      <c r="O166" s="213">
        <v>51351500</v>
      </c>
      <c r="P166" s="214">
        <v>-5.6541481502996507E-3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45561</v>
      </c>
      <c r="E167" s="210">
        <v>130.16</v>
      </c>
      <c r="F167" s="210">
        <v>129.89000000000001</v>
      </c>
      <c r="G167" s="212">
        <v>128.48000000000002</v>
      </c>
      <c r="H167" s="212">
        <v>126.80000000000001</v>
      </c>
      <c r="I167" s="212">
        <v>125.39000000000001</v>
      </c>
      <c r="J167" s="212">
        <v>131.57000000000002</v>
      </c>
      <c r="K167" s="212">
        <v>132.98000000000005</v>
      </c>
      <c r="L167" s="212">
        <v>134.66000000000003</v>
      </c>
      <c r="M167" s="213">
        <v>131.30000000000001</v>
      </c>
      <c r="N167" s="213">
        <v>128.21</v>
      </c>
      <c r="O167" s="213">
        <v>151824000</v>
      </c>
      <c r="P167" s="214">
        <v>1.8740926488055958E-3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45561</v>
      </c>
      <c r="E168" s="210">
        <v>767.9</v>
      </c>
      <c r="F168" s="210">
        <v>765.33333333333337</v>
      </c>
      <c r="G168" s="212">
        <v>758.56666666666672</v>
      </c>
      <c r="H168" s="212">
        <v>749.23333333333335</v>
      </c>
      <c r="I168" s="212">
        <v>742.4666666666667</v>
      </c>
      <c r="J168" s="212">
        <v>774.66666666666674</v>
      </c>
      <c r="K168" s="212">
        <v>781.43333333333339</v>
      </c>
      <c r="L168" s="212">
        <v>790.76666666666677</v>
      </c>
      <c r="M168" s="213">
        <v>772.1</v>
      </c>
      <c r="N168" s="213">
        <v>756</v>
      </c>
      <c r="O168" s="213">
        <v>20117600</v>
      </c>
      <c r="P168" s="214">
        <v>8.8662440824841537E-3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45561</v>
      </c>
      <c r="E169" s="210">
        <v>1921</v>
      </c>
      <c r="F169" s="210">
        <v>1919.8999999999999</v>
      </c>
      <c r="G169" s="212">
        <v>1911.8999999999996</v>
      </c>
      <c r="H169" s="212">
        <v>1902.7999999999997</v>
      </c>
      <c r="I169" s="212">
        <v>1894.7999999999995</v>
      </c>
      <c r="J169" s="212">
        <v>1928.9999999999998</v>
      </c>
      <c r="K169" s="212">
        <v>1937.0000000000002</v>
      </c>
      <c r="L169" s="212">
        <v>1946.1</v>
      </c>
      <c r="M169" s="213">
        <v>1927.9</v>
      </c>
      <c r="N169" s="213">
        <v>1910.8</v>
      </c>
      <c r="O169" s="213">
        <v>7465875</v>
      </c>
      <c r="P169" s="214">
        <v>-1.5380811078140455E-2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45561</v>
      </c>
      <c r="E170" s="210">
        <v>818.75</v>
      </c>
      <c r="F170" s="210">
        <v>819</v>
      </c>
      <c r="G170" s="212">
        <v>816.1</v>
      </c>
      <c r="H170" s="212">
        <v>813.45</v>
      </c>
      <c r="I170" s="212">
        <v>810.55000000000007</v>
      </c>
      <c r="J170" s="212">
        <v>821.65</v>
      </c>
      <c r="K170" s="212">
        <v>824.55000000000007</v>
      </c>
      <c r="L170" s="212">
        <v>827.19999999999993</v>
      </c>
      <c r="M170" s="213">
        <v>821.9</v>
      </c>
      <c r="N170" s="213">
        <v>816.35</v>
      </c>
      <c r="O170" s="213">
        <v>94684500</v>
      </c>
      <c r="P170" s="214">
        <v>4.27975944251758E-3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45561</v>
      </c>
      <c r="E171" s="210">
        <v>25896.6</v>
      </c>
      <c r="F171" s="210">
        <v>25780.066666666666</v>
      </c>
      <c r="G171" s="212">
        <v>25560.133333333331</v>
      </c>
      <c r="H171" s="212">
        <v>25223.666666666664</v>
      </c>
      <c r="I171" s="212">
        <v>25003.73333333333</v>
      </c>
      <c r="J171" s="212">
        <v>26116.533333333333</v>
      </c>
      <c r="K171" s="212">
        <v>26336.466666666667</v>
      </c>
      <c r="L171" s="212">
        <v>26672.933333333334</v>
      </c>
      <c r="M171" s="213">
        <v>26000</v>
      </c>
      <c r="N171" s="213">
        <v>25443.599999999999</v>
      </c>
      <c r="O171" s="213">
        <v>228150</v>
      </c>
      <c r="P171" s="214">
        <v>-6.5316786414108428E-3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45561</v>
      </c>
      <c r="E172" s="210">
        <v>6796.2</v>
      </c>
      <c r="F172" s="210">
        <v>6796.3</v>
      </c>
      <c r="G172" s="212">
        <v>6736.25</v>
      </c>
      <c r="H172" s="212">
        <v>6676.3</v>
      </c>
      <c r="I172" s="212">
        <v>6616.25</v>
      </c>
      <c r="J172" s="212">
        <v>6856.25</v>
      </c>
      <c r="K172" s="212">
        <v>6916.3000000000011</v>
      </c>
      <c r="L172" s="212">
        <v>6976.25</v>
      </c>
      <c r="M172" s="213">
        <v>6856.35</v>
      </c>
      <c r="N172" s="213">
        <v>6736.35</v>
      </c>
      <c r="O172" s="213">
        <v>2552550</v>
      </c>
      <c r="P172" s="214">
        <v>1.7519732121502034E-2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45561</v>
      </c>
      <c r="E173" s="210">
        <v>2615.8000000000002</v>
      </c>
      <c r="F173" s="210">
        <v>2595.2333333333331</v>
      </c>
      <c r="G173" s="212">
        <v>2569.0166666666664</v>
      </c>
      <c r="H173" s="212">
        <v>2522.2333333333331</v>
      </c>
      <c r="I173" s="212">
        <v>2496.0166666666664</v>
      </c>
      <c r="J173" s="212">
        <v>2642.0166666666664</v>
      </c>
      <c r="K173" s="212">
        <v>2668.2333333333327</v>
      </c>
      <c r="L173" s="212">
        <v>2715.0166666666664</v>
      </c>
      <c r="M173" s="213">
        <v>2621.45</v>
      </c>
      <c r="N173" s="213">
        <v>2548.4499999999998</v>
      </c>
      <c r="O173" s="213">
        <v>5487750</v>
      </c>
      <c r="P173" s="214">
        <v>-2.1922202914048925E-2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45561</v>
      </c>
      <c r="E174" s="210">
        <v>3260.05</v>
      </c>
      <c r="F174" s="210">
        <v>3265.4500000000003</v>
      </c>
      <c r="G174" s="212">
        <v>3235.6000000000004</v>
      </c>
      <c r="H174" s="212">
        <v>3211.15</v>
      </c>
      <c r="I174" s="212">
        <v>3181.3</v>
      </c>
      <c r="J174" s="212">
        <v>3289.9000000000005</v>
      </c>
      <c r="K174" s="212">
        <v>3319.75</v>
      </c>
      <c r="L174" s="212">
        <v>3344.2000000000007</v>
      </c>
      <c r="M174" s="213">
        <v>3295.3</v>
      </c>
      <c r="N174" s="213">
        <v>3241</v>
      </c>
      <c r="O174" s="213">
        <v>5710500</v>
      </c>
      <c r="P174" s="214">
        <v>2.158576392545014E-3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45561</v>
      </c>
      <c r="E175" s="210">
        <v>1835.1</v>
      </c>
      <c r="F175" s="210">
        <v>1825.5666666666666</v>
      </c>
      <c r="G175" s="212">
        <v>1814.2833333333333</v>
      </c>
      <c r="H175" s="212">
        <v>1793.4666666666667</v>
      </c>
      <c r="I175" s="212">
        <v>1782.1833333333334</v>
      </c>
      <c r="J175" s="212">
        <v>1846.3833333333332</v>
      </c>
      <c r="K175" s="212">
        <v>1857.6666666666665</v>
      </c>
      <c r="L175" s="212">
        <v>1878.4833333333331</v>
      </c>
      <c r="M175" s="213">
        <v>1836.85</v>
      </c>
      <c r="N175" s="213">
        <v>1804.75</v>
      </c>
      <c r="O175" s="213">
        <v>14134400</v>
      </c>
      <c r="P175" s="214">
        <v>5.5542486735147285E-2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45561</v>
      </c>
      <c r="E176" s="210">
        <v>802.35</v>
      </c>
      <c r="F176" s="210">
        <v>797.94999999999993</v>
      </c>
      <c r="G176" s="212">
        <v>788.39999999999986</v>
      </c>
      <c r="H176" s="212">
        <v>774.44999999999993</v>
      </c>
      <c r="I176" s="212">
        <v>764.89999999999986</v>
      </c>
      <c r="J176" s="212">
        <v>811.89999999999986</v>
      </c>
      <c r="K176" s="212">
        <v>821.44999999999982</v>
      </c>
      <c r="L176" s="212">
        <v>835.39999999999986</v>
      </c>
      <c r="M176" s="213">
        <v>807.5</v>
      </c>
      <c r="N176" s="213">
        <v>784</v>
      </c>
      <c r="O176" s="213">
        <v>5608500</v>
      </c>
      <c r="P176" s="214">
        <v>4.837409298575652E-3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45561</v>
      </c>
      <c r="E177" s="210">
        <v>884.45</v>
      </c>
      <c r="F177" s="210">
        <v>881.35</v>
      </c>
      <c r="G177" s="212">
        <v>868.55000000000007</v>
      </c>
      <c r="H177" s="212">
        <v>852.65000000000009</v>
      </c>
      <c r="I177" s="212">
        <v>839.85000000000014</v>
      </c>
      <c r="J177" s="212">
        <v>897.25</v>
      </c>
      <c r="K177" s="212">
        <v>910.05</v>
      </c>
      <c r="L177" s="212">
        <v>925.94999999999993</v>
      </c>
      <c r="M177" s="213">
        <v>894.15</v>
      </c>
      <c r="N177" s="213">
        <v>865.45</v>
      </c>
      <c r="O177" s="213">
        <v>5835000</v>
      </c>
      <c r="P177" s="214">
        <v>4.8894481394930793E-2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45561</v>
      </c>
      <c r="E178" s="210">
        <v>1084.75</v>
      </c>
      <c r="F178" s="210">
        <v>1091.1000000000001</v>
      </c>
      <c r="G178" s="212">
        <v>1072.7000000000003</v>
      </c>
      <c r="H178" s="212">
        <v>1060.6500000000001</v>
      </c>
      <c r="I178" s="212">
        <v>1042.2500000000002</v>
      </c>
      <c r="J178" s="212">
        <v>1103.1500000000003</v>
      </c>
      <c r="K178" s="212">
        <v>1121.5500000000004</v>
      </c>
      <c r="L178" s="212">
        <v>1133.6000000000004</v>
      </c>
      <c r="M178" s="213">
        <v>1109.5</v>
      </c>
      <c r="N178" s="213">
        <v>1079.05</v>
      </c>
      <c r="O178" s="213">
        <v>10591350</v>
      </c>
      <c r="P178" s="214">
        <v>0.10596140592694693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45561</v>
      </c>
      <c r="E179" s="210">
        <v>1956.95</v>
      </c>
      <c r="F179" s="210">
        <v>1963.8833333333332</v>
      </c>
      <c r="G179" s="212">
        <v>1946.0666666666664</v>
      </c>
      <c r="H179" s="212">
        <v>1935.1833333333332</v>
      </c>
      <c r="I179" s="212">
        <v>1917.3666666666663</v>
      </c>
      <c r="J179" s="212">
        <v>1974.7666666666664</v>
      </c>
      <c r="K179" s="212">
        <v>1992.583333333333</v>
      </c>
      <c r="L179" s="212">
        <v>2003.4666666666665</v>
      </c>
      <c r="M179" s="213">
        <v>1981.7</v>
      </c>
      <c r="N179" s="213">
        <v>1953</v>
      </c>
      <c r="O179" s="213">
        <v>6543000</v>
      </c>
      <c r="P179" s="214">
        <v>6.6928225248096005E-3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45561</v>
      </c>
      <c r="E180" s="210">
        <v>1201.4000000000001</v>
      </c>
      <c r="F180" s="210">
        <v>1196.0333333333335</v>
      </c>
      <c r="G180" s="212">
        <v>1187.3166666666671</v>
      </c>
      <c r="H180" s="212">
        <v>1173.2333333333336</v>
      </c>
      <c r="I180" s="212">
        <v>1164.5166666666671</v>
      </c>
      <c r="J180" s="212">
        <v>1210.116666666667</v>
      </c>
      <c r="K180" s="212">
        <v>1218.8333333333337</v>
      </c>
      <c r="L180" s="212">
        <v>1232.916666666667</v>
      </c>
      <c r="M180" s="213">
        <v>1204.75</v>
      </c>
      <c r="N180" s="213">
        <v>1181.95</v>
      </c>
      <c r="O180" s="213">
        <v>12835032</v>
      </c>
      <c r="P180" s="214">
        <v>3.1857174279639272E-2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45561</v>
      </c>
      <c r="E181" s="210">
        <v>1076.95</v>
      </c>
      <c r="F181" s="210">
        <v>1075.5666666666666</v>
      </c>
      <c r="G181" s="212">
        <v>1069.6833333333332</v>
      </c>
      <c r="H181" s="212">
        <v>1062.4166666666665</v>
      </c>
      <c r="I181" s="212">
        <v>1056.5333333333331</v>
      </c>
      <c r="J181" s="212">
        <v>1082.8333333333333</v>
      </c>
      <c r="K181" s="212">
        <v>1088.7166666666665</v>
      </c>
      <c r="L181" s="212">
        <v>1095.9833333333333</v>
      </c>
      <c r="M181" s="213">
        <v>1081.45</v>
      </c>
      <c r="N181" s="213">
        <v>1068.3</v>
      </c>
      <c r="O181" s="213">
        <v>90361150</v>
      </c>
      <c r="P181" s="214">
        <v>1.6922610315736046E-2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45561</v>
      </c>
      <c r="E182" s="210">
        <v>422.1</v>
      </c>
      <c r="F182" s="210">
        <v>425.13333333333338</v>
      </c>
      <c r="G182" s="212">
        <v>418.01666666666677</v>
      </c>
      <c r="H182" s="212">
        <v>413.93333333333339</v>
      </c>
      <c r="I182" s="212">
        <v>406.81666666666678</v>
      </c>
      <c r="J182" s="212">
        <v>429.21666666666675</v>
      </c>
      <c r="K182" s="212">
        <v>436.33333333333343</v>
      </c>
      <c r="L182" s="212">
        <v>440.41666666666674</v>
      </c>
      <c r="M182" s="213">
        <v>432.25</v>
      </c>
      <c r="N182" s="213">
        <v>421.05</v>
      </c>
      <c r="O182" s="213">
        <v>84532950</v>
      </c>
      <c r="P182" s="214">
        <v>3.0630719599710317E-2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45561</v>
      </c>
      <c r="E183" s="210">
        <v>151.68</v>
      </c>
      <c r="F183" s="210">
        <v>151.35999999999999</v>
      </c>
      <c r="G183" s="212">
        <v>150.11999999999998</v>
      </c>
      <c r="H183" s="212">
        <v>148.56</v>
      </c>
      <c r="I183" s="212">
        <v>147.32</v>
      </c>
      <c r="J183" s="212">
        <v>152.91999999999996</v>
      </c>
      <c r="K183" s="212">
        <v>154.15999999999997</v>
      </c>
      <c r="L183" s="212">
        <v>155.71999999999994</v>
      </c>
      <c r="M183" s="213">
        <v>152.6</v>
      </c>
      <c r="N183" s="213">
        <v>149.80000000000001</v>
      </c>
      <c r="O183" s="213">
        <v>287936000</v>
      </c>
      <c r="P183" s="214">
        <v>-3.1038750833095306E-3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4493</v>
      </c>
      <c r="F184" s="210">
        <v>4487.1333333333332</v>
      </c>
      <c r="G184" s="212">
        <v>4467.7666666666664</v>
      </c>
      <c r="H184" s="212">
        <v>4442.5333333333328</v>
      </c>
      <c r="I184" s="212">
        <v>4423.1666666666661</v>
      </c>
      <c r="J184" s="212">
        <v>4512.3666666666668</v>
      </c>
      <c r="K184" s="212">
        <v>4531.7333333333336</v>
      </c>
      <c r="L184" s="212">
        <v>4556.9666666666672</v>
      </c>
      <c r="M184" s="213">
        <v>4506.5</v>
      </c>
      <c r="N184" s="213">
        <v>4461.8999999999996</v>
      </c>
      <c r="O184" s="213">
        <v>13997025</v>
      </c>
      <c r="P184" s="214">
        <v>6.1514076534078047E-3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45561</v>
      </c>
      <c r="E185" s="210">
        <v>1648.3</v>
      </c>
      <c r="F185" s="210">
        <v>1639.0333333333335</v>
      </c>
      <c r="G185" s="212">
        <v>1626.2666666666671</v>
      </c>
      <c r="H185" s="212">
        <v>1604.2333333333336</v>
      </c>
      <c r="I185" s="212">
        <v>1591.4666666666672</v>
      </c>
      <c r="J185" s="212">
        <v>1661.0666666666671</v>
      </c>
      <c r="K185" s="212">
        <v>1673.8333333333335</v>
      </c>
      <c r="L185" s="212">
        <v>1695.866666666667</v>
      </c>
      <c r="M185" s="213">
        <v>1651.8</v>
      </c>
      <c r="N185" s="213">
        <v>1617</v>
      </c>
      <c r="O185" s="213">
        <v>12288600</v>
      </c>
      <c r="P185" s="214">
        <v>7.3283493999606528E-3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45561</v>
      </c>
      <c r="E186" s="210">
        <v>3624.35</v>
      </c>
      <c r="F186" s="210">
        <v>3614.3333333333335</v>
      </c>
      <c r="G186" s="212">
        <v>3594.0166666666669</v>
      </c>
      <c r="H186" s="212">
        <v>3563.6833333333334</v>
      </c>
      <c r="I186" s="212">
        <v>3543.3666666666668</v>
      </c>
      <c r="J186" s="212">
        <v>3644.666666666667</v>
      </c>
      <c r="K186" s="212">
        <v>3664.9833333333336</v>
      </c>
      <c r="L186" s="212">
        <v>3695.3166666666671</v>
      </c>
      <c r="M186" s="213">
        <v>3634.65</v>
      </c>
      <c r="N186" s="213">
        <v>3584</v>
      </c>
      <c r="O186" s="213">
        <v>8875125</v>
      </c>
      <c r="P186" s="214">
        <v>-2.7725342142520056E-3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45561</v>
      </c>
      <c r="E187" s="210">
        <v>3470.9</v>
      </c>
      <c r="F187" s="210">
        <v>3453.4</v>
      </c>
      <c r="G187" s="212">
        <v>3427.5</v>
      </c>
      <c r="H187" s="212">
        <v>3384.1</v>
      </c>
      <c r="I187" s="212">
        <v>3358.2</v>
      </c>
      <c r="J187" s="212">
        <v>3496.8</v>
      </c>
      <c r="K187" s="212">
        <v>3522.7000000000007</v>
      </c>
      <c r="L187" s="212">
        <v>3566.1000000000004</v>
      </c>
      <c r="M187" s="213">
        <v>3479.3</v>
      </c>
      <c r="N187" s="213">
        <v>3410</v>
      </c>
      <c r="O187" s="213">
        <v>1832500</v>
      </c>
      <c r="P187" s="214">
        <v>-1.770393572109492E-3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45561</v>
      </c>
      <c r="E188" s="210">
        <v>7171.5</v>
      </c>
      <c r="F188" s="210">
        <v>7115.7666666666664</v>
      </c>
      <c r="G188" s="212">
        <v>7038.5333333333328</v>
      </c>
      <c r="H188" s="212">
        <v>6905.5666666666666</v>
      </c>
      <c r="I188" s="212">
        <v>6828.333333333333</v>
      </c>
      <c r="J188" s="212">
        <v>7248.7333333333327</v>
      </c>
      <c r="K188" s="212">
        <v>7325.9666666666662</v>
      </c>
      <c r="L188" s="212">
        <v>7458.9333333333325</v>
      </c>
      <c r="M188" s="213">
        <v>7193</v>
      </c>
      <c r="N188" s="213">
        <v>6982.8</v>
      </c>
      <c r="O188" s="213">
        <v>3388200</v>
      </c>
      <c r="P188" s="214">
        <v>1.6988834193780767E-2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45561</v>
      </c>
      <c r="E189" s="210">
        <v>2789.6</v>
      </c>
      <c r="F189" s="210">
        <v>2779.85</v>
      </c>
      <c r="G189" s="212">
        <v>2759.7</v>
      </c>
      <c r="H189" s="212">
        <v>2729.7999999999997</v>
      </c>
      <c r="I189" s="212">
        <v>2709.6499999999996</v>
      </c>
      <c r="J189" s="212">
        <v>2809.75</v>
      </c>
      <c r="K189" s="212">
        <v>2829.9000000000005</v>
      </c>
      <c r="L189" s="212">
        <v>2859.8</v>
      </c>
      <c r="M189" s="213">
        <v>2800</v>
      </c>
      <c r="N189" s="213">
        <v>2749.95</v>
      </c>
      <c r="O189" s="213">
        <v>7446250</v>
      </c>
      <c r="P189" s="214">
        <v>1.6774995220799081E-2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45561</v>
      </c>
      <c r="E190" s="210">
        <v>2039.3</v>
      </c>
      <c r="F190" s="210">
        <v>2034.7166666666665</v>
      </c>
      <c r="G190" s="212">
        <v>2014.5333333333328</v>
      </c>
      <c r="H190" s="212">
        <v>1989.7666666666664</v>
      </c>
      <c r="I190" s="212">
        <v>1969.5833333333328</v>
      </c>
      <c r="J190" s="212">
        <v>2059.4833333333327</v>
      </c>
      <c r="K190" s="212">
        <v>2079.666666666667</v>
      </c>
      <c r="L190" s="212">
        <v>2104.4333333333329</v>
      </c>
      <c r="M190" s="213">
        <v>2054.9</v>
      </c>
      <c r="N190" s="213">
        <v>2009.95</v>
      </c>
      <c r="O190" s="213">
        <v>1912400</v>
      </c>
      <c r="P190" s="214">
        <v>4.0478781284004353E-2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45561</v>
      </c>
      <c r="E191" s="210">
        <v>11621.1</v>
      </c>
      <c r="F191" s="210">
        <v>11569.716666666665</v>
      </c>
      <c r="G191" s="212">
        <v>11476.433333333331</v>
      </c>
      <c r="H191" s="212">
        <v>11331.766666666665</v>
      </c>
      <c r="I191" s="212">
        <v>11238.48333333333</v>
      </c>
      <c r="J191" s="212">
        <v>11714.383333333331</v>
      </c>
      <c r="K191" s="212">
        <v>11807.666666666668</v>
      </c>
      <c r="L191" s="212">
        <v>11952.333333333332</v>
      </c>
      <c r="M191" s="213">
        <v>11663</v>
      </c>
      <c r="N191" s="213">
        <v>11425.05</v>
      </c>
      <c r="O191" s="213">
        <v>2211500</v>
      </c>
      <c r="P191" s="214">
        <v>-5.7099181728261844E-3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45561</v>
      </c>
      <c r="E192" s="210">
        <v>610.79999999999995</v>
      </c>
      <c r="F192" s="210">
        <v>607.23333333333323</v>
      </c>
      <c r="G192" s="212">
        <v>600.21666666666647</v>
      </c>
      <c r="H192" s="212">
        <v>589.63333333333321</v>
      </c>
      <c r="I192" s="212">
        <v>582.61666666666645</v>
      </c>
      <c r="J192" s="212">
        <v>617.81666666666649</v>
      </c>
      <c r="K192" s="212">
        <v>624.83333333333314</v>
      </c>
      <c r="L192" s="212">
        <v>635.41666666666652</v>
      </c>
      <c r="M192" s="213">
        <v>614.25</v>
      </c>
      <c r="N192" s="213">
        <v>596.65</v>
      </c>
      <c r="O192" s="213">
        <v>38507300</v>
      </c>
      <c r="P192" s="214">
        <v>9.8527205782081E-3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45561</v>
      </c>
      <c r="E193" s="210">
        <v>460.55</v>
      </c>
      <c r="F193" s="210">
        <v>460.51666666666671</v>
      </c>
      <c r="G193" s="212">
        <v>456.18333333333339</v>
      </c>
      <c r="H193" s="212">
        <v>451.81666666666666</v>
      </c>
      <c r="I193" s="212">
        <v>447.48333333333335</v>
      </c>
      <c r="J193" s="212">
        <v>464.88333333333344</v>
      </c>
      <c r="K193" s="212">
        <v>469.21666666666681</v>
      </c>
      <c r="L193" s="212">
        <v>473.58333333333348</v>
      </c>
      <c r="M193" s="213">
        <v>464.85</v>
      </c>
      <c r="N193" s="213">
        <v>456.15</v>
      </c>
      <c r="O193" s="213">
        <v>134589100</v>
      </c>
      <c r="P193" s="214">
        <v>-5.9962629522677087E-3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45561</v>
      </c>
      <c r="E194" s="210">
        <v>1785</v>
      </c>
      <c r="F194" s="210">
        <v>1788.8833333333332</v>
      </c>
      <c r="G194" s="212">
        <v>1777.8166666666664</v>
      </c>
      <c r="H194" s="212">
        <v>1770.6333333333332</v>
      </c>
      <c r="I194" s="212">
        <v>1759.5666666666664</v>
      </c>
      <c r="J194" s="212">
        <v>1796.0666666666664</v>
      </c>
      <c r="K194" s="212">
        <v>1807.133333333333</v>
      </c>
      <c r="L194" s="212">
        <v>1814.3166666666664</v>
      </c>
      <c r="M194" s="213">
        <v>1799.95</v>
      </c>
      <c r="N194" s="213">
        <v>1781.7</v>
      </c>
      <c r="O194" s="213">
        <v>8598000</v>
      </c>
      <c r="P194" s="214">
        <v>-1.7551076374605786E-2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45561</v>
      </c>
      <c r="E195" s="210">
        <v>522.04999999999995</v>
      </c>
      <c r="F195" s="210">
        <v>523.76666666666665</v>
      </c>
      <c r="G195" s="212">
        <v>517.73333333333335</v>
      </c>
      <c r="H195" s="212">
        <v>513.41666666666674</v>
      </c>
      <c r="I195" s="212">
        <v>507.38333333333344</v>
      </c>
      <c r="J195" s="212">
        <v>528.08333333333326</v>
      </c>
      <c r="K195" s="212">
        <v>534.11666666666656</v>
      </c>
      <c r="L195" s="212">
        <v>538.43333333333317</v>
      </c>
      <c r="M195" s="213">
        <v>529.79999999999995</v>
      </c>
      <c r="N195" s="213">
        <v>519.45000000000005</v>
      </c>
      <c r="O195" s="213">
        <v>55231500</v>
      </c>
      <c r="P195" s="214">
        <v>7.3655051756815859E-2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45561</v>
      </c>
      <c r="E196" s="210">
        <v>1130.5999999999999</v>
      </c>
      <c r="F196" s="210">
        <v>1124.3</v>
      </c>
      <c r="G196" s="212">
        <v>1115.8</v>
      </c>
      <c r="H196" s="212">
        <v>1101</v>
      </c>
      <c r="I196" s="212">
        <v>1092.5</v>
      </c>
      <c r="J196" s="212">
        <v>1139.0999999999999</v>
      </c>
      <c r="K196" s="212">
        <v>1147.5999999999999</v>
      </c>
      <c r="L196" s="212">
        <v>1162.3999999999999</v>
      </c>
      <c r="M196" s="213">
        <v>1132.8</v>
      </c>
      <c r="N196" s="213">
        <v>1109.5</v>
      </c>
      <c r="O196" s="213">
        <v>17719200</v>
      </c>
      <c r="P196" s="214">
        <v>-3.1340713407134069E-2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2" t="s">
        <v>16</v>
      </c>
      <c r="B8" s="354"/>
      <c r="C8" s="357" t="s">
        <v>20</v>
      </c>
      <c r="D8" s="357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6"/>
      <c r="L8" s="48"/>
      <c r="M8" s="48"/>
      <c r="N8" s="1"/>
      <c r="O8" s="1"/>
    </row>
    <row r="9" spans="1:15" ht="36" customHeight="1">
      <c r="A9" s="353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25198.7</v>
      </c>
      <c r="D10" s="34">
        <v>25166.166666666668</v>
      </c>
      <c r="E10" s="34">
        <v>25116.333333333336</v>
      </c>
      <c r="F10" s="34">
        <v>25033.966666666667</v>
      </c>
      <c r="G10" s="34">
        <v>24984.133333333335</v>
      </c>
      <c r="H10" s="34">
        <v>25248.533333333336</v>
      </c>
      <c r="I10" s="34">
        <v>25298.366666666672</v>
      </c>
      <c r="J10" s="34">
        <v>25380.733333333337</v>
      </c>
      <c r="K10" s="34">
        <v>25216</v>
      </c>
      <c r="L10" s="34">
        <v>25083.8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51400.25</v>
      </c>
      <c r="D11" s="34">
        <v>51387.9</v>
      </c>
      <c r="E11" s="34">
        <v>51272.25</v>
      </c>
      <c r="F11" s="34">
        <v>51144.25</v>
      </c>
      <c r="G11" s="34">
        <v>51028.6</v>
      </c>
      <c r="H11" s="34">
        <v>51515.9</v>
      </c>
      <c r="I11" s="34">
        <v>51631.55000000001</v>
      </c>
      <c r="J11" s="34">
        <v>51759.55</v>
      </c>
      <c r="K11" s="34">
        <v>51503.55</v>
      </c>
      <c r="L11" s="34">
        <v>51259.9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7212.35</v>
      </c>
      <c r="D12" s="36">
        <v>7221.2166666666672</v>
      </c>
      <c r="E12" s="36">
        <v>7184.8833333333341</v>
      </c>
      <c r="F12" s="36">
        <v>7157.416666666667</v>
      </c>
      <c r="G12" s="36">
        <v>7121.0833333333339</v>
      </c>
      <c r="H12" s="36">
        <v>7248.6833333333343</v>
      </c>
      <c r="I12" s="36">
        <v>7285.0166666666664</v>
      </c>
      <c r="J12" s="36">
        <v>7312.4833333333345</v>
      </c>
      <c r="K12" s="36">
        <v>7257.55</v>
      </c>
      <c r="L12" s="36">
        <v>7193.75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9371.4500000000007</v>
      </c>
      <c r="D13" s="36">
        <v>9352.8000000000011</v>
      </c>
      <c r="E13" s="36">
        <v>9321.8500000000022</v>
      </c>
      <c r="F13" s="36">
        <v>9272.2500000000018</v>
      </c>
      <c r="G13" s="36">
        <v>9241.3000000000029</v>
      </c>
      <c r="H13" s="36">
        <v>9402.4000000000015</v>
      </c>
      <c r="I13" s="36">
        <v>9433.3500000000022</v>
      </c>
      <c r="J13" s="36">
        <v>9482.9500000000007</v>
      </c>
      <c r="K13" s="36">
        <v>9383.75</v>
      </c>
      <c r="L13" s="36">
        <v>9303.2000000000007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42450.5</v>
      </c>
      <c r="D14" s="36">
        <v>42324.15</v>
      </c>
      <c r="E14" s="36">
        <v>42149.850000000006</v>
      </c>
      <c r="F14" s="36">
        <v>41849.200000000004</v>
      </c>
      <c r="G14" s="36">
        <v>41674.900000000009</v>
      </c>
      <c r="H14" s="36">
        <v>42624.800000000003</v>
      </c>
      <c r="I14" s="36">
        <v>42799.100000000006</v>
      </c>
      <c r="J14" s="36">
        <v>43099.75</v>
      </c>
      <c r="K14" s="36">
        <v>42498.45</v>
      </c>
      <c r="L14" s="36">
        <v>42023.5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11340.15</v>
      </c>
      <c r="D15" s="36">
        <v>11344.75</v>
      </c>
      <c r="E15" s="36">
        <v>11294.6</v>
      </c>
      <c r="F15" s="36">
        <v>11249.050000000001</v>
      </c>
      <c r="G15" s="36">
        <v>11198.900000000001</v>
      </c>
      <c r="H15" s="36">
        <v>11390.3</v>
      </c>
      <c r="I15" s="36">
        <v>11440.45</v>
      </c>
      <c r="J15" s="36">
        <v>11485.999999999998</v>
      </c>
      <c r="K15" s="36">
        <v>11394.9</v>
      </c>
      <c r="L15" s="36">
        <v>11299.2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16627.95</v>
      </c>
      <c r="D16" s="36">
        <v>16590.399999999998</v>
      </c>
      <c r="E16" s="36">
        <v>16534.799999999996</v>
      </c>
      <c r="F16" s="36">
        <v>16441.649999999998</v>
      </c>
      <c r="G16" s="36">
        <v>16386.049999999996</v>
      </c>
      <c r="H16" s="36">
        <v>16683.549999999996</v>
      </c>
      <c r="I16" s="36">
        <v>16739.149999999994</v>
      </c>
      <c r="J16" s="36">
        <v>16832.299999999996</v>
      </c>
      <c r="K16" s="36">
        <v>16646</v>
      </c>
      <c r="L16" s="36">
        <v>16497.25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7639.05</v>
      </c>
      <c r="D17" s="36">
        <v>7659.6833333333334</v>
      </c>
      <c r="E17" s="36">
        <v>7554.3666666666668</v>
      </c>
      <c r="F17" s="36">
        <v>7469.6833333333334</v>
      </c>
      <c r="G17" s="36">
        <v>7364.3666666666668</v>
      </c>
      <c r="H17" s="36">
        <v>7744.3666666666668</v>
      </c>
      <c r="I17" s="36">
        <v>7849.6833333333343</v>
      </c>
      <c r="J17" s="36">
        <v>7934.3666666666668</v>
      </c>
      <c r="K17" s="31">
        <v>7765</v>
      </c>
      <c r="L17" s="31">
        <v>7575</v>
      </c>
      <c r="M17" s="31">
        <v>3.0142000000000002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2348.5500000000002</v>
      </c>
      <c r="D18" s="36">
        <v>2341.1833333333334</v>
      </c>
      <c r="E18" s="36">
        <v>2325.3666666666668</v>
      </c>
      <c r="F18" s="36">
        <v>2302.1833333333334</v>
      </c>
      <c r="G18" s="36">
        <v>2286.3666666666668</v>
      </c>
      <c r="H18" s="36">
        <v>2364.3666666666668</v>
      </c>
      <c r="I18" s="36">
        <v>2380.1833333333334</v>
      </c>
      <c r="J18" s="36">
        <v>2403.3666666666668</v>
      </c>
      <c r="K18" s="31">
        <v>2357</v>
      </c>
      <c r="L18" s="31">
        <v>2318</v>
      </c>
      <c r="M18" s="31">
        <v>2.3008999999999999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1455.35</v>
      </c>
      <c r="D19" s="36">
        <v>1449.1166666666668</v>
      </c>
      <c r="E19" s="36">
        <v>1429.2333333333336</v>
      </c>
      <c r="F19" s="36">
        <v>1403.1166666666668</v>
      </c>
      <c r="G19" s="36">
        <v>1383.2333333333336</v>
      </c>
      <c r="H19" s="36">
        <v>1475.2333333333336</v>
      </c>
      <c r="I19" s="36">
        <v>1495.1166666666668</v>
      </c>
      <c r="J19" s="36">
        <v>1521.2333333333336</v>
      </c>
      <c r="K19" s="31">
        <v>1469</v>
      </c>
      <c r="L19" s="31">
        <v>1423</v>
      </c>
      <c r="M19" s="31">
        <v>4.5021899999999997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687.75</v>
      </c>
      <c r="D20" s="36">
        <v>683.81666666666661</v>
      </c>
      <c r="E20" s="36">
        <v>675.03333333333319</v>
      </c>
      <c r="F20" s="36">
        <v>662.31666666666661</v>
      </c>
      <c r="G20" s="36">
        <v>653.53333333333319</v>
      </c>
      <c r="H20" s="36">
        <v>696.53333333333319</v>
      </c>
      <c r="I20" s="36">
        <v>705.31666666666649</v>
      </c>
      <c r="J20" s="36">
        <v>718.03333333333319</v>
      </c>
      <c r="K20" s="31">
        <v>692.6</v>
      </c>
      <c r="L20" s="31">
        <v>671.1</v>
      </c>
      <c r="M20" s="31">
        <v>53.38608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1028.5999999999999</v>
      </c>
      <c r="D21" s="36">
        <v>1026.2</v>
      </c>
      <c r="E21" s="36">
        <v>1014.4000000000001</v>
      </c>
      <c r="F21" s="36">
        <v>1000.2</v>
      </c>
      <c r="G21" s="36">
        <v>988.40000000000009</v>
      </c>
      <c r="H21" s="36">
        <v>1040.4000000000001</v>
      </c>
      <c r="I21" s="36">
        <v>1052.1999999999998</v>
      </c>
      <c r="J21" s="36">
        <v>1066.4000000000001</v>
      </c>
      <c r="K21" s="31">
        <v>1038</v>
      </c>
      <c r="L21" s="31">
        <v>1012</v>
      </c>
      <c r="M21" s="31">
        <v>10.790509999999999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3012.35</v>
      </c>
      <c r="D22" s="36">
        <v>2997.5166666666664</v>
      </c>
      <c r="E22" s="36">
        <v>2970.0333333333328</v>
      </c>
      <c r="F22" s="36">
        <v>2927.7166666666662</v>
      </c>
      <c r="G22" s="36">
        <v>2900.2333333333327</v>
      </c>
      <c r="H22" s="36">
        <v>3039.833333333333</v>
      </c>
      <c r="I22" s="36">
        <v>3067.3166666666666</v>
      </c>
      <c r="J22" s="36">
        <v>3109.6333333333332</v>
      </c>
      <c r="K22" s="31">
        <v>3025</v>
      </c>
      <c r="L22" s="31">
        <v>2955.2</v>
      </c>
      <c r="M22" s="31">
        <v>12.1227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1930.9</v>
      </c>
      <c r="D23" s="36">
        <v>1912.7833333333335</v>
      </c>
      <c r="E23" s="36">
        <v>1890.116666666667</v>
      </c>
      <c r="F23" s="36">
        <v>1849.3333333333335</v>
      </c>
      <c r="G23" s="36">
        <v>1826.666666666667</v>
      </c>
      <c r="H23" s="36">
        <v>1953.5666666666671</v>
      </c>
      <c r="I23" s="36">
        <v>1976.2333333333336</v>
      </c>
      <c r="J23" s="36">
        <v>2017.0166666666671</v>
      </c>
      <c r="K23" s="31">
        <v>1935.45</v>
      </c>
      <c r="L23" s="31">
        <v>1872</v>
      </c>
      <c r="M23" s="31">
        <v>7.9472399999999999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1472.1</v>
      </c>
      <c r="D24" s="36">
        <v>1469.4333333333334</v>
      </c>
      <c r="E24" s="36">
        <v>1463.7166666666667</v>
      </c>
      <c r="F24" s="36">
        <v>1455.3333333333333</v>
      </c>
      <c r="G24" s="36">
        <v>1449.6166666666666</v>
      </c>
      <c r="H24" s="36">
        <v>1477.8166666666668</v>
      </c>
      <c r="I24" s="36">
        <v>1483.5333333333335</v>
      </c>
      <c r="J24" s="36">
        <v>1491.916666666667</v>
      </c>
      <c r="K24" s="31">
        <v>1475.15</v>
      </c>
      <c r="L24" s="31">
        <v>1461.05</v>
      </c>
      <c r="M24" s="31">
        <v>11.22071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650.85</v>
      </c>
      <c r="D25" s="36">
        <v>652.94999999999993</v>
      </c>
      <c r="E25" s="36">
        <v>646.89999999999986</v>
      </c>
      <c r="F25" s="36">
        <v>642.94999999999993</v>
      </c>
      <c r="G25" s="36">
        <v>636.89999999999986</v>
      </c>
      <c r="H25" s="36">
        <v>656.89999999999986</v>
      </c>
      <c r="I25" s="36">
        <v>662.94999999999982</v>
      </c>
      <c r="J25" s="36">
        <v>666.89999999999986</v>
      </c>
      <c r="K25" s="31">
        <v>659</v>
      </c>
      <c r="L25" s="31">
        <v>649</v>
      </c>
      <c r="M25" s="31">
        <v>24.843430000000001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854.55</v>
      </c>
      <c r="D26" s="36">
        <v>850.36666666666667</v>
      </c>
      <c r="E26" s="36">
        <v>841.7833333333333</v>
      </c>
      <c r="F26" s="36">
        <v>829.01666666666665</v>
      </c>
      <c r="G26" s="36">
        <v>820.43333333333328</v>
      </c>
      <c r="H26" s="36">
        <v>863.13333333333333</v>
      </c>
      <c r="I26" s="36">
        <v>871.71666666666658</v>
      </c>
      <c r="J26" s="36">
        <v>884.48333333333335</v>
      </c>
      <c r="K26" s="31">
        <v>858.95</v>
      </c>
      <c r="L26" s="31">
        <v>837.6</v>
      </c>
      <c r="M26" s="31">
        <v>40.480640000000001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372.95</v>
      </c>
      <c r="D27" s="36">
        <v>371.61666666666662</v>
      </c>
      <c r="E27" s="36">
        <v>366.43333333333322</v>
      </c>
      <c r="F27" s="36">
        <v>359.91666666666663</v>
      </c>
      <c r="G27" s="36">
        <v>354.73333333333323</v>
      </c>
      <c r="H27" s="36">
        <v>378.13333333333321</v>
      </c>
      <c r="I27" s="36">
        <v>383.31666666666661</v>
      </c>
      <c r="J27" s="36">
        <v>389.8333333333332</v>
      </c>
      <c r="K27" s="31">
        <v>376.8</v>
      </c>
      <c r="L27" s="31">
        <v>365.1</v>
      </c>
      <c r="M27" s="31">
        <v>28.724889999999998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221.74</v>
      </c>
      <c r="D28" s="36">
        <v>221.90666666666667</v>
      </c>
      <c r="E28" s="36">
        <v>219.83333333333334</v>
      </c>
      <c r="F28" s="36">
        <v>217.92666666666668</v>
      </c>
      <c r="G28" s="36">
        <v>215.85333333333335</v>
      </c>
      <c r="H28" s="36">
        <v>223.81333333333333</v>
      </c>
      <c r="I28" s="36">
        <v>225.88666666666666</v>
      </c>
      <c r="J28" s="36">
        <v>227.79333333333332</v>
      </c>
      <c r="K28" s="31">
        <v>223.98</v>
      </c>
      <c r="L28" s="31">
        <v>220</v>
      </c>
      <c r="M28" s="31">
        <v>24.298110000000001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310.45</v>
      </c>
      <c r="D29" s="36">
        <v>312.71666666666664</v>
      </c>
      <c r="E29" s="36">
        <v>306.73333333333329</v>
      </c>
      <c r="F29" s="36">
        <v>303.01666666666665</v>
      </c>
      <c r="G29" s="36">
        <v>297.0333333333333</v>
      </c>
      <c r="H29" s="36">
        <v>316.43333333333328</v>
      </c>
      <c r="I29" s="36">
        <v>322.41666666666663</v>
      </c>
      <c r="J29" s="36">
        <v>326.13333333333327</v>
      </c>
      <c r="K29" s="31">
        <v>318.7</v>
      </c>
      <c r="L29" s="31">
        <v>309</v>
      </c>
      <c r="M29" s="31">
        <v>31.687049999999999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6207.8</v>
      </c>
      <c r="D30" s="36">
        <v>6168.6833333333334</v>
      </c>
      <c r="E30" s="36">
        <v>6098.1166666666668</v>
      </c>
      <c r="F30" s="36">
        <v>5988.4333333333334</v>
      </c>
      <c r="G30" s="36">
        <v>5917.8666666666668</v>
      </c>
      <c r="H30" s="36">
        <v>6278.3666666666668</v>
      </c>
      <c r="I30" s="36">
        <v>6348.9333333333343</v>
      </c>
      <c r="J30" s="36">
        <v>6458.6166666666668</v>
      </c>
      <c r="K30" s="31">
        <v>6239.25</v>
      </c>
      <c r="L30" s="31">
        <v>6059</v>
      </c>
      <c r="M30" s="31">
        <v>3.4029400000000001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627.1</v>
      </c>
      <c r="D31" s="36">
        <v>622.9</v>
      </c>
      <c r="E31" s="36">
        <v>616.79999999999995</v>
      </c>
      <c r="F31" s="36">
        <v>606.5</v>
      </c>
      <c r="G31" s="36">
        <v>600.4</v>
      </c>
      <c r="H31" s="36">
        <v>633.19999999999993</v>
      </c>
      <c r="I31" s="36">
        <v>639.30000000000007</v>
      </c>
      <c r="J31" s="36">
        <v>649.59999999999991</v>
      </c>
      <c r="K31" s="31">
        <v>629</v>
      </c>
      <c r="L31" s="31">
        <v>612.6</v>
      </c>
      <c r="M31" s="31">
        <v>23.47174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6930.9</v>
      </c>
      <c r="D32" s="36">
        <v>6886.3166666666666</v>
      </c>
      <c r="E32" s="36">
        <v>6834.6333333333332</v>
      </c>
      <c r="F32" s="36">
        <v>6738.3666666666668</v>
      </c>
      <c r="G32" s="36">
        <v>6686.6833333333334</v>
      </c>
      <c r="H32" s="36">
        <v>6982.583333333333</v>
      </c>
      <c r="I32" s="36">
        <v>7034.2666666666655</v>
      </c>
      <c r="J32" s="36">
        <v>7130.5333333333328</v>
      </c>
      <c r="K32" s="31">
        <v>6938</v>
      </c>
      <c r="L32" s="31">
        <v>6790.05</v>
      </c>
      <c r="M32" s="31">
        <v>3.8976799999999998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508.7</v>
      </c>
      <c r="D33" s="36">
        <v>506.16666666666669</v>
      </c>
      <c r="E33" s="36">
        <v>502.63333333333338</v>
      </c>
      <c r="F33" s="36">
        <v>496.56666666666672</v>
      </c>
      <c r="G33" s="36">
        <v>493.03333333333342</v>
      </c>
      <c r="H33" s="36">
        <v>512.23333333333335</v>
      </c>
      <c r="I33" s="36">
        <v>515.76666666666665</v>
      </c>
      <c r="J33" s="36">
        <v>521.83333333333326</v>
      </c>
      <c r="K33" s="31">
        <v>509.7</v>
      </c>
      <c r="L33" s="31">
        <v>500.1</v>
      </c>
      <c r="M33" s="31">
        <v>21.4346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250.5</v>
      </c>
      <c r="D34" s="36">
        <v>250.06666666666669</v>
      </c>
      <c r="E34" s="36">
        <v>248.03333333333339</v>
      </c>
      <c r="F34" s="36">
        <v>245.56666666666669</v>
      </c>
      <c r="G34" s="36">
        <v>243.53333333333339</v>
      </c>
      <c r="H34" s="36">
        <v>252.53333333333339</v>
      </c>
      <c r="I34" s="36">
        <v>254.56666666666669</v>
      </c>
      <c r="J34" s="36">
        <v>257.03333333333342</v>
      </c>
      <c r="K34" s="31">
        <v>252.1</v>
      </c>
      <c r="L34" s="31">
        <v>247.6</v>
      </c>
      <c r="M34" s="31">
        <v>54.52449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3231.65</v>
      </c>
      <c r="D35" s="36">
        <v>3213.0499999999997</v>
      </c>
      <c r="E35" s="36">
        <v>3174.0999999999995</v>
      </c>
      <c r="F35" s="36">
        <v>3116.5499999999997</v>
      </c>
      <c r="G35" s="36">
        <v>3077.5999999999995</v>
      </c>
      <c r="H35" s="36">
        <v>3270.5999999999995</v>
      </c>
      <c r="I35" s="36">
        <v>3309.5499999999993</v>
      </c>
      <c r="J35" s="36">
        <v>3367.0999999999995</v>
      </c>
      <c r="K35" s="31">
        <v>3252</v>
      </c>
      <c r="L35" s="31">
        <v>3155.5</v>
      </c>
      <c r="M35" s="31">
        <v>23.7911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1935.8</v>
      </c>
      <c r="D36" s="36">
        <v>1930.0166666666667</v>
      </c>
      <c r="E36" s="36">
        <v>1916.5333333333333</v>
      </c>
      <c r="F36" s="36">
        <v>1897.2666666666667</v>
      </c>
      <c r="G36" s="36">
        <v>1883.7833333333333</v>
      </c>
      <c r="H36" s="36">
        <v>1949.2833333333333</v>
      </c>
      <c r="I36" s="36">
        <v>1962.7666666666664</v>
      </c>
      <c r="J36" s="36">
        <v>1982.0333333333333</v>
      </c>
      <c r="K36" s="31">
        <v>1943.5</v>
      </c>
      <c r="L36" s="31">
        <v>1910.75</v>
      </c>
      <c r="M36" s="31">
        <v>2.5623100000000001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1550.15</v>
      </c>
      <c r="D37" s="36">
        <v>1544.8833333333332</v>
      </c>
      <c r="E37" s="36">
        <v>1533.2666666666664</v>
      </c>
      <c r="F37" s="36">
        <v>1516.3833333333332</v>
      </c>
      <c r="G37" s="36">
        <v>1504.7666666666664</v>
      </c>
      <c r="H37" s="36">
        <v>1561.7666666666664</v>
      </c>
      <c r="I37" s="36">
        <v>1573.3833333333332</v>
      </c>
      <c r="J37" s="36">
        <v>1590.2666666666664</v>
      </c>
      <c r="K37" s="31">
        <v>1556.5</v>
      </c>
      <c r="L37" s="31">
        <v>1528</v>
      </c>
      <c r="M37" s="31">
        <v>10.69656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5100.8999999999996</v>
      </c>
      <c r="D38" s="36">
        <v>5056.75</v>
      </c>
      <c r="E38" s="36">
        <v>5004.5</v>
      </c>
      <c r="F38" s="36">
        <v>4908.1000000000004</v>
      </c>
      <c r="G38" s="36">
        <v>4855.8500000000004</v>
      </c>
      <c r="H38" s="36">
        <v>5153.1499999999996</v>
      </c>
      <c r="I38" s="36">
        <v>5205.3999999999996</v>
      </c>
      <c r="J38" s="36">
        <v>5301.7999999999993</v>
      </c>
      <c r="K38" s="31">
        <v>5109</v>
      </c>
      <c r="L38" s="31">
        <v>4960.3500000000004</v>
      </c>
      <c r="M38" s="31">
        <v>3.19841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1177.7</v>
      </c>
      <c r="D39" s="36">
        <v>1180.2166666666669</v>
      </c>
      <c r="E39" s="36">
        <v>1170.7833333333338</v>
      </c>
      <c r="F39" s="36">
        <v>1163.8666666666668</v>
      </c>
      <c r="G39" s="36">
        <v>1154.4333333333336</v>
      </c>
      <c r="H39" s="36">
        <v>1187.1333333333339</v>
      </c>
      <c r="I39" s="36">
        <v>1196.5666666666668</v>
      </c>
      <c r="J39" s="36">
        <v>1203.483333333334</v>
      </c>
      <c r="K39" s="31">
        <v>1189.6500000000001</v>
      </c>
      <c r="L39" s="31">
        <v>1173.3</v>
      </c>
      <c r="M39" s="31">
        <v>65.279409999999999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10963.7</v>
      </c>
      <c r="D40" s="36">
        <v>10967.483333333335</v>
      </c>
      <c r="E40" s="36">
        <v>10905.11666666667</v>
      </c>
      <c r="F40" s="36">
        <v>10846.533333333335</v>
      </c>
      <c r="G40" s="36">
        <v>10784.16666666667</v>
      </c>
      <c r="H40" s="36">
        <v>11026.066666666671</v>
      </c>
      <c r="I40" s="36">
        <v>11088.433333333336</v>
      </c>
      <c r="J40" s="36">
        <v>11147.016666666672</v>
      </c>
      <c r="K40" s="31">
        <v>11029.85</v>
      </c>
      <c r="L40" s="31">
        <v>10908.9</v>
      </c>
      <c r="M40" s="31">
        <v>3.2424599999999999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7299.5</v>
      </c>
      <c r="D41" s="36">
        <v>7307.25</v>
      </c>
      <c r="E41" s="36">
        <v>7237.5</v>
      </c>
      <c r="F41" s="36">
        <v>7175.5</v>
      </c>
      <c r="G41" s="36">
        <v>7105.75</v>
      </c>
      <c r="H41" s="36">
        <v>7369.25</v>
      </c>
      <c r="I41" s="36">
        <v>7439</v>
      </c>
      <c r="J41" s="36">
        <v>7501</v>
      </c>
      <c r="K41" s="31">
        <v>7377</v>
      </c>
      <c r="L41" s="31">
        <v>7245.25</v>
      </c>
      <c r="M41" s="31">
        <v>8.8674599999999995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1871.9</v>
      </c>
      <c r="D42" s="36">
        <v>1861.5500000000002</v>
      </c>
      <c r="E42" s="36">
        <v>1843.4000000000003</v>
      </c>
      <c r="F42" s="36">
        <v>1814.9</v>
      </c>
      <c r="G42" s="36">
        <v>1796.7500000000002</v>
      </c>
      <c r="H42" s="36">
        <v>1890.0500000000004</v>
      </c>
      <c r="I42" s="36">
        <v>1908.2</v>
      </c>
      <c r="J42" s="36">
        <v>1936.7000000000005</v>
      </c>
      <c r="K42" s="31">
        <v>1879.7</v>
      </c>
      <c r="L42" s="31">
        <v>1833.05</v>
      </c>
      <c r="M42" s="31">
        <v>26.349540000000001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11067.7</v>
      </c>
      <c r="D43" s="36">
        <v>10951.583333333334</v>
      </c>
      <c r="E43" s="36">
        <v>10718.166666666668</v>
      </c>
      <c r="F43" s="36">
        <v>10368.633333333333</v>
      </c>
      <c r="G43" s="36">
        <v>10135.216666666667</v>
      </c>
      <c r="H43" s="36">
        <v>11301.116666666669</v>
      </c>
      <c r="I43" s="36">
        <v>11534.533333333336</v>
      </c>
      <c r="J43" s="36">
        <v>11884.066666666669</v>
      </c>
      <c r="K43" s="31">
        <v>11185</v>
      </c>
      <c r="L43" s="31">
        <v>10602.05</v>
      </c>
      <c r="M43" s="31">
        <v>1.39699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2954.9</v>
      </c>
      <c r="D44" s="36">
        <v>2935</v>
      </c>
      <c r="E44" s="36">
        <v>2910</v>
      </c>
      <c r="F44" s="36">
        <v>2865.1</v>
      </c>
      <c r="G44" s="36">
        <v>2840.1</v>
      </c>
      <c r="H44" s="36">
        <v>2979.9</v>
      </c>
      <c r="I44" s="36">
        <v>3004.9</v>
      </c>
      <c r="J44" s="36">
        <v>3049.8</v>
      </c>
      <c r="K44" s="31">
        <v>2960</v>
      </c>
      <c r="L44" s="31">
        <v>2890.1</v>
      </c>
      <c r="M44" s="31">
        <v>3.90368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199.61</v>
      </c>
      <c r="D45" s="36">
        <v>199.85</v>
      </c>
      <c r="E45" s="36">
        <v>196.26</v>
      </c>
      <c r="F45" s="36">
        <v>192.91</v>
      </c>
      <c r="G45" s="36">
        <v>189.32</v>
      </c>
      <c r="H45" s="36">
        <v>203.2</v>
      </c>
      <c r="I45" s="36">
        <v>206.78999999999996</v>
      </c>
      <c r="J45" s="36">
        <v>210.14</v>
      </c>
      <c r="K45" s="31">
        <v>203.44</v>
      </c>
      <c r="L45" s="31">
        <v>196.5</v>
      </c>
      <c r="M45" s="31">
        <v>190.74637999999999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243.5</v>
      </c>
      <c r="D46" s="36">
        <v>245.1</v>
      </c>
      <c r="E46" s="36">
        <v>240.75</v>
      </c>
      <c r="F46" s="36">
        <v>238</v>
      </c>
      <c r="G46" s="36">
        <v>233.65</v>
      </c>
      <c r="H46" s="36">
        <v>247.85</v>
      </c>
      <c r="I46" s="36">
        <v>252.19999999999996</v>
      </c>
      <c r="J46" s="36">
        <v>254.95</v>
      </c>
      <c r="K46" s="31">
        <v>249.45</v>
      </c>
      <c r="L46" s="31">
        <v>242.35</v>
      </c>
      <c r="M46" s="31">
        <v>179.43213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117.93</v>
      </c>
      <c r="D47" s="36">
        <v>117.67666666666666</v>
      </c>
      <c r="E47" s="36">
        <v>117.10333333333332</v>
      </c>
      <c r="F47" s="36">
        <v>116.27666666666666</v>
      </c>
      <c r="G47" s="36">
        <v>115.70333333333332</v>
      </c>
      <c r="H47" s="36">
        <v>118.50333333333333</v>
      </c>
      <c r="I47" s="36">
        <v>119.07666666666668</v>
      </c>
      <c r="J47" s="36">
        <v>119.90333333333334</v>
      </c>
      <c r="K47" s="31">
        <v>118.25</v>
      </c>
      <c r="L47" s="31">
        <v>116.85</v>
      </c>
      <c r="M47" s="31">
        <v>49.752659999999999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1446.85</v>
      </c>
      <c r="D48" s="36">
        <v>1452.9166666666667</v>
      </c>
      <c r="E48" s="36">
        <v>1435.8333333333335</v>
      </c>
      <c r="F48" s="36">
        <v>1424.8166666666668</v>
      </c>
      <c r="G48" s="36">
        <v>1407.7333333333336</v>
      </c>
      <c r="H48" s="36">
        <v>1463.9333333333334</v>
      </c>
      <c r="I48" s="36">
        <v>1481.0166666666669</v>
      </c>
      <c r="J48" s="36">
        <v>1492.0333333333333</v>
      </c>
      <c r="K48" s="31">
        <v>1470</v>
      </c>
      <c r="L48" s="31">
        <v>1441.9</v>
      </c>
      <c r="M48" s="31">
        <v>1.8153999999999999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597.70000000000005</v>
      </c>
      <c r="D49" s="36">
        <v>590.63333333333333</v>
      </c>
      <c r="E49" s="36">
        <v>581.76666666666665</v>
      </c>
      <c r="F49" s="36">
        <v>565.83333333333337</v>
      </c>
      <c r="G49" s="36">
        <v>556.9666666666667</v>
      </c>
      <c r="H49" s="36">
        <v>606.56666666666661</v>
      </c>
      <c r="I49" s="36">
        <v>615.43333333333317</v>
      </c>
      <c r="J49" s="36">
        <v>631.36666666666656</v>
      </c>
      <c r="K49" s="31">
        <v>599.5</v>
      </c>
      <c r="L49" s="31">
        <v>574.70000000000005</v>
      </c>
      <c r="M49" s="31">
        <v>53.395879999999998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1327.1</v>
      </c>
      <c r="D50" s="36">
        <v>1337.3666666666666</v>
      </c>
      <c r="E50" s="36">
        <v>1308.7333333333331</v>
      </c>
      <c r="F50" s="36">
        <v>1290.3666666666666</v>
      </c>
      <c r="G50" s="36">
        <v>1261.7333333333331</v>
      </c>
      <c r="H50" s="36">
        <v>1355.7333333333331</v>
      </c>
      <c r="I50" s="36">
        <v>1384.3666666666668</v>
      </c>
      <c r="J50" s="36">
        <v>1402.7333333333331</v>
      </c>
      <c r="K50" s="31">
        <v>1366</v>
      </c>
      <c r="L50" s="31">
        <v>1319</v>
      </c>
      <c r="M50" s="31">
        <v>15.043139999999999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298.95</v>
      </c>
      <c r="D51" s="36">
        <v>298.71666666666664</v>
      </c>
      <c r="E51" s="36">
        <v>295.5333333333333</v>
      </c>
      <c r="F51" s="36">
        <v>292.11666666666667</v>
      </c>
      <c r="G51" s="36">
        <v>288.93333333333334</v>
      </c>
      <c r="H51" s="36">
        <v>302.13333333333327</v>
      </c>
      <c r="I51" s="36">
        <v>305.31666666666655</v>
      </c>
      <c r="J51" s="36">
        <v>308.73333333333323</v>
      </c>
      <c r="K51" s="31">
        <v>301.89999999999998</v>
      </c>
      <c r="L51" s="31">
        <v>295.3</v>
      </c>
      <c r="M51" s="31">
        <v>179.37646000000001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1605.7</v>
      </c>
      <c r="D52" s="36">
        <v>1591.5333333333335</v>
      </c>
      <c r="E52" s="36">
        <v>1568.166666666667</v>
      </c>
      <c r="F52" s="36">
        <v>1530.6333333333334</v>
      </c>
      <c r="G52" s="36">
        <v>1507.2666666666669</v>
      </c>
      <c r="H52" s="36">
        <v>1629.0666666666671</v>
      </c>
      <c r="I52" s="36">
        <v>1652.4333333333334</v>
      </c>
      <c r="J52" s="36">
        <v>1689.9666666666672</v>
      </c>
      <c r="K52" s="31">
        <v>1614.9</v>
      </c>
      <c r="L52" s="31">
        <v>1554</v>
      </c>
      <c r="M52" s="31">
        <v>10.95011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278.7</v>
      </c>
      <c r="D53" s="36">
        <v>280.09999999999997</v>
      </c>
      <c r="E53" s="36">
        <v>275.39999999999992</v>
      </c>
      <c r="F53" s="36">
        <v>272.09999999999997</v>
      </c>
      <c r="G53" s="36">
        <v>267.39999999999992</v>
      </c>
      <c r="H53" s="36">
        <v>283.39999999999992</v>
      </c>
      <c r="I53" s="36">
        <v>288.09999999999997</v>
      </c>
      <c r="J53" s="36">
        <v>291.39999999999992</v>
      </c>
      <c r="K53" s="31">
        <v>284.8</v>
      </c>
      <c r="L53" s="31">
        <v>276.8</v>
      </c>
      <c r="M53" s="31">
        <v>147.98436000000001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357.25</v>
      </c>
      <c r="D54" s="36">
        <v>358.61666666666662</v>
      </c>
      <c r="E54" s="36">
        <v>353.28333333333325</v>
      </c>
      <c r="F54" s="36">
        <v>349.31666666666661</v>
      </c>
      <c r="G54" s="36">
        <v>343.98333333333323</v>
      </c>
      <c r="H54" s="36">
        <v>362.58333333333326</v>
      </c>
      <c r="I54" s="36">
        <v>367.91666666666663</v>
      </c>
      <c r="J54" s="36">
        <v>371.88333333333327</v>
      </c>
      <c r="K54" s="31">
        <v>363.95</v>
      </c>
      <c r="L54" s="31">
        <v>354.65</v>
      </c>
      <c r="M54" s="31">
        <v>194.16506999999999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1561.9</v>
      </c>
      <c r="D55" s="36">
        <v>1556.6333333333332</v>
      </c>
      <c r="E55" s="36">
        <v>1547.2666666666664</v>
      </c>
      <c r="F55" s="36">
        <v>1532.6333333333332</v>
      </c>
      <c r="G55" s="36">
        <v>1523.2666666666664</v>
      </c>
      <c r="H55" s="36">
        <v>1571.2666666666664</v>
      </c>
      <c r="I55" s="36">
        <v>1580.6333333333332</v>
      </c>
      <c r="J55" s="36">
        <v>1595.2666666666664</v>
      </c>
      <c r="K55" s="31">
        <v>1566</v>
      </c>
      <c r="L55" s="31">
        <v>1542</v>
      </c>
      <c r="M55" s="31">
        <v>52.138109999999998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379.4</v>
      </c>
      <c r="D56" s="36">
        <v>372.61666666666662</v>
      </c>
      <c r="E56" s="36">
        <v>362.03333333333325</v>
      </c>
      <c r="F56" s="36">
        <v>344.66666666666663</v>
      </c>
      <c r="G56" s="36">
        <v>334.08333333333326</v>
      </c>
      <c r="H56" s="36">
        <v>389.98333333333323</v>
      </c>
      <c r="I56" s="36">
        <v>400.56666666666661</v>
      </c>
      <c r="J56" s="36">
        <v>417.93333333333322</v>
      </c>
      <c r="K56" s="31">
        <v>383.2</v>
      </c>
      <c r="L56" s="31">
        <v>355.25</v>
      </c>
      <c r="M56" s="31">
        <v>121.59916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32451.85</v>
      </c>
      <c r="D57" s="36">
        <v>32312.399999999998</v>
      </c>
      <c r="E57" s="36">
        <v>32104.449999999997</v>
      </c>
      <c r="F57" s="36">
        <v>31757.05</v>
      </c>
      <c r="G57" s="36">
        <v>31549.1</v>
      </c>
      <c r="H57" s="36">
        <v>32659.799999999996</v>
      </c>
      <c r="I57" s="36">
        <v>32867.75</v>
      </c>
      <c r="J57" s="36">
        <v>33215.149999999994</v>
      </c>
      <c r="K57" s="31">
        <v>32520.35</v>
      </c>
      <c r="L57" s="31">
        <v>31965</v>
      </c>
      <c r="M57" s="31">
        <v>0.16544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5926.55</v>
      </c>
      <c r="D58" s="36">
        <v>5896.6333333333341</v>
      </c>
      <c r="E58" s="36">
        <v>5857.9166666666679</v>
      </c>
      <c r="F58" s="36">
        <v>5789.2833333333338</v>
      </c>
      <c r="G58" s="36">
        <v>5750.5666666666675</v>
      </c>
      <c r="H58" s="36">
        <v>5965.2666666666682</v>
      </c>
      <c r="I58" s="36">
        <v>6003.9833333333336</v>
      </c>
      <c r="J58" s="36">
        <v>6072.6166666666686</v>
      </c>
      <c r="K58" s="31">
        <v>5935.35</v>
      </c>
      <c r="L58" s="31">
        <v>5828</v>
      </c>
      <c r="M58" s="31">
        <v>2.1928299999999998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688.95</v>
      </c>
      <c r="D59" s="36">
        <v>686.85</v>
      </c>
      <c r="E59" s="36">
        <v>679.80000000000007</v>
      </c>
      <c r="F59" s="36">
        <v>670.65000000000009</v>
      </c>
      <c r="G59" s="36">
        <v>663.60000000000014</v>
      </c>
      <c r="H59" s="36">
        <v>696</v>
      </c>
      <c r="I59" s="36">
        <v>703.05</v>
      </c>
      <c r="J59" s="36">
        <v>712.19999999999993</v>
      </c>
      <c r="K59" s="31">
        <v>693.9</v>
      </c>
      <c r="L59" s="31">
        <v>677.7</v>
      </c>
      <c r="M59" s="31">
        <v>24.366109999999999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108.6</v>
      </c>
      <c r="D60" s="36">
        <v>108.71666666666665</v>
      </c>
      <c r="E60" s="36">
        <v>107.7833333333333</v>
      </c>
      <c r="F60" s="36">
        <v>106.96666666666665</v>
      </c>
      <c r="G60" s="36">
        <v>106.0333333333333</v>
      </c>
      <c r="H60" s="36">
        <v>109.5333333333333</v>
      </c>
      <c r="I60" s="36">
        <v>110.46666666666667</v>
      </c>
      <c r="J60" s="36">
        <v>111.2833333333333</v>
      </c>
      <c r="K60" s="31">
        <v>109.65</v>
      </c>
      <c r="L60" s="31">
        <v>107.9</v>
      </c>
      <c r="M60" s="31">
        <v>285.44684000000001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1487.3</v>
      </c>
      <c r="D61" s="36">
        <v>1484.0833333333333</v>
      </c>
      <c r="E61" s="36">
        <v>1466.2166666666665</v>
      </c>
      <c r="F61" s="36">
        <v>1445.1333333333332</v>
      </c>
      <c r="G61" s="36">
        <v>1427.2666666666664</v>
      </c>
      <c r="H61" s="36">
        <v>1505.1666666666665</v>
      </c>
      <c r="I61" s="36">
        <v>1523.0333333333333</v>
      </c>
      <c r="J61" s="36">
        <v>1544.1166666666666</v>
      </c>
      <c r="K61" s="31">
        <v>1501.95</v>
      </c>
      <c r="L61" s="31">
        <v>1463</v>
      </c>
      <c r="M61" s="31">
        <v>11.94449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1651.9</v>
      </c>
      <c r="D62" s="36">
        <v>1646.8999999999999</v>
      </c>
      <c r="E62" s="36">
        <v>1635.7999999999997</v>
      </c>
      <c r="F62" s="36">
        <v>1619.6999999999998</v>
      </c>
      <c r="G62" s="36">
        <v>1608.5999999999997</v>
      </c>
      <c r="H62" s="36">
        <v>1662.9999999999998</v>
      </c>
      <c r="I62" s="36">
        <v>1674.0999999999997</v>
      </c>
      <c r="J62" s="36">
        <v>1690.1999999999998</v>
      </c>
      <c r="K62" s="31">
        <v>1658</v>
      </c>
      <c r="L62" s="31">
        <v>1630.8</v>
      </c>
      <c r="M62" s="31">
        <v>10.19049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503.65</v>
      </c>
      <c r="D63" s="36">
        <v>507.01666666666665</v>
      </c>
      <c r="E63" s="36">
        <v>497.18333333333328</v>
      </c>
      <c r="F63" s="36">
        <v>490.71666666666664</v>
      </c>
      <c r="G63" s="36">
        <v>480.88333333333327</v>
      </c>
      <c r="H63" s="36">
        <v>513.48333333333335</v>
      </c>
      <c r="I63" s="36">
        <v>523.31666666666661</v>
      </c>
      <c r="J63" s="36">
        <v>529.7833333333333</v>
      </c>
      <c r="K63" s="31">
        <v>516.85</v>
      </c>
      <c r="L63" s="31">
        <v>500.55</v>
      </c>
      <c r="M63" s="31">
        <v>167.83592999999999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6331.1</v>
      </c>
      <c r="D64" s="36">
        <v>6298.8166666666666</v>
      </c>
      <c r="E64" s="36">
        <v>6254.9833333333336</v>
      </c>
      <c r="F64" s="36">
        <v>6178.8666666666668</v>
      </c>
      <c r="G64" s="36">
        <v>6135.0333333333338</v>
      </c>
      <c r="H64" s="36">
        <v>6374.9333333333334</v>
      </c>
      <c r="I64" s="36">
        <v>6418.7666666666673</v>
      </c>
      <c r="J64" s="36">
        <v>6494.8833333333332</v>
      </c>
      <c r="K64" s="31">
        <v>6342.65</v>
      </c>
      <c r="L64" s="31">
        <v>6222.7</v>
      </c>
      <c r="M64" s="31">
        <v>3.8123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3671.4</v>
      </c>
      <c r="D65" s="36">
        <v>3656.5166666666669</v>
      </c>
      <c r="E65" s="36">
        <v>3630.7333333333336</v>
      </c>
      <c r="F65" s="36">
        <v>3590.0666666666666</v>
      </c>
      <c r="G65" s="36">
        <v>3564.2833333333333</v>
      </c>
      <c r="H65" s="36">
        <v>3697.1833333333338</v>
      </c>
      <c r="I65" s="36">
        <v>3722.9666666666676</v>
      </c>
      <c r="J65" s="36">
        <v>3763.6333333333341</v>
      </c>
      <c r="K65" s="31">
        <v>3682.3</v>
      </c>
      <c r="L65" s="31">
        <v>3615.85</v>
      </c>
      <c r="M65" s="31">
        <v>4.6342999999999996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965.15</v>
      </c>
      <c r="D66" s="36">
        <v>964.78333333333342</v>
      </c>
      <c r="E66" s="36">
        <v>955.56666666666683</v>
      </c>
      <c r="F66" s="36">
        <v>945.98333333333346</v>
      </c>
      <c r="G66" s="36">
        <v>936.76666666666688</v>
      </c>
      <c r="H66" s="36">
        <v>974.36666666666679</v>
      </c>
      <c r="I66" s="36">
        <v>983.58333333333326</v>
      </c>
      <c r="J66" s="36">
        <v>993.16666666666674</v>
      </c>
      <c r="K66" s="31">
        <v>974</v>
      </c>
      <c r="L66" s="31">
        <v>955.2</v>
      </c>
      <c r="M66" s="31">
        <v>21.129380000000001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1723.6</v>
      </c>
      <c r="D67" s="36">
        <v>1722.8666666666668</v>
      </c>
      <c r="E67" s="36">
        <v>1706.2333333333336</v>
      </c>
      <c r="F67" s="36">
        <v>1688.8666666666668</v>
      </c>
      <c r="G67" s="36">
        <v>1672.2333333333336</v>
      </c>
      <c r="H67" s="36">
        <v>1740.2333333333336</v>
      </c>
      <c r="I67" s="36">
        <v>1756.8666666666668</v>
      </c>
      <c r="J67" s="36">
        <v>1774.2333333333336</v>
      </c>
      <c r="K67" s="31">
        <v>1739.5</v>
      </c>
      <c r="L67" s="31">
        <v>1705.5</v>
      </c>
      <c r="M67" s="31">
        <v>3.3983400000000001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466.55</v>
      </c>
      <c r="D68" s="36">
        <v>466.95</v>
      </c>
      <c r="E68" s="36">
        <v>460.4</v>
      </c>
      <c r="F68" s="36">
        <v>454.25</v>
      </c>
      <c r="G68" s="36">
        <v>447.7</v>
      </c>
      <c r="H68" s="36">
        <v>473.09999999999997</v>
      </c>
      <c r="I68" s="36">
        <v>479.65000000000003</v>
      </c>
      <c r="J68" s="36">
        <v>485.79999999999995</v>
      </c>
      <c r="K68" s="31">
        <v>473.5</v>
      </c>
      <c r="L68" s="31">
        <v>460.8</v>
      </c>
      <c r="M68" s="31">
        <v>13.211869999999999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3870.05</v>
      </c>
      <c r="D69" s="36">
        <v>3849.5833333333335</v>
      </c>
      <c r="E69" s="36">
        <v>3816.666666666667</v>
      </c>
      <c r="F69" s="36">
        <v>3763.2833333333333</v>
      </c>
      <c r="G69" s="36">
        <v>3730.3666666666668</v>
      </c>
      <c r="H69" s="36">
        <v>3902.9666666666672</v>
      </c>
      <c r="I69" s="36">
        <v>3935.8833333333341</v>
      </c>
      <c r="J69" s="36">
        <v>3989.2666666666673</v>
      </c>
      <c r="K69" s="31">
        <v>3882.5</v>
      </c>
      <c r="L69" s="31">
        <v>3796.2</v>
      </c>
      <c r="M69" s="31">
        <v>3.7449400000000002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850.35</v>
      </c>
      <c r="D70" s="36">
        <v>845.81666666666661</v>
      </c>
      <c r="E70" s="36">
        <v>839.78333333333319</v>
      </c>
      <c r="F70" s="36">
        <v>829.21666666666658</v>
      </c>
      <c r="G70" s="36">
        <v>823.18333333333317</v>
      </c>
      <c r="H70" s="36">
        <v>856.38333333333321</v>
      </c>
      <c r="I70" s="36">
        <v>862.41666666666652</v>
      </c>
      <c r="J70" s="36">
        <v>872.98333333333323</v>
      </c>
      <c r="K70" s="31">
        <v>851.85</v>
      </c>
      <c r="L70" s="31">
        <v>835.25</v>
      </c>
      <c r="M70" s="31">
        <v>14.26084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650.04999999999995</v>
      </c>
      <c r="D71" s="36">
        <v>645.26666666666665</v>
      </c>
      <c r="E71" s="36">
        <v>638.98333333333335</v>
      </c>
      <c r="F71" s="36">
        <v>627.91666666666674</v>
      </c>
      <c r="G71" s="36">
        <v>621.63333333333344</v>
      </c>
      <c r="H71" s="36">
        <v>656.33333333333326</v>
      </c>
      <c r="I71" s="36">
        <v>662.61666666666656</v>
      </c>
      <c r="J71" s="36">
        <v>673.68333333333317</v>
      </c>
      <c r="K71" s="31">
        <v>651.54999999999995</v>
      </c>
      <c r="L71" s="31">
        <v>634.20000000000005</v>
      </c>
      <c r="M71" s="31">
        <v>31.04663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1926.6</v>
      </c>
      <c r="D72" s="36">
        <v>1919.0333333333335</v>
      </c>
      <c r="E72" s="36">
        <v>1903.0666666666671</v>
      </c>
      <c r="F72" s="36">
        <v>1879.5333333333335</v>
      </c>
      <c r="G72" s="36">
        <v>1863.5666666666671</v>
      </c>
      <c r="H72" s="36">
        <v>1942.5666666666671</v>
      </c>
      <c r="I72" s="36">
        <v>1958.5333333333338</v>
      </c>
      <c r="J72" s="36">
        <v>1982.0666666666671</v>
      </c>
      <c r="K72" s="31">
        <v>1935</v>
      </c>
      <c r="L72" s="31">
        <v>1895.5</v>
      </c>
      <c r="M72" s="31">
        <v>3.3031899999999998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2988.7</v>
      </c>
      <c r="D73" s="36">
        <v>2975.7166666666667</v>
      </c>
      <c r="E73" s="36">
        <v>2930.3333333333335</v>
      </c>
      <c r="F73" s="36">
        <v>2871.9666666666667</v>
      </c>
      <c r="G73" s="36">
        <v>2826.5833333333335</v>
      </c>
      <c r="H73" s="36">
        <v>3034.0833333333335</v>
      </c>
      <c r="I73" s="36">
        <v>3079.4666666666667</v>
      </c>
      <c r="J73" s="36">
        <v>3137.8333333333335</v>
      </c>
      <c r="K73" s="31">
        <v>3021.1</v>
      </c>
      <c r="L73" s="31">
        <v>2917.35</v>
      </c>
      <c r="M73" s="31">
        <v>6.4994399999999999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419.35</v>
      </c>
      <c r="D74" s="36">
        <v>421.08333333333331</v>
      </c>
      <c r="E74" s="36">
        <v>416.26666666666665</v>
      </c>
      <c r="F74" s="36">
        <v>413.18333333333334</v>
      </c>
      <c r="G74" s="36">
        <v>408.36666666666667</v>
      </c>
      <c r="H74" s="36">
        <v>424.16666666666663</v>
      </c>
      <c r="I74" s="36">
        <v>428.98333333333335</v>
      </c>
      <c r="J74" s="36">
        <v>432.06666666666661</v>
      </c>
      <c r="K74" s="31">
        <v>425.9</v>
      </c>
      <c r="L74" s="31">
        <v>418</v>
      </c>
      <c r="M74" s="31">
        <v>25.220569999999999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180.32</v>
      </c>
      <c r="D75" s="36">
        <v>179.80666666666664</v>
      </c>
      <c r="E75" s="36">
        <v>177.01333333333329</v>
      </c>
      <c r="F75" s="36">
        <v>173.70666666666665</v>
      </c>
      <c r="G75" s="36">
        <v>170.9133333333333</v>
      </c>
      <c r="H75" s="36">
        <v>183.11333333333329</v>
      </c>
      <c r="I75" s="36">
        <v>185.90666666666664</v>
      </c>
      <c r="J75" s="36">
        <v>189.21333333333328</v>
      </c>
      <c r="K75" s="31">
        <v>182.6</v>
      </c>
      <c r="L75" s="31">
        <v>176.5</v>
      </c>
      <c r="M75" s="31">
        <v>17.124490000000002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5096.6000000000004</v>
      </c>
      <c r="D76" s="36">
        <v>5073.95</v>
      </c>
      <c r="E76" s="36">
        <v>5037.8999999999996</v>
      </c>
      <c r="F76" s="36">
        <v>4979.2</v>
      </c>
      <c r="G76" s="36">
        <v>4943.1499999999996</v>
      </c>
      <c r="H76" s="36">
        <v>5132.6499999999996</v>
      </c>
      <c r="I76" s="36">
        <v>5168.7000000000007</v>
      </c>
      <c r="J76" s="36">
        <v>5227.3999999999996</v>
      </c>
      <c r="K76" s="31">
        <v>5110</v>
      </c>
      <c r="L76" s="31">
        <v>5015.25</v>
      </c>
      <c r="M76" s="31">
        <v>3.1354299999999999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12777.85</v>
      </c>
      <c r="D77" s="36">
        <v>12820</v>
      </c>
      <c r="E77" s="36">
        <v>12650</v>
      </c>
      <c r="F77" s="36">
        <v>12522.15</v>
      </c>
      <c r="G77" s="36">
        <v>12352.15</v>
      </c>
      <c r="H77" s="36">
        <v>12947.85</v>
      </c>
      <c r="I77" s="36">
        <v>13117.85</v>
      </c>
      <c r="J77" s="36">
        <v>13245.7</v>
      </c>
      <c r="K77" s="31">
        <v>12990</v>
      </c>
      <c r="L77" s="31">
        <v>12692.15</v>
      </c>
      <c r="M77" s="31">
        <v>4.1139299999999999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3403.3</v>
      </c>
      <c r="D78" s="36">
        <v>3391.0500000000006</v>
      </c>
      <c r="E78" s="36">
        <v>3367.4500000000012</v>
      </c>
      <c r="F78" s="36">
        <v>3331.6000000000004</v>
      </c>
      <c r="G78" s="36">
        <v>3308.0000000000009</v>
      </c>
      <c r="H78" s="36">
        <v>3426.9000000000015</v>
      </c>
      <c r="I78" s="36">
        <v>3450.5000000000009</v>
      </c>
      <c r="J78" s="36">
        <v>3486.3500000000017</v>
      </c>
      <c r="K78" s="31">
        <v>3414.65</v>
      </c>
      <c r="L78" s="31">
        <v>3355.2</v>
      </c>
      <c r="M78" s="31">
        <v>3.39879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6787.2</v>
      </c>
      <c r="D79" s="36">
        <v>6800.666666666667</v>
      </c>
      <c r="E79" s="36">
        <v>6753.5333333333338</v>
      </c>
      <c r="F79" s="36">
        <v>6719.8666666666668</v>
      </c>
      <c r="G79" s="36">
        <v>6672.7333333333336</v>
      </c>
      <c r="H79" s="36">
        <v>6834.3333333333339</v>
      </c>
      <c r="I79" s="36">
        <v>6881.4666666666672</v>
      </c>
      <c r="J79" s="36">
        <v>6915.1333333333341</v>
      </c>
      <c r="K79" s="31">
        <v>6847.8</v>
      </c>
      <c r="L79" s="31">
        <v>6767</v>
      </c>
      <c r="M79" s="31">
        <v>4.35494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4833.55</v>
      </c>
      <c r="D80" s="36">
        <v>4844.0666666666666</v>
      </c>
      <c r="E80" s="36">
        <v>4810.6833333333334</v>
      </c>
      <c r="F80" s="36">
        <v>4787.8166666666666</v>
      </c>
      <c r="G80" s="36">
        <v>4754.4333333333334</v>
      </c>
      <c r="H80" s="36">
        <v>4866.9333333333334</v>
      </c>
      <c r="I80" s="36">
        <v>4900.3166666666666</v>
      </c>
      <c r="J80" s="36">
        <v>4923.1833333333334</v>
      </c>
      <c r="K80" s="31">
        <v>4877.45</v>
      </c>
      <c r="L80" s="31">
        <v>4821.2</v>
      </c>
      <c r="M80" s="31">
        <v>4.7683799999999996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3778</v>
      </c>
      <c r="D81" s="36">
        <v>3776.3333333333335</v>
      </c>
      <c r="E81" s="36">
        <v>3739.7666666666669</v>
      </c>
      <c r="F81" s="36">
        <v>3701.5333333333333</v>
      </c>
      <c r="G81" s="36">
        <v>3664.9666666666667</v>
      </c>
      <c r="H81" s="36">
        <v>3814.5666666666671</v>
      </c>
      <c r="I81" s="36">
        <v>3851.1333333333337</v>
      </c>
      <c r="J81" s="36">
        <v>3889.3666666666672</v>
      </c>
      <c r="K81" s="31">
        <v>3812.9</v>
      </c>
      <c r="L81" s="31">
        <v>3738.1</v>
      </c>
      <c r="M81" s="31">
        <v>0.67810999999999999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209.49</v>
      </c>
      <c r="D82" s="36">
        <v>208.13333333333335</v>
      </c>
      <c r="E82" s="36">
        <v>205.66666666666671</v>
      </c>
      <c r="F82" s="36">
        <v>201.84333333333336</v>
      </c>
      <c r="G82" s="36">
        <v>199.37666666666672</v>
      </c>
      <c r="H82" s="36">
        <v>211.95666666666671</v>
      </c>
      <c r="I82" s="36">
        <v>214.42333333333335</v>
      </c>
      <c r="J82" s="36">
        <v>218.2466666666667</v>
      </c>
      <c r="K82" s="31">
        <v>210.6</v>
      </c>
      <c r="L82" s="31">
        <v>204.31</v>
      </c>
      <c r="M82" s="31">
        <v>77.683890000000005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187.87</v>
      </c>
      <c r="D83" s="36">
        <v>188.79</v>
      </c>
      <c r="E83" s="36">
        <v>185.82999999999998</v>
      </c>
      <c r="F83" s="36">
        <v>183.79</v>
      </c>
      <c r="G83" s="36">
        <v>180.82999999999998</v>
      </c>
      <c r="H83" s="36">
        <v>190.82999999999998</v>
      </c>
      <c r="I83" s="36">
        <v>193.78999999999996</v>
      </c>
      <c r="J83" s="36">
        <v>195.82999999999998</v>
      </c>
      <c r="K83" s="31">
        <v>191.75</v>
      </c>
      <c r="L83" s="31">
        <v>186.75</v>
      </c>
      <c r="M83" s="31">
        <v>165.70778000000001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999.75</v>
      </c>
      <c r="D84" s="36">
        <v>1004.9166666666666</v>
      </c>
      <c r="E84" s="36">
        <v>974.83333333333326</v>
      </c>
      <c r="F84" s="36">
        <v>949.91666666666663</v>
      </c>
      <c r="G84" s="36">
        <v>919.83333333333326</v>
      </c>
      <c r="H84" s="36">
        <v>1029.8333333333333</v>
      </c>
      <c r="I84" s="36">
        <v>1059.9166666666665</v>
      </c>
      <c r="J84" s="36">
        <v>1084.8333333333333</v>
      </c>
      <c r="K84" s="31">
        <v>1035</v>
      </c>
      <c r="L84" s="31">
        <v>980</v>
      </c>
      <c r="M84" s="31">
        <v>12.401120000000001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543.5</v>
      </c>
      <c r="D85" s="36">
        <v>545.9666666666667</v>
      </c>
      <c r="E85" s="36">
        <v>534.93333333333339</v>
      </c>
      <c r="F85" s="36">
        <v>526.36666666666667</v>
      </c>
      <c r="G85" s="36">
        <v>515.33333333333337</v>
      </c>
      <c r="H85" s="36">
        <v>554.53333333333342</v>
      </c>
      <c r="I85" s="36">
        <v>565.56666666666672</v>
      </c>
      <c r="J85" s="36">
        <v>574.13333333333344</v>
      </c>
      <c r="K85" s="31">
        <v>557</v>
      </c>
      <c r="L85" s="31">
        <v>537.4</v>
      </c>
      <c r="M85" s="31">
        <v>18.60454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229.97</v>
      </c>
      <c r="D86" s="36">
        <v>229.79333333333332</v>
      </c>
      <c r="E86" s="36">
        <v>228.14666666666665</v>
      </c>
      <c r="F86" s="36">
        <v>226.32333333333332</v>
      </c>
      <c r="G86" s="36">
        <v>224.67666666666665</v>
      </c>
      <c r="H86" s="36">
        <v>231.61666666666665</v>
      </c>
      <c r="I86" s="36">
        <v>233.26333333333335</v>
      </c>
      <c r="J86" s="36">
        <v>235.08666666666664</v>
      </c>
      <c r="K86" s="31">
        <v>231.44</v>
      </c>
      <c r="L86" s="31">
        <v>227.97</v>
      </c>
      <c r="M86" s="31">
        <v>100.67531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1887.05</v>
      </c>
      <c r="D87" s="36">
        <v>1893.7333333333333</v>
      </c>
      <c r="E87" s="36">
        <v>1865.3666666666668</v>
      </c>
      <c r="F87" s="36">
        <v>1843.6833333333334</v>
      </c>
      <c r="G87" s="36">
        <v>1815.3166666666668</v>
      </c>
      <c r="H87" s="36">
        <v>1915.4166666666667</v>
      </c>
      <c r="I87" s="36">
        <v>1943.7833333333331</v>
      </c>
      <c r="J87" s="36">
        <v>1965.4666666666667</v>
      </c>
      <c r="K87" s="31">
        <v>1922.1</v>
      </c>
      <c r="L87" s="31">
        <v>1872.05</v>
      </c>
      <c r="M87" s="31">
        <v>2.5421399999999998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1475.3</v>
      </c>
      <c r="D88" s="36">
        <v>1467.95</v>
      </c>
      <c r="E88" s="36">
        <v>1456.95</v>
      </c>
      <c r="F88" s="36">
        <v>1438.6</v>
      </c>
      <c r="G88" s="36">
        <v>1427.6</v>
      </c>
      <c r="H88" s="36">
        <v>1486.3000000000002</v>
      </c>
      <c r="I88" s="36">
        <v>1497.3000000000002</v>
      </c>
      <c r="J88" s="36">
        <v>1515.6500000000003</v>
      </c>
      <c r="K88" s="31">
        <v>1478.95</v>
      </c>
      <c r="L88" s="31">
        <v>1449.6</v>
      </c>
      <c r="M88" s="31">
        <v>5.1744599999999998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2901.95</v>
      </c>
      <c r="D89" s="36">
        <v>2890.7999999999997</v>
      </c>
      <c r="E89" s="36">
        <v>2867.9999999999995</v>
      </c>
      <c r="F89" s="36">
        <v>2834.0499999999997</v>
      </c>
      <c r="G89" s="36">
        <v>2811.2499999999995</v>
      </c>
      <c r="H89" s="36">
        <v>2924.7499999999995</v>
      </c>
      <c r="I89" s="36">
        <v>2947.5499999999997</v>
      </c>
      <c r="J89" s="36">
        <v>2981.4999999999995</v>
      </c>
      <c r="K89" s="31">
        <v>2913.6</v>
      </c>
      <c r="L89" s="31">
        <v>2856.85</v>
      </c>
      <c r="M89" s="31">
        <v>3.2663799999999998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2757.65</v>
      </c>
      <c r="D90" s="36">
        <v>2736.2833333333333</v>
      </c>
      <c r="E90" s="36">
        <v>2708.6166666666668</v>
      </c>
      <c r="F90" s="36">
        <v>2659.5833333333335</v>
      </c>
      <c r="G90" s="36">
        <v>2631.916666666667</v>
      </c>
      <c r="H90" s="36">
        <v>2785.3166666666666</v>
      </c>
      <c r="I90" s="36">
        <v>2812.9833333333336</v>
      </c>
      <c r="J90" s="36">
        <v>2862.0166666666664</v>
      </c>
      <c r="K90" s="31">
        <v>2763.95</v>
      </c>
      <c r="L90" s="31">
        <v>2687.25</v>
      </c>
      <c r="M90" s="31">
        <v>11.19041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3168.05</v>
      </c>
      <c r="D91" s="36">
        <v>3156.0166666666669</v>
      </c>
      <c r="E91" s="36">
        <v>3117.1333333333337</v>
      </c>
      <c r="F91" s="36">
        <v>3066.2166666666667</v>
      </c>
      <c r="G91" s="36">
        <v>3027.3333333333335</v>
      </c>
      <c r="H91" s="36">
        <v>3206.9333333333338</v>
      </c>
      <c r="I91" s="36">
        <v>3245.8166666666671</v>
      </c>
      <c r="J91" s="36">
        <v>3296.733333333334</v>
      </c>
      <c r="K91" s="31">
        <v>3194.9</v>
      </c>
      <c r="L91" s="31">
        <v>3105.1</v>
      </c>
      <c r="M91" s="31">
        <v>0.75083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660.55</v>
      </c>
      <c r="D92" s="36">
        <v>666.56666666666661</v>
      </c>
      <c r="E92" s="36">
        <v>653.13333333333321</v>
      </c>
      <c r="F92" s="36">
        <v>645.71666666666658</v>
      </c>
      <c r="G92" s="36">
        <v>632.28333333333319</v>
      </c>
      <c r="H92" s="36">
        <v>673.98333333333323</v>
      </c>
      <c r="I92" s="36">
        <v>687.41666666666663</v>
      </c>
      <c r="J92" s="36">
        <v>694.83333333333326</v>
      </c>
      <c r="K92" s="31">
        <v>680</v>
      </c>
      <c r="L92" s="31">
        <v>659.15</v>
      </c>
      <c r="M92" s="31">
        <v>33.390430000000002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1785.25</v>
      </c>
      <c r="D93" s="36">
        <v>1781.9666666666665</v>
      </c>
      <c r="E93" s="36">
        <v>1768.2833333333328</v>
      </c>
      <c r="F93" s="36">
        <v>1751.3166666666664</v>
      </c>
      <c r="G93" s="36">
        <v>1737.6333333333328</v>
      </c>
      <c r="H93" s="36">
        <v>1798.9333333333329</v>
      </c>
      <c r="I93" s="36">
        <v>1812.6166666666668</v>
      </c>
      <c r="J93" s="36">
        <v>1829.583333333333</v>
      </c>
      <c r="K93" s="31">
        <v>1795.65</v>
      </c>
      <c r="L93" s="31">
        <v>1765</v>
      </c>
      <c r="M93" s="31">
        <v>26.44961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4504.3500000000004</v>
      </c>
      <c r="D94" s="36">
        <v>4477.6333333333332</v>
      </c>
      <c r="E94" s="36">
        <v>4440.3166666666666</v>
      </c>
      <c r="F94" s="36">
        <v>4376.2833333333338</v>
      </c>
      <c r="G94" s="36">
        <v>4338.9666666666672</v>
      </c>
      <c r="H94" s="36">
        <v>4541.6666666666661</v>
      </c>
      <c r="I94" s="36">
        <v>4578.9833333333318</v>
      </c>
      <c r="J94" s="36">
        <v>4643.0166666666655</v>
      </c>
      <c r="K94" s="31">
        <v>4514.95</v>
      </c>
      <c r="L94" s="31">
        <v>4413.6000000000004</v>
      </c>
      <c r="M94" s="31">
        <v>3.50915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1641.8</v>
      </c>
      <c r="D95" s="36">
        <v>1639.5333333333335</v>
      </c>
      <c r="E95" s="36">
        <v>1634.2666666666671</v>
      </c>
      <c r="F95" s="36">
        <v>1626.7333333333336</v>
      </c>
      <c r="G95" s="36">
        <v>1621.4666666666672</v>
      </c>
      <c r="H95" s="36">
        <v>1647.0666666666671</v>
      </c>
      <c r="I95" s="36">
        <v>1652.3333333333335</v>
      </c>
      <c r="J95" s="36">
        <v>1659.866666666667</v>
      </c>
      <c r="K95" s="31">
        <v>1644.8</v>
      </c>
      <c r="L95" s="31">
        <v>1632</v>
      </c>
      <c r="M95" s="31">
        <v>123.41372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758.8</v>
      </c>
      <c r="D96" s="36">
        <v>755.55000000000007</v>
      </c>
      <c r="E96" s="36">
        <v>751.65000000000009</v>
      </c>
      <c r="F96" s="36">
        <v>744.5</v>
      </c>
      <c r="G96" s="36">
        <v>740.6</v>
      </c>
      <c r="H96" s="36">
        <v>762.70000000000016</v>
      </c>
      <c r="I96" s="36">
        <v>766.6</v>
      </c>
      <c r="J96" s="36">
        <v>773.75000000000023</v>
      </c>
      <c r="K96" s="31">
        <v>759.45</v>
      </c>
      <c r="L96" s="31">
        <v>748.4</v>
      </c>
      <c r="M96" s="31">
        <v>30.316500000000001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1901.3</v>
      </c>
      <c r="D97" s="36">
        <v>1898.6000000000001</v>
      </c>
      <c r="E97" s="36">
        <v>1881.2000000000003</v>
      </c>
      <c r="F97" s="36">
        <v>1861.1000000000001</v>
      </c>
      <c r="G97" s="36">
        <v>1843.7000000000003</v>
      </c>
      <c r="H97" s="36">
        <v>1918.7000000000003</v>
      </c>
      <c r="I97" s="36">
        <v>1936.1000000000004</v>
      </c>
      <c r="J97" s="36">
        <v>1956.2000000000003</v>
      </c>
      <c r="K97" s="31">
        <v>1916</v>
      </c>
      <c r="L97" s="31">
        <v>1878.5</v>
      </c>
      <c r="M97" s="31">
        <v>5.7355400000000003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5683.75</v>
      </c>
      <c r="D98" s="36">
        <v>5659.3499999999995</v>
      </c>
      <c r="E98" s="36">
        <v>5629.3999999999987</v>
      </c>
      <c r="F98" s="36">
        <v>5575.0499999999993</v>
      </c>
      <c r="G98" s="36">
        <v>5545.0999999999985</v>
      </c>
      <c r="H98" s="36">
        <v>5713.6999999999989</v>
      </c>
      <c r="I98" s="36">
        <v>5743.65</v>
      </c>
      <c r="J98" s="36">
        <v>5797.9999999999991</v>
      </c>
      <c r="K98" s="31">
        <v>5689.3</v>
      </c>
      <c r="L98" s="31">
        <v>5605</v>
      </c>
      <c r="M98" s="31">
        <v>5.3255400000000002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666.8</v>
      </c>
      <c r="D99" s="36">
        <v>667.2833333333333</v>
      </c>
      <c r="E99" s="36">
        <v>660.76666666666665</v>
      </c>
      <c r="F99" s="36">
        <v>654.73333333333335</v>
      </c>
      <c r="G99" s="36">
        <v>648.2166666666667</v>
      </c>
      <c r="H99" s="36">
        <v>673.31666666666661</v>
      </c>
      <c r="I99" s="36">
        <v>679.83333333333326</v>
      </c>
      <c r="J99" s="36">
        <v>685.86666666666656</v>
      </c>
      <c r="K99" s="31">
        <v>673.8</v>
      </c>
      <c r="L99" s="31">
        <v>661.25</v>
      </c>
      <c r="M99" s="31">
        <v>58.168480000000002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4861.8500000000004</v>
      </c>
      <c r="D100" s="36">
        <v>4869.0666666666666</v>
      </c>
      <c r="E100" s="36">
        <v>4788.1333333333332</v>
      </c>
      <c r="F100" s="36">
        <v>4714.416666666667</v>
      </c>
      <c r="G100" s="36">
        <v>4633.4833333333336</v>
      </c>
      <c r="H100" s="36">
        <v>4942.7833333333328</v>
      </c>
      <c r="I100" s="36">
        <v>5023.7166666666653</v>
      </c>
      <c r="J100" s="36">
        <v>5097.4333333333325</v>
      </c>
      <c r="K100" s="31">
        <v>4950</v>
      </c>
      <c r="L100" s="31">
        <v>4795.3500000000004</v>
      </c>
      <c r="M100" s="31">
        <v>31.643000000000001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445.1</v>
      </c>
      <c r="D101" s="36">
        <v>440.2833333333333</v>
      </c>
      <c r="E101" s="36">
        <v>432.96666666666658</v>
      </c>
      <c r="F101" s="36">
        <v>420.83333333333326</v>
      </c>
      <c r="G101" s="36">
        <v>413.51666666666654</v>
      </c>
      <c r="H101" s="36">
        <v>452.41666666666663</v>
      </c>
      <c r="I101" s="36">
        <v>459.73333333333335</v>
      </c>
      <c r="J101" s="36">
        <v>471.86666666666667</v>
      </c>
      <c r="K101" s="31">
        <v>447.6</v>
      </c>
      <c r="L101" s="31">
        <v>428.15</v>
      </c>
      <c r="M101" s="31">
        <v>268.37682000000001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2841.25</v>
      </c>
      <c r="D102" s="36">
        <v>2818.9166666666665</v>
      </c>
      <c r="E102" s="36">
        <v>2793.9833333333331</v>
      </c>
      <c r="F102" s="36">
        <v>2746.7166666666667</v>
      </c>
      <c r="G102" s="36">
        <v>2721.7833333333333</v>
      </c>
      <c r="H102" s="36">
        <v>2866.1833333333329</v>
      </c>
      <c r="I102" s="36">
        <v>2891.1166666666663</v>
      </c>
      <c r="J102" s="36">
        <v>2938.3833333333328</v>
      </c>
      <c r="K102" s="31">
        <v>2843.85</v>
      </c>
      <c r="L102" s="31">
        <v>2771.65</v>
      </c>
      <c r="M102" s="31">
        <v>16.409859999999998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1236.3499999999999</v>
      </c>
      <c r="D103" s="36">
        <v>1237.6166666666668</v>
      </c>
      <c r="E103" s="36">
        <v>1231.5333333333335</v>
      </c>
      <c r="F103" s="36">
        <v>1226.7166666666667</v>
      </c>
      <c r="G103" s="36">
        <v>1220.6333333333334</v>
      </c>
      <c r="H103" s="36">
        <v>1242.4333333333336</v>
      </c>
      <c r="I103" s="36">
        <v>1248.5166666666667</v>
      </c>
      <c r="J103" s="36">
        <v>1253.3333333333337</v>
      </c>
      <c r="K103" s="31">
        <v>1243.7</v>
      </c>
      <c r="L103" s="31">
        <v>1232.8</v>
      </c>
      <c r="M103" s="31">
        <v>135.05842999999999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2250.6999999999998</v>
      </c>
      <c r="D104" s="36">
        <v>2234.5833333333335</v>
      </c>
      <c r="E104" s="36">
        <v>2206.166666666667</v>
      </c>
      <c r="F104" s="36">
        <v>2161.6333333333337</v>
      </c>
      <c r="G104" s="36">
        <v>2133.2166666666672</v>
      </c>
      <c r="H104" s="36">
        <v>2279.1166666666668</v>
      </c>
      <c r="I104" s="36">
        <v>2307.5333333333338</v>
      </c>
      <c r="J104" s="36">
        <v>2352.0666666666666</v>
      </c>
      <c r="K104" s="31">
        <v>2263</v>
      </c>
      <c r="L104" s="31">
        <v>2190.0500000000002</v>
      </c>
      <c r="M104" s="31">
        <v>11.897410000000001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769.35</v>
      </c>
      <c r="D105" s="36">
        <v>765.51666666666677</v>
      </c>
      <c r="E105" s="36">
        <v>759.63333333333355</v>
      </c>
      <c r="F105" s="36">
        <v>749.91666666666674</v>
      </c>
      <c r="G105" s="36">
        <v>744.03333333333353</v>
      </c>
      <c r="H105" s="36">
        <v>775.23333333333358</v>
      </c>
      <c r="I105" s="36">
        <v>781.11666666666679</v>
      </c>
      <c r="J105" s="36">
        <v>790.8333333333336</v>
      </c>
      <c r="K105" s="31">
        <v>771.4</v>
      </c>
      <c r="L105" s="31">
        <v>755.8</v>
      </c>
      <c r="M105" s="31">
        <v>10.651300000000001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74.650000000000006</v>
      </c>
      <c r="D106" s="36">
        <v>74.163333333333341</v>
      </c>
      <c r="E106" s="36">
        <v>73.486666666666679</v>
      </c>
      <c r="F106" s="36">
        <v>72.323333333333338</v>
      </c>
      <c r="G106" s="36">
        <v>71.646666666666675</v>
      </c>
      <c r="H106" s="36">
        <v>75.326666666666682</v>
      </c>
      <c r="I106" s="36">
        <v>76.00333333333333</v>
      </c>
      <c r="J106" s="36">
        <v>77.166666666666686</v>
      </c>
      <c r="K106" s="31">
        <v>74.84</v>
      </c>
      <c r="L106" s="31">
        <v>73</v>
      </c>
      <c r="M106" s="31">
        <v>252.9358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506.35</v>
      </c>
      <c r="D107" s="36">
        <v>505.45000000000005</v>
      </c>
      <c r="E107" s="36">
        <v>500.85000000000008</v>
      </c>
      <c r="F107" s="36">
        <v>495.35</v>
      </c>
      <c r="G107" s="36">
        <v>490.75000000000006</v>
      </c>
      <c r="H107" s="36">
        <v>510.9500000000001</v>
      </c>
      <c r="I107" s="36">
        <v>515.54999999999995</v>
      </c>
      <c r="J107" s="36">
        <v>521.05000000000018</v>
      </c>
      <c r="K107" s="31">
        <v>510.05</v>
      </c>
      <c r="L107" s="31">
        <v>499.95</v>
      </c>
      <c r="M107" s="31">
        <v>84.14967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536.04999999999995</v>
      </c>
      <c r="D108" s="36">
        <v>540.75</v>
      </c>
      <c r="E108" s="36">
        <v>529.45000000000005</v>
      </c>
      <c r="F108" s="36">
        <v>522.85</v>
      </c>
      <c r="G108" s="36">
        <v>511.55000000000007</v>
      </c>
      <c r="H108" s="36">
        <v>547.35</v>
      </c>
      <c r="I108" s="36">
        <v>558.65</v>
      </c>
      <c r="J108" s="36">
        <v>565.25</v>
      </c>
      <c r="K108" s="31">
        <v>552.04999999999995</v>
      </c>
      <c r="L108" s="31">
        <v>534.15</v>
      </c>
      <c r="M108" s="31">
        <v>21.821249999999999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659.65</v>
      </c>
      <c r="D109" s="36">
        <v>657.45</v>
      </c>
      <c r="E109" s="36">
        <v>652.40000000000009</v>
      </c>
      <c r="F109" s="36">
        <v>645.15000000000009</v>
      </c>
      <c r="G109" s="36">
        <v>640.10000000000014</v>
      </c>
      <c r="H109" s="36">
        <v>664.7</v>
      </c>
      <c r="I109" s="36">
        <v>669.75</v>
      </c>
      <c r="J109" s="36">
        <v>677</v>
      </c>
      <c r="K109" s="31">
        <v>662.5</v>
      </c>
      <c r="L109" s="31">
        <v>650.20000000000005</v>
      </c>
      <c r="M109" s="31">
        <v>28.781590000000001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177.03</v>
      </c>
      <c r="D110" s="36">
        <v>177.61333333333334</v>
      </c>
      <c r="E110" s="36">
        <v>175.5266666666667</v>
      </c>
      <c r="F110" s="36">
        <v>174.02333333333337</v>
      </c>
      <c r="G110" s="36">
        <v>171.93666666666672</v>
      </c>
      <c r="H110" s="36">
        <v>179.11666666666667</v>
      </c>
      <c r="I110" s="36">
        <v>181.20333333333332</v>
      </c>
      <c r="J110" s="36">
        <v>182.70666666666665</v>
      </c>
      <c r="K110" s="31">
        <v>179.7</v>
      </c>
      <c r="L110" s="31">
        <v>176.11</v>
      </c>
      <c r="M110" s="31">
        <v>239.23886999999999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939.2</v>
      </c>
      <c r="D111" s="36">
        <v>937.4666666666667</v>
      </c>
      <c r="E111" s="36">
        <v>933.93333333333339</v>
      </c>
      <c r="F111" s="36">
        <v>928.66666666666674</v>
      </c>
      <c r="G111" s="36">
        <v>925.13333333333344</v>
      </c>
      <c r="H111" s="36">
        <v>942.73333333333335</v>
      </c>
      <c r="I111" s="36">
        <v>946.26666666666665</v>
      </c>
      <c r="J111" s="36">
        <v>951.5333333333333</v>
      </c>
      <c r="K111" s="31">
        <v>941</v>
      </c>
      <c r="L111" s="31">
        <v>932.2</v>
      </c>
      <c r="M111" s="31">
        <v>15.62616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176.02</v>
      </c>
      <c r="D112" s="36">
        <v>176.54</v>
      </c>
      <c r="E112" s="36">
        <v>175.07999999999998</v>
      </c>
      <c r="F112" s="36">
        <v>174.14</v>
      </c>
      <c r="G112" s="36">
        <v>172.67999999999998</v>
      </c>
      <c r="H112" s="36">
        <v>177.48</v>
      </c>
      <c r="I112" s="36">
        <v>178.93999999999997</v>
      </c>
      <c r="J112" s="36">
        <v>179.88</v>
      </c>
      <c r="K112" s="31">
        <v>178</v>
      </c>
      <c r="L112" s="31">
        <v>175.6</v>
      </c>
      <c r="M112" s="31">
        <v>122.23757000000001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549</v>
      </c>
      <c r="D113" s="36">
        <v>549.93333333333339</v>
      </c>
      <c r="E113" s="36">
        <v>541.96666666666681</v>
      </c>
      <c r="F113" s="36">
        <v>534.93333333333339</v>
      </c>
      <c r="G113" s="36">
        <v>526.96666666666681</v>
      </c>
      <c r="H113" s="36">
        <v>556.96666666666681</v>
      </c>
      <c r="I113" s="36">
        <v>564.93333333333351</v>
      </c>
      <c r="J113" s="36">
        <v>571.96666666666681</v>
      </c>
      <c r="K113" s="31">
        <v>557.9</v>
      </c>
      <c r="L113" s="31">
        <v>542.9</v>
      </c>
      <c r="M113" s="31">
        <v>14.64043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434.4</v>
      </c>
      <c r="D114" s="36">
        <v>435.68333333333339</v>
      </c>
      <c r="E114" s="36">
        <v>430.06666666666678</v>
      </c>
      <c r="F114" s="36">
        <v>425.73333333333341</v>
      </c>
      <c r="G114" s="36">
        <v>420.11666666666679</v>
      </c>
      <c r="H114" s="36">
        <v>440.01666666666677</v>
      </c>
      <c r="I114" s="36">
        <v>445.63333333333333</v>
      </c>
      <c r="J114" s="36">
        <v>449.96666666666675</v>
      </c>
      <c r="K114" s="31">
        <v>441.3</v>
      </c>
      <c r="L114" s="31">
        <v>431.35</v>
      </c>
      <c r="M114" s="31">
        <v>61.474939999999997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1434.4</v>
      </c>
      <c r="D115" s="36">
        <v>1430.2166666666665</v>
      </c>
      <c r="E115" s="36">
        <v>1421.1833333333329</v>
      </c>
      <c r="F115" s="36">
        <v>1407.9666666666665</v>
      </c>
      <c r="G115" s="36">
        <v>1398.9333333333329</v>
      </c>
      <c r="H115" s="36">
        <v>1443.4333333333329</v>
      </c>
      <c r="I115" s="36">
        <v>1452.4666666666662</v>
      </c>
      <c r="J115" s="36">
        <v>1465.6833333333329</v>
      </c>
      <c r="K115" s="31">
        <v>1439.25</v>
      </c>
      <c r="L115" s="31">
        <v>1417</v>
      </c>
      <c r="M115" s="31">
        <v>29.193560000000002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7435.4</v>
      </c>
      <c r="D116" s="36">
        <v>7385.0499999999993</v>
      </c>
      <c r="E116" s="36">
        <v>7314.3999999999987</v>
      </c>
      <c r="F116" s="36">
        <v>7193.4</v>
      </c>
      <c r="G116" s="36">
        <v>7122.7499999999991</v>
      </c>
      <c r="H116" s="36">
        <v>7506.0499999999984</v>
      </c>
      <c r="I116" s="36">
        <v>7576.7</v>
      </c>
      <c r="J116" s="36">
        <v>7697.699999999998</v>
      </c>
      <c r="K116" s="31">
        <v>7455.7</v>
      </c>
      <c r="L116" s="31">
        <v>7264.05</v>
      </c>
      <c r="M116" s="31">
        <v>1.5872299999999999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1922.45</v>
      </c>
      <c r="D117" s="36">
        <v>1916.5666666666666</v>
      </c>
      <c r="E117" s="36">
        <v>1905.9333333333332</v>
      </c>
      <c r="F117" s="36">
        <v>1889.4166666666665</v>
      </c>
      <c r="G117" s="36">
        <v>1878.7833333333331</v>
      </c>
      <c r="H117" s="36">
        <v>1933.0833333333333</v>
      </c>
      <c r="I117" s="36">
        <v>1943.7166666666665</v>
      </c>
      <c r="J117" s="36">
        <v>1960.2333333333333</v>
      </c>
      <c r="K117" s="31">
        <v>1927.2</v>
      </c>
      <c r="L117" s="31">
        <v>1900.05</v>
      </c>
      <c r="M117" s="31">
        <v>47.783099999999997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4815</v>
      </c>
      <c r="D118" s="36">
        <v>4819.9666666666662</v>
      </c>
      <c r="E118" s="36">
        <v>4775.0333333333328</v>
      </c>
      <c r="F118" s="36">
        <v>4735.0666666666666</v>
      </c>
      <c r="G118" s="36">
        <v>4690.1333333333332</v>
      </c>
      <c r="H118" s="36">
        <v>4859.9333333333325</v>
      </c>
      <c r="I118" s="36">
        <v>4904.866666666665</v>
      </c>
      <c r="J118" s="36">
        <v>4944.8333333333321</v>
      </c>
      <c r="K118" s="31">
        <v>4864.8999999999996</v>
      </c>
      <c r="L118" s="31">
        <v>4780</v>
      </c>
      <c r="M118" s="31">
        <v>15.691800000000001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1412.4</v>
      </c>
      <c r="D119" s="36">
        <v>1403.7833333333335</v>
      </c>
      <c r="E119" s="36">
        <v>1390.416666666667</v>
      </c>
      <c r="F119" s="36">
        <v>1368.4333333333334</v>
      </c>
      <c r="G119" s="36">
        <v>1355.0666666666668</v>
      </c>
      <c r="H119" s="36">
        <v>1425.7666666666671</v>
      </c>
      <c r="I119" s="36">
        <v>1439.1333333333334</v>
      </c>
      <c r="J119" s="36">
        <v>1461.1166666666672</v>
      </c>
      <c r="K119" s="31">
        <v>1417.15</v>
      </c>
      <c r="L119" s="31">
        <v>1381.8</v>
      </c>
      <c r="M119" s="31">
        <v>5.1788299999999996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698.5</v>
      </c>
      <c r="D120" s="36">
        <v>692.08333333333337</v>
      </c>
      <c r="E120" s="36">
        <v>682.66666666666674</v>
      </c>
      <c r="F120" s="36">
        <v>666.83333333333337</v>
      </c>
      <c r="G120" s="36">
        <v>657.41666666666674</v>
      </c>
      <c r="H120" s="36">
        <v>707.91666666666674</v>
      </c>
      <c r="I120" s="36">
        <v>717.33333333333348</v>
      </c>
      <c r="J120" s="36">
        <v>733.16666666666674</v>
      </c>
      <c r="K120" s="31">
        <v>701.5</v>
      </c>
      <c r="L120" s="31">
        <v>676.25</v>
      </c>
      <c r="M120" s="31">
        <v>29.692540000000001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933.05</v>
      </c>
      <c r="D121" s="36">
        <v>926.58333333333337</v>
      </c>
      <c r="E121" s="36">
        <v>918.4666666666667</v>
      </c>
      <c r="F121" s="36">
        <v>903.88333333333333</v>
      </c>
      <c r="G121" s="36">
        <v>895.76666666666665</v>
      </c>
      <c r="H121" s="36">
        <v>941.16666666666674</v>
      </c>
      <c r="I121" s="36">
        <v>949.2833333333333</v>
      </c>
      <c r="J121" s="36">
        <v>963.86666666666679</v>
      </c>
      <c r="K121" s="31">
        <v>934.7</v>
      </c>
      <c r="L121" s="31">
        <v>912</v>
      </c>
      <c r="M121" s="31">
        <v>30.207899999999999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945.6</v>
      </c>
      <c r="D122" s="36">
        <v>942.66666666666663</v>
      </c>
      <c r="E122" s="36">
        <v>931.98333333333323</v>
      </c>
      <c r="F122" s="36">
        <v>918.36666666666656</v>
      </c>
      <c r="G122" s="36">
        <v>907.68333333333317</v>
      </c>
      <c r="H122" s="36">
        <v>956.2833333333333</v>
      </c>
      <c r="I122" s="36">
        <v>966.9666666666667</v>
      </c>
      <c r="J122" s="36">
        <v>980.58333333333337</v>
      </c>
      <c r="K122" s="31">
        <v>953.35</v>
      </c>
      <c r="L122" s="31">
        <v>929.05</v>
      </c>
      <c r="M122" s="31">
        <v>15.78965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650.20000000000005</v>
      </c>
      <c r="D123" s="36">
        <v>650.23333333333335</v>
      </c>
      <c r="E123" s="36">
        <v>644.91666666666674</v>
      </c>
      <c r="F123" s="36">
        <v>639.63333333333344</v>
      </c>
      <c r="G123" s="36">
        <v>634.31666666666683</v>
      </c>
      <c r="H123" s="36">
        <v>655.51666666666665</v>
      </c>
      <c r="I123" s="36">
        <v>660.83333333333326</v>
      </c>
      <c r="J123" s="36">
        <v>666.11666666666656</v>
      </c>
      <c r="K123" s="31">
        <v>655.55</v>
      </c>
      <c r="L123" s="31">
        <v>644.95000000000005</v>
      </c>
      <c r="M123" s="31">
        <v>5.9534200000000004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1749.7</v>
      </c>
      <c r="D124" s="36">
        <v>1756.4666666666665</v>
      </c>
      <c r="E124" s="36">
        <v>1738.2333333333329</v>
      </c>
      <c r="F124" s="36">
        <v>1726.7666666666664</v>
      </c>
      <c r="G124" s="36">
        <v>1708.5333333333328</v>
      </c>
      <c r="H124" s="36">
        <v>1767.9333333333329</v>
      </c>
      <c r="I124" s="36">
        <v>1786.1666666666665</v>
      </c>
      <c r="J124" s="36">
        <v>1797.633333333333</v>
      </c>
      <c r="K124" s="31">
        <v>1774.7</v>
      </c>
      <c r="L124" s="31">
        <v>1745</v>
      </c>
      <c r="M124" s="31">
        <v>3.9412500000000001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1783.8</v>
      </c>
      <c r="D125" s="36">
        <v>1778.5333333333335</v>
      </c>
      <c r="E125" s="36">
        <v>1768.7666666666671</v>
      </c>
      <c r="F125" s="36">
        <v>1753.7333333333336</v>
      </c>
      <c r="G125" s="36">
        <v>1743.9666666666672</v>
      </c>
      <c r="H125" s="36">
        <v>1793.5666666666671</v>
      </c>
      <c r="I125" s="36">
        <v>1803.3333333333335</v>
      </c>
      <c r="J125" s="36">
        <v>1818.366666666667</v>
      </c>
      <c r="K125" s="31">
        <v>1788.3</v>
      </c>
      <c r="L125" s="31">
        <v>1763.5</v>
      </c>
      <c r="M125" s="31">
        <v>31.924430000000001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169.01</v>
      </c>
      <c r="D126" s="36">
        <v>169.87</v>
      </c>
      <c r="E126" s="36">
        <v>167.64000000000001</v>
      </c>
      <c r="F126" s="36">
        <v>166.27</v>
      </c>
      <c r="G126" s="36">
        <v>164.04000000000002</v>
      </c>
      <c r="H126" s="36">
        <v>171.24</v>
      </c>
      <c r="I126" s="36">
        <v>173.47000000000003</v>
      </c>
      <c r="J126" s="36">
        <v>174.84</v>
      </c>
      <c r="K126" s="31">
        <v>172.1</v>
      </c>
      <c r="L126" s="31">
        <v>168.5</v>
      </c>
      <c r="M126" s="31">
        <v>32.883690000000001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5684.1</v>
      </c>
      <c r="D127" s="36">
        <v>5668.083333333333</v>
      </c>
      <c r="E127" s="36">
        <v>5628.1666666666661</v>
      </c>
      <c r="F127" s="36">
        <v>5572.2333333333327</v>
      </c>
      <c r="G127" s="36">
        <v>5532.3166666666657</v>
      </c>
      <c r="H127" s="36">
        <v>5724.0166666666664</v>
      </c>
      <c r="I127" s="36">
        <v>5763.9333333333325</v>
      </c>
      <c r="J127" s="36">
        <v>5819.8666666666668</v>
      </c>
      <c r="K127" s="31">
        <v>5708</v>
      </c>
      <c r="L127" s="31">
        <v>5612.15</v>
      </c>
      <c r="M127" s="31">
        <v>1.1311100000000001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691.2</v>
      </c>
      <c r="D128" s="36">
        <v>690.61666666666679</v>
      </c>
      <c r="E128" s="36">
        <v>681.53333333333353</v>
      </c>
      <c r="F128" s="36">
        <v>671.86666666666679</v>
      </c>
      <c r="G128" s="36">
        <v>662.78333333333353</v>
      </c>
      <c r="H128" s="36">
        <v>700.28333333333353</v>
      </c>
      <c r="I128" s="36">
        <v>709.36666666666679</v>
      </c>
      <c r="J128" s="36">
        <v>719.03333333333353</v>
      </c>
      <c r="K128" s="31">
        <v>699.7</v>
      </c>
      <c r="L128" s="31">
        <v>680.95</v>
      </c>
      <c r="M128" s="31">
        <v>44.949060000000003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6071.2</v>
      </c>
      <c r="D129" s="36">
        <v>6049.7</v>
      </c>
      <c r="E129" s="36">
        <v>6011.25</v>
      </c>
      <c r="F129" s="36">
        <v>5951.3</v>
      </c>
      <c r="G129" s="36">
        <v>5912.85</v>
      </c>
      <c r="H129" s="36">
        <v>6109.65</v>
      </c>
      <c r="I129" s="36">
        <v>6148.0999999999985</v>
      </c>
      <c r="J129" s="36">
        <v>6208.0499999999993</v>
      </c>
      <c r="K129" s="31">
        <v>6088.15</v>
      </c>
      <c r="L129" s="31">
        <v>5989.75</v>
      </c>
      <c r="M129" s="31">
        <v>4.8201299999999998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3650.8</v>
      </c>
      <c r="D130" s="36">
        <v>3654.2999999999997</v>
      </c>
      <c r="E130" s="36">
        <v>3627.5999999999995</v>
      </c>
      <c r="F130" s="36">
        <v>3604.3999999999996</v>
      </c>
      <c r="G130" s="36">
        <v>3577.6999999999994</v>
      </c>
      <c r="H130" s="36">
        <v>3677.4999999999995</v>
      </c>
      <c r="I130" s="36">
        <v>3704.1999999999994</v>
      </c>
      <c r="J130" s="36">
        <v>3727.3999999999996</v>
      </c>
      <c r="K130" s="31">
        <v>3681</v>
      </c>
      <c r="L130" s="31">
        <v>3631.1</v>
      </c>
      <c r="M130" s="31">
        <v>19.301210000000001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475.6</v>
      </c>
      <c r="D131" s="36">
        <v>472.91666666666669</v>
      </c>
      <c r="E131" s="36">
        <v>468.33333333333337</v>
      </c>
      <c r="F131" s="36">
        <v>461.06666666666666</v>
      </c>
      <c r="G131" s="36">
        <v>456.48333333333335</v>
      </c>
      <c r="H131" s="36">
        <v>480.18333333333339</v>
      </c>
      <c r="I131" s="36">
        <v>484.76666666666677</v>
      </c>
      <c r="J131" s="36">
        <v>492.03333333333342</v>
      </c>
      <c r="K131" s="31">
        <v>477.5</v>
      </c>
      <c r="L131" s="31">
        <v>465.65</v>
      </c>
      <c r="M131" s="31">
        <v>24.747240000000001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1064.75</v>
      </c>
      <c r="D132" s="36">
        <v>1061.75</v>
      </c>
      <c r="E132" s="36">
        <v>1053.5999999999999</v>
      </c>
      <c r="F132" s="36">
        <v>1042.4499999999998</v>
      </c>
      <c r="G132" s="36">
        <v>1034.2999999999997</v>
      </c>
      <c r="H132" s="36">
        <v>1072.9000000000001</v>
      </c>
      <c r="I132" s="36">
        <v>1081.0500000000002</v>
      </c>
      <c r="J132" s="36">
        <v>1092.2000000000003</v>
      </c>
      <c r="K132" s="31">
        <v>1069.9000000000001</v>
      </c>
      <c r="L132" s="31">
        <v>1050.5999999999999</v>
      </c>
      <c r="M132" s="31">
        <v>9.7847000000000008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2277.25</v>
      </c>
      <c r="D133" s="36">
        <v>2256</v>
      </c>
      <c r="E133" s="36">
        <v>2227.85</v>
      </c>
      <c r="F133" s="36">
        <v>2178.4499999999998</v>
      </c>
      <c r="G133" s="36">
        <v>2150.2999999999997</v>
      </c>
      <c r="H133" s="36">
        <v>2305.4</v>
      </c>
      <c r="I133" s="36">
        <v>2333.5499999999997</v>
      </c>
      <c r="J133" s="36">
        <v>2382.9500000000003</v>
      </c>
      <c r="K133" s="31">
        <v>2284.15</v>
      </c>
      <c r="L133" s="31">
        <v>2206.6</v>
      </c>
      <c r="M133" s="31">
        <v>18.070129999999999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135326.9</v>
      </c>
      <c r="D134" s="36">
        <v>134947.38333333333</v>
      </c>
      <c r="E134" s="36">
        <v>134434.96666666667</v>
      </c>
      <c r="F134" s="36">
        <v>133543.03333333335</v>
      </c>
      <c r="G134" s="36">
        <v>133030.6166666667</v>
      </c>
      <c r="H134" s="36">
        <v>135839.31666666665</v>
      </c>
      <c r="I134" s="36">
        <v>136351.73333333334</v>
      </c>
      <c r="J134" s="36">
        <v>137243.66666666663</v>
      </c>
      <c r="K134" s="31">
        <v>135459.79999999999</v>
      </c>
      <c r="L134" s="31">
        <v>134055.45000000001</v>
      </c>
      <c r="M134" s="31">
        <v>4.1180000000000001E-2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1218.2</v>
      </c>
      <c r="D135" s="36">
        <v>1221.4666666666667</v>
      </c>
      <c r="E135" s="36">
        <v>1203.3333333333335</v>
      </c>
      <c r="F135" s="36">
        <v>1188.4666666666667</v>
      </c>
      <c r="G135" s="36">
        <v>1170.3333333333335</v>
      </c>
      <c r="H135" s="36">
        <v>1236.3333333333335</v>
      </c>
      <c r="I135" s="36">
        <v>1254.4666666666667</v>
      </c>
      <c r="J135" s="36">
        <v>1269.3333333333335</v>
      </c>
      <c r="K135" s="31">
        <v>1239.5999999999999</v>
      </c>
      <c r="L135" s="31">
        <v>1206.5999999999999</v>
      </c>
      <c r="M135" s="31">
        <v>7.4806600000000003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324.45</v>
      </c>
      <c r="D136" s="36">
        <v>325.21666666666664</v>
      </c>
      <c r="E136" s="36">
        <v>321.08333333333326</v>
      </c>
      <c r="F136" s="36">
        <v>317.71666666666664</v>
      </c>
      <c r="G136" s="36">
        <v>313.58333333333326</v>
      </c>
      <c r="H136" s="36">
        <v>328.58333333333326</v>
      </c>
      <c r="I136" s="36">
        <v>332.71666666666658</v>
      </c>
      <c r="J136" s="36">
        <v>336.08333333333326</v>
      </c>
      <c r="K136" s="31">
        <v>329.35</v>
      </c>
      <c r="L136" s="31">
        <v>321.85000000000002</v>
      </c>
      <c r="M136" s="31">
        <v>32.56335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2749.6</v>
      </c>
      <c r="D137" s="36">
        <v>2753.5333333333333</v>
      </c>
      <c r="E137" s="36">
        <v>2727.1666666666665</v>
      </c>
      <c r="F137" s="36">
        <v>2704.7333333333331</v>
      </c>
      <c r="G137" s="36">
        <v>2678.3666666666663</v>
      </c>
      <c r="H137" s="36">
        <v>2775.9666666666667</v>
      </c>
      <c r="I137" s="36">
        <v>2802.3333333333335</v>
      </c>
      <c r="J137" s="36">
        <v>2824.7666666666669</v>
      </c>
      <c r="K137" s="31">
        <v>2779.9</v>
      </c>
      <c r="L137" s="31">
        <v>2731.1</v>
      </c>
      <c r="M137" s="31">
        <v>16.97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2413.6999999999998</v>
      </c>
      <c r="D138" s="36">
        <v>2412.7166666666667</v>
      </c>
      <c r="E138" s="36">
        <v>2371.9833333333336</v>
      </c>
      <c r="F138" s="36">
        <v>2330.2666666666669</v>
      </c>
      <c r="G138" s="36">
        <v>2289.5333333333338</v>
      </c>
      <c r="H138" s="36">
        <v>2454.4333333333334</v>
      </c>
      <c r="I138" s="36">
        <v>2495.1666666666661</v>
      </c>
      <c r="J138" s="36">
        <v>2536.8833333333332</v>
      </c>
      <c r="K138" s="31">
        <v>2453.4499999999998</v>
      </c>
      <c r="L138" s="31">
        <v>2371</v>
      </c>
      <c r="M138" s="31">
        <v>4.1862000000000004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645.6</v>
      </c>
      <c r="D139" s="36">
        <v>642.08333333333337</v>
      </c>
      <c r="E139" s="36">
        <v>636.51666666666677</v>
      </c>
      <c r="F139" s="36">
        <v>627.43333333333339</v>
      </c>
      <c r="G139" s="36">
        <v>621.86666666666679</v>
      </c>
      <c r="H139" s="36">
        <v>651.16666666666674</v>
      </c>
      <c r="I139" s="36">
        <v>656.73333333333335</v>
      </c>
      <c r="J139" s="36">
        <v>665.81666666666672</v>
      </c>
      <c r="K139" s="31">
        <v>647.65</v>
      </c>
      <c r="L139" s="31">
        <v>633</v>
      </c>
      <c r="M139" s="31">
        <v>29.257339999999999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12336.25</v>
      </c>
      <c r="D140" s="36">
        <v>12322.783333333333</v>
      </c>
      <c r="E140" s="36">
        <v>12247.566666666666</v>
      </c>
      <c r="F140" s="36">
        <v>12158.883333333333</v>
      </c>
      <c r="G140" s="36">
        <v>12083.666666666666</v>
      </c>
      <c r="H140" s="36">
        <v>12411.466666666665</v>
      </c>
      <c r="I140" s="36">
        <v>12486.683333333332</v>
      </c>
      <c r="J140" s="36">
        <v>12575.366666666665</v>
      </c>
      <c r="K140" s="31">
        <v>12398</v>
      </c>
      <c r="L140" s="31">
        <v>12234.1</v>
      </c>
      <c r="M140" s="31">
        <v>7.3507600000000002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1133.3</v>
      </c>
      <c r="D141" s="36">
        <v>1135.1166666666666</v>
      </c>
      <c r="E141" s="36">
        <v>1117.2833333333331</v>
      </c>
      <c r="F141" s="36">
        <v>1101.2666666666664</v>
      </c>
      <c r="G141" s="36">
        <v>1083.4333333333329</v>
      </c>
      <c r="H141" s="36">
        <v>1151.1333333333332</v>
      </c>
      <c r="I141" s="36">
        <v>1168.9666666666667</v>
      </c>
      <c r="J141" s="36">
        <v>1184.9833333333333</v>
      </c>
      <c r="K141" s="31">
        <v>1152.95</v>
      </c>
      <c r="L141" s="31">
        <v>1119.0999999999999</v>
      </c>
      <c r="M141" s="31">
        <v>16.959330000000001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881.15</v>
      </c>
      <c r="D142" s="36">
        <v>875.4666666666667</v>
      </c>
      <c r="E142" s="36">
        <v>865.93333333333339</v>
      </c>
      <c r="F142" s="36">
        <v>850.7166666666667</v>
      </c>
      <c r="G142" s="36">
        <v>841.18333333333339</v>
      </c>
      <c r="H142" s="36">
        <v>890.68333333333339</v>
      </c>
      <c r="I142" s="36">
        <v>900.2166666666667</v>
      </c>
      <c r="J142" s="36">
        <v>915.43333333333339</v>
      </c>
      <c r="K142" s="31">
        <v>885</v>
      </c>
      <c r="L142" s="31">
        <v>860.25</v>
      </c>
      <c r="M142" s="31">
        <v>15.17929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4774.8</v>
      </c>
      <c r="D143" s="36">
        <v>4682.6500000000005</v>
      </c>
      <c r="E143" s="36">
        <v>4544.1500000000015</v>
      </c>
      <c r="F143" s="36">
        <v>4313.5000000000009</v>
      </c>
      <c r="G143" s="36">
        <v>4175.0000000000018</v>
      </c>
      <c r="H143" s="36">
        <v>4913.3000000000011</v>
      </c>
      <c r="I143" s="36">
        <v>5051.7999999999993</v>
      </c>
      <c r="J143" s="36">
        <v>5282.4500000000007</v>
      </c>
      <c r="K143" s="31">
        <v>4821.1499999999996</v>
      </c>
      <c r="L143" s="31">
        <v>4452</v>
      </c>
      <c r="M143" s="31">
        <v>79.694469999999995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70.06</v>
      </c>
      <c r="D144" s="36">
        <v>70.11333333333333</v>
      </c>
      <c r="E144" s="36">
        <v>69.896666666666661</v>
      </c>
      <c r="F144" s="36">
        <v>69.733333333333334</v>
      </c>
      <c r="G144" s="36">
        <v>69.516666666666666</v>
      </c>
      <c r="H144" s="36">
        <v>70.276666666666657</v>
      </c>
      <c r="I144" s="36">
        <v>70.493333333333325</v>
      </c>
      <c r="J144" s="36">
        <v>70.656666666666652</v>
      </c>
      <c r="K144" s="31">
        <v>70.33</v>
      </c>
      <c r="L144" s="31">
        <v>69.95</v>
      </c>
      <c r="M144" s="31">
        <v>18.37537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3088.7</v>
      </c>
      <c r="D145" s="36">
        <v>3064.2666666666664</v>
      </c>
      <c r="E145" s="36">
        <v>3035.6833333333329</v>
      </c>
      <c r="F145" s="36">
        <v>2982.6666666666665</v>
      </c>
      <c r="G145" s="36">
        <v>2954.083333333333</v>
      </c>
      <c r="H145" s="36">
        <v>3117.2833333333328</v>
      </c>
      <c r="I145" s="36">
        <v>3145.8666666666668</v>
      </c>
      <c r="J145" s="36">
        <v>3198.8833333333328</v>
      </c>
      <c r="K145" s="31">
        <v>3092.85</v>
      </c>
      <c r="L145" s="31">
        <v>3011.25</v>
      </c>
      <c r="M145" s="31">
        <v>10.128019999999999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1958</v>
      </c>
      <c r="D146" s="36">
        <v>1965.3166666666666</v>
      </c>
      <c r="E146" s="36">
        <v>1942.6333333333332</v>
      </c>
      <c r="F146" s="36">
        <v>1927.2666666666667</v>
      </c>
      <c r="G146" s="36">
        <v>1904.5833333333333</v>
      </c>
      <c r="H146" s="36">
        <v>1980.6833333333332</v>
      </c>
      <c r="I146" s="36">
        <v>2003.3666666666666</v>
      </c>
      <c r="J146" s="36">
        <v>2018.7333333333331</v>
      </c>
      <c r="K146" s="31">
        <v>1988</v>
      </c>
      <c r="L146" s="31">
        <v>1949.95</v>
      </c>
      <c r="M146" s="31">
        <v>3.0932900000000001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98.75</v>
      </c>
      <c r="D147" s="36">
        <v>98.65666666666668</v>
      </c>
      <c r="E147" s="36">
        <v>98.013333333333364</v>
      </c>
      <c r="F147" s="36">
        <v>97.276666666666685</v>
      </c>
      <c r="G147" s="36">
        <v>96.633333333333368</v>
      </c>
      <c r="H147" s="36">
        <v>99.393333333333359</v>
      </c>
      <c r="I147" s="36">
        <v>100.03666666666668</v>
      </c>
      <c r="J147" s="36">
        <v>100.77333333333335</v>
      </c>
      <c r="K147" s="31">
        <v>99.3</v>
      </c>
      <c r="L147" s="31">
        <v>97.92</v>
      </c>
      <c r="M147" s="31">
        <v>194.37900999999999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211.09</v>
      </c>
      <c r="D148" s="36">
        <v>211.72666666666669</v>
      </c>
      <c r="E148" s="36">
        <v>208.48333333333338</v>
      </c>
      <c r="F148" s="36">
        <v>205.87666666666669</v>
      </c>
      <c r="G148" s="36">
        <v>202.63333333333338</v>
      </c>
      <c r="H148" s="36">
        <v>214.33333333333337</v>
      </c>
      <c r="I148" s="36">
        <v>217.57666666666671</v>
      </c>
      <c r="J148" s="36">
        <v>220.18333333333337</v>
      </c>
      <c r="K148" s="31">
        <v>214.97</v>
      </c>
      <c r="L148" s="31">
        <v>209.12</v>
      </c>
      <c r="M148" s="31">
        <v>103.41352999999999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405.1</v>
      </c>
      <c r="D149" s="36">
        <v>404.41666666666669</v>
      </c>
      <c r="E149" s="36">
        <v>400.58333333333337</v>
      </c>
      <c r="F149" s="36">
        <v>396.06666666666666</v>
      </c>
      <c r="G149" s="36">
        <v>392.23333333333335</v>
      </c>
      <c r="H149" s="36">
        <v>408.93333333333339</v>
      </c>
      <c r="I149" s="36">
        <v>412.76666666666677</v>
      </c>
      <c r="J149" s="36">
        <v>417.28333333333342</v>
      </c>
      <c r="K149" s="31">
        <v>408.25</v>
      </c>
      <c r="L149" s="31">
        <v>399.9</v>
      </c>
      <c r="M149" s="31">
        <v>110.52003000000001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3336.65</v>
      </c>
      <c r="D150" s="36">
        <v>3333.2999999999997</v>
      </c>
      <c r="E150" s="36">
        <v>3307.5999999999995</v>
      </c>
      <c r="F150" s="36">
        <v>3278.5499999999997</v>
      </c>
      <c r="G150" s="36">
        <v>3252.8499999999995</v>
      </c>
      <c r="H150" s="36">
        <v>3362.3499999999995</v>
      </c>
      <c r="I150" s="36">
        <v>3388.0499999999993</v>
      </c>
      <c r="J150" s="36">
        <v>3417.0999999999995</v>
      </c>
      <c r="K150" s="31">
        <v>3359</v>
      </c>
      <c r="L150" s="31">
        <v>3304.25</v>
      </c>
      <c r="M150" s="31">
        <v>0.87644999999999995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2534.75</v>
      </c>
      <c r="D151" s="36">
        <v>2529.9666666666667</v>
      </c>
      <c r="E151" s="36">
        <v>2518.4833333333336</v>
      </c>
      <c r="F151" s="36">
        <v>2502.2166666666667</v>
      </c>
      <c r="G151" s="36">
        <v>2490.7333333333336</v>
      </c>
      <c r="H151" s="36">
        <v>2546.2333333333336</v>
      </c>
      <c r="I151" s="36">
        <v>2557.7166666666662</v>
      </c>
      <c r="J151" s="36">
        <v>2573.9833333333336</v>
      </c>
      <c r="K151" s="31">
        <v>2541.4499999999998</v>
      </c>
      <c r="L151" s="31">
        <v>2513.6999999999998</v>
      </c>
      <c r="M151" s="31">
        <v>5.0294299999999996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1783.6</v>
      </c>
      <c r="D152" s="36">
        <v>1772.3833333333332</v>
      </c>
      <c r="E152" s="36">
        <v>1754.3166666666664</v>
      </c>
      <c r="F152" s="36">
        <v>1725.0333333333331</v>
      </c>
      <c r="G152" s="36">
        <v>1706.9666666666662</v>
      </c>
      <c r="H152" s="36">
        <v>1801.6666666666665</v>
      </c>
      <c r="I152" s="36">
        <v>1819.7333333333331</v>
      </c>
      <c r="J152" s="36">
        <v>1849.0166666666667</v>
      </c>
      <c r="K152" s="31">
        <v>1790.45</v>
      </c>
      <c r="L152" s="31">
        <v>1743.1</v>
      </c>
      <c r="M152" s="31">
        <v>7.7356999999999996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314.39999999999998</v>
      </c>
      <c r="D153" s="36">
        <v>312.99999999999994</v>
      </c>
      <c r="E153" s="36">
        <v>309.7999999999999</v>
      </c>
      <c r="F153" s="36">
        <v>305.19999999999993</v>
      </c>
      <c r="G153" s="36">
        <v>301.99999999999989</v>
      </c>
      <c r="H153" s="36">
        <v>317.59999999999991</v>
      </c>
      <c r="I153" s="36">
        <v>320.79999999999995</v>
      </c>
      <c r="J153" s="36">
        <v>325.39999999999992</v>
      </c>
      <c r="K153" s="31">
        <v>316.2</v>
      </c>
      <c r="L153" s="31">
        <v>308.39999999999998</v>
      </c>
      <c r="M153" s="31">
        <v>253.97203999999999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682.25</v>
      </c>
      <c r="D154" s="36">
        <v>695.7166666666667</v>
      </c>
      <c r="E154" s="36">
        <v>664.13333333333344</v>
      </c>
      <c r="F154" s="36">
        <v>646.01666666666677</v>
      </c>
      <c r="G154" s="36">
        <v>614.43333333333351</v>
      </c>
      <c r="H154" s="36">
        <v>713.83333333333337</v>
      </c>
      <c r="I154" s="36">
        <v>745.41666666666663</v>
      </c>
      <c r="J154" s="36">
        <v>763.5333333333333</v>
      </c>
      <c r="K154" s="31">
        <v>727.3</v>
      </c>
      <c r="L154" s="31">
        <v>677.6</v>
      </c>
      <c r="M154" s="31">
        <v>76.453130000000002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613.9</v>
      </c>
      <c r="D155" s="36">
        <v>606.15</v>
      </c>
      <c r="E155" s="36">
        <v>591.34999999999991</v>
      </c>
      <c r="F155" s="36">
        <v>568.79999999999995</v>
      </c>
      <c r="G155" s="36">
        <v>553.99999999999989</v>
      </c>
      <c r="H155" s="36">
        <v>628.69999999999993</v>
      </c>
      <c r="I155" s="36">
        <v>643.49999999999989</v>
      </c>
      <c r="J155" s="36">
        <v>666.05</v>
      </c>
      <c r="K155" s="31">
        <v>620.95000000000005</v>
      </c>
      <c r="L155" s="31">
        <v>583.6</v>
      </c>
      <c r="M155" s="31">
        <v>124.41628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1729.55</v>
      </c>
      <c r="D156" s="36">
        <v>1729.1333333333332</v>
      </c>
      <c r="E156" s="36">
        <v>1709.5166666666664</v>
      </c>
      <c r="F156" s="36">
        <v>1689.4833333333331</v>
      </c>
      <c r="G156" s="36">
        <v>1669.8666666666663</v>
      </c>
      <c r="H156" s="36">
        <v>1749.1666666666665</v>
      </c>
      <c r="I156" s="36">
        <v>1768.7833333333333</v>
      </c>
      <c r="J156" s="36">
        <v>1788.8166666666666</v>
      </c>
      <c r="K156" s="31">
        <v>1748.75</v>
      </c>
      <c r="L156" s="31">
        <v>1709.1</v>
      </c>
      <c r="M156" s="31">
        <v>11.942030000000001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4501.8</v>
      </c>
      <c r="D157" s="36">
        <v>4522.8</v>
      </c>
      <c r="E157" s="36">
        <v>4455.6000000000004</v>
      </c>
      <c r="F157" s="36">
        <v>4409.4000000000005</v>
      </c>
      <c r="G157" s="36">
        <v>4342.2000000000007</v>
      </c>
      <c r="H157" s="36">
        <v>4569</v>
      </c>
      <c r="I157" s="36">
        <v>4636.1999999999989</v>
      </c>
      <c r="J157" s="36">
        <v>4682.3999999999996</v>
      </c>
      <c r="K157" s="31">
        <v>4590</v>
      </c>
      <c r="L157" s="31">
        <v>4476.6000000000004</v>
      </c>
      <c r="M157" s="31">
        <v>2.3119800000000001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41265.85</v>
      </c>
      <c r="D158" s="36">
        <v>41437.933333333327</v>
      </c>
      <c r="E158" s="36">
        <v>40908.016666666656</v>
      </c>
      <c r="F158" s="36">
        <v>40550.183333333327</v>
      </c>
      <c r="G158" s="36">
        <v>40020.266666666656</v>
      </c>
      <c r="H158" s="36">
        <v>41795.766666666656</v>
      </c>
      <c r="I158" s="36">
        <v>42325.683333333327</v>
      </c>
      <c r="J158" s="36">
        <v>42683.516666666656</v>
      </c>
      <c r="K158" s="31">
        <v>41967.85</v>
      </c>
      <c r="L158" s="31">
        <v>41080.1</v>
      </c>
      <c r="M158" s="31">
        <v>0.12986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1927.95</v>
      </c>
      <c r="D159" s="36">
        <v>1932.7833333333335</v>
      </c>
      <c r="E159" s="36">
        <v>1892.116666666667</v>
      </c>
      <c r="F159" s="36">
        <v>1856.2833333333335</v>
      </c>
      <c r="G159" s="36">
        <v>1815.616666666667</v>
      </c>
      <c r="H159" s="36">
        <v>1968.616666666667</v>
      </c>
      <c r="I159" s="36">
        <v>2009.2833333333335</v>
      </c>
      <c r="J159" s="36">
        <v>2045.116666666667</v>
      </c>
      <c r="K159" s="31">
        <v>1973.45</v>
      </c>
      <c r="L159" s="31">
        <v>1896.95</v>
      </c>
      <c r="M159" s="31">
        <v>5.4472699999999996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5249.75</v>
      </c>
      <c r="D160" s="36">
        <v>5221.75</v>
      </c>
      <c r="E160" s="36">
        <v>5174.6499999999996</v>
      </c>
      <c r="F160" s="36">
        <v>5099.5499999999993</v>
      </c>
      <c r="G160" s="36">
        <v>5052.4499999999989</v>
      </c>
      <c r="H160" s="36">
        <v>5296.85</v>
      </c>
      <c r="I160" s="36">
        <v>5343.9500000000007</v>
      </c>
      <c r="J160" s="36">
        <v>5419.0500000000011</v>
      </c>
      <c r="K160" s="31">
        <v>5268.85</v>
      </c>
      <c r="L160" s="31">
        <v>5146.6499999999996</v>
      </c>
      <c r="M160" s="31">
        <v>4.25122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364.1</v>
      </c>
      <c r="D161" s="36">
        <v>361.31666666666666</v>
      </c>
      <c r="E161" s="36">
        <v>357.63333333333333</v>
      </c>
      <c r="F161" s="36">
        <v>351.16666666666669</v>
      </c>
      <c r="G161" s="36">
        <v>347.48333333333335</v>
      </c>
      <c r="H161" s="36">
        <v>367.7833333333333</v>
      </c>
      <c r="I161" s="36">
        <v>371.46666666666658</v>
      </c>
      <c r="J161" s="36">
        <v>377.93333333333328</v>
      </c>
      <c r="K161" s="31">
        <v>365</v>
      </c>
      <c r="L161" s="31">
        <v>354.85</v>
      </c>
      <c r="M161" s="31">
        <v>29.79956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3214.95</v>
      </c>
      <c r="D162" s="36">
        <v>3211.1833333333329</v>
      </c>
      <c r="E162" s="36">
        <v>3175.766666666666</v>
      </c>
      <c r="F162" s="36">
        <v>3136.583333333333</v>
      </c>
      <c r="G162" s="36">
        <v>3101.1666666666661</v>
      </c>
      <c r="H162" s="36">
        <v>3250.3666666666659</v>
      </c>
      <c r="I162" s="36">
        <v>3285.7833333333328</v>
      </c>
      <c r="J162" s="36">
        <v>3324.9666666666658</v>
      </c>
      <c r="K162" s="31">
        <v>3246.6</v>
      </c>
      <c r="L162" s="31">
        <v>3172</v>
      </c>
      <c r="M162" s="31">
        <v>9.5584399999999992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1057.45</v>
      </c>
      <c r="D163" s="36">
        <v>1058.1666666666667</v>
      </c>
      <c r="E163" s="36">
        <v>1042.3333333333335</v>
      </c>
      <c r="F163" s="36">
        <v>1027.2166666666667</v>
      </c>
      <c r="G163" s="36">
        <v>1011.3833333333334</v>
      </c>
      <c r="H163" s="36">
        <v>1073.2833333333335</v>
      </c>
      <c r="I163" s="36">
        <v>1089.116666666667</v>
      </c>
      <c r="J163" s="36">
        <v>1104.2333333333336</v>
      </c>
      <c r="K163" s="31">
        <v>1074</v>
      </c>
      <c r="L163" s="31">
        <v>1043.05</v>
      </c>
      <c r="M163" s="31">
        <v>8.9803999999999995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6717.05</v>
      </c>
      <c r="D164" s="36">
        <v>6715.583333333333</v>
      </c>
      <c r="E164" s="36">
        <v>6678.2166666666662</v>
      </c>
      <c r="F164" s="36">
        <v>6639.3833333333332</v>
      </c>
      <c r="G164" s="36">
        <v>6602.0166666666664</v>
      </c>
      <c r="H164" s="36">
        <v>6754.4166666666661</v>
      </c>
      <c r="I164" s="36">
        <v>6791.7833333333328</v>
      </c>
      <c r="J164" s="36">
        <v>6830.6166666666659</v>
      </c>
      <c r="K164" s="31">
        <v>6752.95</v>
      </c>
      <c r="L164" s="31">
        <v>6676.75</v>
      </c>
      <c r="M164" s="31">
        <v>1.83073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385.25</v>
      </c>
      <c r="D165" s="36">
        <v>384.45</v>
      </c>
      <c r="E165" s="36">
        <v>380.9</v>
      </c>
      <c r="F165" s="36">
        <v>376.55</v>
      </c>
      <c r="G165" s="36">
        <v>373</v>
      </c>
      <c r="H165" s="36">
        <v>388.79999999999995</v>
      </c>
      <c r="I165" s="36">
        <v>392.35</v>
      </c>
      <c r="J165" s="36">
        <v>396.69999999999993</v>
      </c>
      <c r="K165" s="31">
        <v>388</v>
      </c>
      <c r="L165" s="31">
        <v>380.1</v>
      </c>
      <c r="M165" s="31">
        <v>11.699479999999999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555.29999999999995</v>
      </c>
      <c r="D166" s="36">
        <v>552.56666666666661</v>
      </c>
      <c r="E166" s="36">
        <v>548.73333333333323</v>
      </c>
      <c r="F166" s="36">
        <v>542.16666666666663</v>
      </c>
      <c r="G166" s="36">
        <v>538.33333333333326</v>
      </c>
      <c r="H166" s="36">
        <v>559.13333333333321</v>
      </c>
      <c r="I166" s="36">
        <v>562.9666666666667</v>
      </c>
      <c r="J166" s="36">
        <v>569.53333333333319</v>
      </c>
      <c r="K166" s="31">
        <v>556.4</v>
      </c>
      <c r="L166" s="31">
        <v>546</v>
      </c>
      <c r="M166" s="31">
        <v>63.777479999999997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332.9</v>
      </c>
      <c r="D167" s="36">
        <v>332.86666666666662</v>
      </c>
      <c r="E167" s="36">
        <v>331.03333333333325</v>
      </c>
      <c r="F167" s="36">
        <v>329.16666666666663</v>
      </c>
      <c r="G167" s="36">
        <v>327.33333333333326</v>
      </c>
      <c r="H167" s="36">
        <v>334.73333333333323</v>
      </c>
      <c r="I167" s="36">
        <v>336.56666666666661</v>
      </c>
      <c r="J167" s="36">
        <v>338.43333333333322</v>
      </c>
      <c r="K167" s="31">
        <v>334.7</v>
      </c>
      <c r="L167" s="31">
        <v>331</v>
      </c>
      <c r="M167" s="31">
        <v>90.256100000000004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1868.65</v>
      </c>
      <c r="D168" s="36">
        <v>1835.6333333333332</v>
      </c>
      <c r="E168" s="36">
        <v>1790.2666666666664</v>
      </c>
      <c r="F168" s="36">
        <v>1711.8833333333332</v>
      </c>
      <c r="G168" s="36">
        <v>1666.5166666666664</v>
      </c>
      <c r="H168" s="36">
        <v>1914.0166666666664</v>
      </c>
      <c r="I168" s="36">
        <v>1959.3833333333332</v>
      </c>
      <c r="J168" s="36">
        <v>2037.7666666666664</v>
      </c>
      <c r="K168" s="31">
        <v>1881</v>
      </c>
      <c r="L168" s="31">
        <v>1757.25</v>
      </c>
      <c r="M168" s="31">
        <v>15.926310000000001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16184.6</v>
      </c>
      <c r="D169" s="36">
        <v>16240.949999999999</v>
      </c>
      <c r="E169" s="36">
        <v>16068.649999999998</v>
      </c>
      <c r="F169" s="36">
        <v>15952.699999999999</v>
      </c>
      <c r="G169" s="36">
        <v>15780.399999999998</v>
      </c>
      <c r="H169" s="36">
        <v>16356.899999999998</v>
      </c>
      <c r="I169" s="36">
        <v>16529.199999999997</v>
      </c>
      <c r="J169" s="36">
        <v>16645.149999999998</v>
      </c>
      <c r="K169" s="31">
        <v>16413.25</v>
      </c>
      <c r="L169" s="31">
        <v>16125</v>
      </c>
      <c r="M169" s="31">
        <v>8.2720000000000002E-2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112.94</v>
      </c>
      <c r="D170" s="36">
        <v>113.40333333333332</v>
      </c>
      <c r="E170" s="36">
        <v>112.27666666666664</v>
      </c>
      <c r="F170" s="36">
        <v>111.61333333333332</v>
      </c>
      <c r="G170" s="36">
        <v>110.48666666666664</v>
      </c>
      <c r="H170" s="36">
        <v>114.06666666666665</v>
      </c>
      <c r="I170" s="36">
        <v>115.19333333333334</v>
      </c>
      <c r="J170" s="36">
        <v>115.85666666666665</v>
      </c>
      <c r="K170" s="31">
        <v>114.53</v>
      </c>
      <c r="L170" s="31">
        <v>112.74</v>
      </c>
      <c r="M170" s="31">
        <v>262.02728999999999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624.65</v>
      </c>
      <c r="D171" s="36">
        <v>622.6</v>
      </c>
      <c r="E171" s="36">
        <v>619.20000000000005</v>
      </c>
      <c r="F171" s="36">
        <v>613.75</v>
      </c>
      <c r="G171" s="36">
        <v>610.35</v>
      </c>
      <c r="H171" s="36">
        <v>628.05000000000007</v>
      </c>
      <c r="I171" s="36">
        <v>631.44999999999993</v>
      </c>
      <c r="J171" s="36">
        <v>636.90000000000009</v>
      </c>
      <c r="K171" s="31">
        <v>626</v>
      </c>
      <c r="L171" s="31">
        <v>617.15</v>
      </c>
      <c r="M171" s="31">
        <v>40.025440000000003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592.70000000000005</v>
      </c>
      <c r="D172" s="36">
        <v>594.68333333333339</v>
      </c>
      <c r="E172" s="36">
        <v>588.66666666666674</v>
      </c>
      <c r="F172" s="36">
        <v>584.63333333333333</v>
      </c>
      <c r="G172" s="36">
        <v>578.61666666666667</v>
      </c>
      <c r="H172" s="36">
        <v>598.71666666666681</v>
      </c>
      <c r="I172" s="36">
        <v>604.73333333333346</v>
      </c>
      <c r="J172" s="36">
        <v>608.76666666666688</v>
      </c>
      <c r="K172" s="31">
        <v>600.70000000000005</v>
      </c>
      <c r="L172" s="31">
        <v>590.65</v>
      </c>
      <c r="M172" s="31">
        <v>75.37912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3029.1</v>
      </c>
      <c r="D173" s="36">
        <v>3021.0333333333333</v>
      </c>
      <c r="E173" s="36">
        <v>3007.0666666666666</v>
      </c>
      <c r="F173" s="36">
        <v>2985.0333333333333</v>
      </c>
      <c r="G173" s="36">
        <v>2971.0666666666666</v>
      </c>
      <c r="H173" s="36">
        <v>3043.0666666666666</v>
      </c>
      <c r="I173" s="36">
        <v>3057.0333333333328</v>
      </c>
      <c r="J173" s="36">
        <v>3079.0666666666666</v>
      </c>
      <c r="K173" s="31">
        <v>3035</v>
      </c>
      <c r="L173" s="31">
        <v>2999</v>
      </c>
      <c r="M173" s="31">
        <v>59.916519999999998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768.55</v>
      </c>
      <c r="D174" s="36">
        <v>764.59999999999991</v>
      </c>
      <c r="E174" s="36">
        <v>758.79999999999984</v>
      </c>
      <c r="F174" s="36">
        <v>749.05</v>
      </c>
      <c r="G174" s="36">
        <v>743.24999999999989</v>
      </c>
      <c r="H174" s="36">
        <v>774.3499999999998</v>
      </c>
      <c r="I174" s="36">
        <v>780.15</v>
      </c>
      <c r="J174" s="36">
        <v>789.89999999999975</v>
      </c>
      <c r="K174" s="31">
        <v>770.4</v>
      </c>
      <c r="L174" s="31">
        <v>754.85</v>
      </c>
      <c r="M174" s="31">
        <v>22.640879999999999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1912.2</v>
      </c>
      <c r="D175" s="36">
        <v>1911.5166666666664</v>
      </c>
      <c r="E175" s="36">
        <v>1903.0333333333328</v>
      </c>
      <c r="F175" s="36">
        <v>1893.8666666666663</v>
      </c>
      <c r="G175" s="36">
        <v>1885.3833333333328</v>
      </c>
      <c r="H175" s="36">
        <v>1920.6833333333329</v>
      </c>
      <c r="I175" s="36">
        <v>1929.1666666666665</v>
      </c>
      <c r="J175" s="36">
        <v>1938.333333333333</v>
      </c>
      <c r="K175" s="31">
        <v>1920</v>
      </c>
      <c r="L175" s="31">
        <v>1902.35</v>
      </c>
      <c r="M175" s="31">
        <v>9.5227900000000005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2602.3000000000002</v>
      </c>
      <c r="D176" s="36">
        <v>2584.0333333333333</v>
      </c>
      <c r="E176" s="36">
        <v>2560.0666666666666</v>
      </c>
      <c r="F176" s="36">
        <v>2517.8333333333335</v>
      </c>
      <c r="G176" s="36">
        <v>2493.8666666666668</v>
      </c>
      <c r="H176" s="36">
        <v>2626.2666666666664</v>
      </c>
      <c r="I176" s="36">
        <v>2650.2333333333327</v>
      </c>
      <c r="J176" s="36">
        <v>2692.4666666666662</v>
      </c>
      <c r="K176" s="31">
        <v>2608</v>
      </c>
      <c r="L176" s="31">
        <v>2541.8000000000002</v>
      </c>
      <c r="M176" s="31">
        <v>4.8648199999999999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193.16</v>
      </c>
      <c r="D177" s="36">
        <v>191.76</v>
      </c>
      <c r="E177" s="36">
        <v>190.04999999999998</v>
      </c>
      <c r="F177" s="36">
        <v>186.94</v>
      </c>
      <c r="G177" s="36">
        <v>185.23</v>
      </c>
      <c r="H177" s="36">
        <v>194.86999999999998</v>
      </c>
      <c r="I177" s="36">
        <v>196.58</v>
      </c>
      <c r="J177" s="36">
        <v>199.68999999999997</v>
      </c>
      <c r="K177" s="31">
        <v>193.47</v>
      </c>
      <c r="L177" s="31">
        <v>188.65</v>
      </c>
      <c r="M177" s="31">
        <v>124.99315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25770.75</v>
      </c>
      <c r="D178" s="36">
        <v>25664.033333333336</v>
      </c>
      <c r="E178" s="36">
        <v>25462.066666666673</v>
      </c>
      <c r="F178" s="36">
        <v>25153.383333333335</v>
      </c>
      <c r="G178" s="36">
        <v>24951.416666666672</v>
      </c>
      <c r="H178" s="36">
        <v>25972.716666666674</v>
      </c>
      <c r="I178" s="36">
        <v>26174.683333333342</v>
      </c>
      <c r="J178" s="36">
        <v>26483.366666666676</v>
      </c>
      <c r="K178" s="31">
        <v>25866</v>
      </c>
      <c r="L178" s="31">
        <v>25355.35</v>
      </c>
      <c r="M178" s="31">
        <v>0.46475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3243.95</v>
      </c>
      <c r="D179" s="36">
        <v>3250.6333333333332</v>
      </c>
      <c r="E179" s="36">
        <v>3219.3166666666666</v>
      </c>
      <c r="F179" s="36">
        <v>3194.6833333333334</v>
      </c>
      <c r="G179" s="36">
        <v>3163.3666666666668</v>
      </c>
      <c r="H179" s="36">
        <v>3275.2666666666664</v>
      </c>
      <c r="I179" s="36">
        <v>3306.583333333333</v>
      </c>
      <c r="J179" s="36">
        <v>3331.2166666666662</v>
      </c>
      <c r="K179" s="31">
        <v>3281.95</v>
      </c>
      <c r="L179" s="31">
        <v>3226</v>
      </c>
      <c r="M179" s="31">
        <v>6.9348400000000003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6758.8</v>
      </c>
      <c r="D180" s="36">
        <v>6761.4833333333336</v>
      </c>
      <c r="E180" s="36">
        <v>6708.3166666666675</v>
      </c>
      <c r="F180" s="36">
        <v>6657.8333333333339</v>
      </c>
      <c r="G180" s="36">
        <v>6604.6666666666679</v>
      </c>
      <c r="H180" s="36">
        <v>6811.9666666666672</v>
      </c>
      <c r="I180" s="36">
        <v>6865.1333333333332</v>
      </c>
      <c r="J180" s="36">
        <v>6915.6166666666668</v>
      </c>
      <c r="K180" s="31">
        <v>6814.65</v>
      </c>
      <c r="L180" s="31">
        <v>6711</v>
      </c>
      <c r="M180" s="31">
        <v>2.10812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722.4</v>
      </c>
      <c r="D181" s="36">
        <v>718.83333333333337</v>
      </c>
      <c r="E181" s="36">
        <v>705.06666666666672</v>
      </c>
      <c r="F181" s="36">
        <v>687.73333333333335</v>
      </c>
      <c r="G181" s="36">
        <v>673.9666666666667</v>
      </c>
      <c r="H181" s="36">
        <v>736.16666666666674</v>
      </c>
      <c r="I181" s="36">
        <v>749.93333333333339</v>
      </c>
      <c r="J181" s="36">
        <v>767.26666666666677</v>
      </c>
      <c r="K181" s="31">
        <v>732.6</v>
      </c>
      <c r="L181" s="31">
        <v>701.5</v>
      </c>
      <c r="M181" s="31">
        <v>23.866379999999999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816.5</v>
      </c>
      <c r="D182" s="36">
        <v>816.26666666666677</v>
      </c>
      <c r="E182" s="36">
        <v>813.88333333333355</v>
      </c>
      <c r="F182" s="36">
        <v>811.26666666666677</v>
      </c>
      <c r="G182" s="36">
        <v>808.88333333333355</v>
      </c>
      <c r="H182" s="36">
        <v>818.88333333333355</v>
      </c>
      <c r="I182" s="36">
        <v>821.26666666666677</v>
      </c>
      <c r="J182" s="36">
        <v>823.88333333333355</v>
      </c>
      <c r="K182" s="31">
        <v>818.65</v>
      </c>
      <c r="L182" s="31">
        <v>813.65</v>
      </c>
      <c r="M182" s="31">
        <v>107.89570000000001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130.46</v>
      </c>
      <c r="D183" s="36">
        <v>130.33333333333334</v>
      </c>
      <c r="E183" s="36">
        <v>128.82666666666668</v>
      </c>
      <c r="F183" s="36">
        <v>127.19333333333333</v>
      </c>
      <c r="G183" s="36">
        <v>125.68666666666667</v>
      </c>
      <c r="H183" s="36">
        <v>131.9666666666667</v>
      </c>
      <c r="I183" s="36">
        <v>133.47333333333336</v>
      </c>
      <c r="J183" s="36">
        <v>135.10666666666671</v>
      </c>
      <c r="K183" s="31">
        <v>131.84</v>
      </c>
      <c r="L183" s="31">
        <v>128.69999999999999</v>
      </c>
      <c r="M183" s="31">
        <v>189.56457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1832.85</v>
      </c>
      <c r="D184" s="36">
        <v>1823.05</v>
      </c>
      <c r="E184" s="36">
        <v>1811.1</v>
      </c>
      <c r="F184" s="36">
        <v>1789.35</v>
      </c>
      <c r="G184" s="36">
        <v>1777.3999999999999</v>
      </c>
      <c r="H184" s="36">
        <v>1844.8</v>
      </c>
      <c r="I184" s="36">
        <v>1856.7500000000002</v>
      </c>
      <c r="J184" s="36">
        <v>1878.5</v>
      </c>
      <c r="K184" s="31">
        <v>1835</v>
      </c>
      <c r="L184" s="31">
        <v>1801.3</v>
      </c>
      <c r="M184" s="31">
        <v>24.734770000000001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806.55</v>
      </c>
      <c r="D185" s="36">
        <v>802.08333333333337</v>
      </c>
      <c r="E185" s="36">
        <v>794.4666666666667</v>
      </c>
      <c r="F185" s="36">
        <v>782.38333333333333</v>
      </c>
      <c r="G185" s="36">
        <v>774.76666666666665</v>
      </c>
      <c r="H185" s="36">
        <v>814.16666666666674</v>
      </c>
      <c r="I185" s="36">
        <v>821.7833333333333</v>
      </c>
      <c r="J185" s="36">
        <v>833.86666666666679</v>
      </c>
      <c r="K185" s="31">
        <v>809.7</v>
      </c>
      <c r="L185" s="31">
        <v>790</v>
      </c>
      <c r="M185" s="31">
        <v>6.06264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879.65</v>
      </c>
      <c r="D186" s="36">
        <v>877.25</v>
      </c>
      <c r="E186" s="36">
        <v>865.5</v>
      </c>
      <c r="F186" s="36">
        <v>851.35</v>
      </c>
      <c r="G186" s="36">
        <v>839.6</v>
      </c>
      <c r="H186" s="36">
        <v>891.4</v>
      </c>
      <c r="I186" s="36">
        <v>903.15</v>
      </c>
      <c r="J186" s="36">
        <v>917.3</v>
      </c>
      <c r="K186" s="31">
        <v>889</v>
      </c>
      <c r="L186" s="31">
        <v>863.1</v>
      </c>
      <c r="M186" s="31">
        <v>26.389510000000001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2774.9</v>
      </c>
      <c r="D187" s="36">
        <v>2768.1833333333329</v>
      </c>
      <c r="E187" s="36">
        <v>2752.766666666666</v>
      </c>
      <c r="F187" s="36">
        <v>2730.6333333333332</v>
      </c>
      <c r="G187" s="36">
        <v>2715.2166666666662</v>
      </c>
      <c r="H187" s="36">
        <v>2790.3166666666657</v>
      </c>
      <c r="I187" s="36">
        <v>2805.7333333333327</v>
      </c>
      <c r="J187" s="36">
        <v>2827.8666666666654</v>
      </c>
      <c r="K187" s="31">
        <v>2783.6</v>
      </c>
      <c r="L187" s="31">
        <v>2746.05</v>
      </c>
      <c r="M187" s="31">
        <v>5.1276999999999999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1081.4000000000001</v>
      </c>
      <c r="D188" s="36">
        <v>1088.2</v>
      </c>
      <c r="E188" s="36">
        <v>1069.5</v>
      </c>
      <c r="F188" s="36">
        <v>1057.5999999999999</v>
      </c>
      <c r="G188" s="36">
        <v>1038.8999999999999</v>
      </c>
      <c r="H188" s="36">
        <v>1100.1000000000001</v>
      </c>
      <c r="I188" s="36">
        <v>1118.8000000000004</v>
      </c>
      <c r="J188" s="36">
        <v>1130.7000000000003</v>
      </c>
      <c r="K188" s="31">
        <v>1106.9000000000001</v>
      </c>
      <c r="L188" s="31">
        <v>1076.3</v>
      </c>
      <c r="M188" s="31">
        <v>11.08263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1952.1</v>
      </c>
      <c r="D189" s="36">
        <v>1955.1166666666668</v>
      </c>
      <c r="E189" s="36">
        <v>1941.0333333333335</v>
      </c>
      <c r="F189" s="36">
        <v>1929.9666666666667</v>
      </c>
      <c r="G189" s="36">
        <v>1915.8833333333334</v>
      </c>
      <c r="H189" s="36">
        <v>1966.1833333333336</v>
      </c>
      <c r="I189" s="36">
        <v>1980.2666666666667</v>
      </c>
      <c r="J189" s="36">
        <v>1991.3333333333337</v>
      </c>
      <c r="K189" s="31">
        <v>1969.2</v>
      </c>
      <c r="L189" s="31">
        <v>1944.05</v>
      </c>
      <c r="M189" s="31">
        <v>1.7835099999999999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4479.25</v>
      </c>
      <c r="D190" s="36">
        <v>4467.6500000000005</v>
      </c>
      <c r="E190" s="36">
        <v>4448.3000000000011</v>
      </c>
      <c r="F190" s="36">
        <v>4417.3500000000004</v>
      </c>
      <c r="G190" s="36">
        <v>4398.0000000000009</v>
      </c>
      <c r="H190" s="36">
        <v>4498.6000000000013</v>
      </c>
      <c r="I190" s="36">
        <v>4517.9500000000016</v>
      </c>
      <c r="J190" s="36">
        <v>4548.9000000000015</v>
      </c>
      <c r="K190" s="31">
        <v>4487</v>
      </c>
      <c r="L190" s="31">
        <v>4436.7</v>
      </c>
      <c r="M190" s="31">
        <v>12.655049999999999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1194.95</v>
      </c>
      <c r="D191" s="36">
        <v>1189.6333333333334</v>
      </c>
      <c r="E191" s="36">
        <v>1180.3166666666668</v>
      </c>
      <c r="F191" s="36">
        <v>1165.6833333333334</v>
      </c>
      <c r="G191" s="36">
        <v>1156.3666666666668</v>
      </c>
      <c r="H191" s="36">
        <v>1204.2666666666669</v>
      </c>
      <c r="I191" s="36">
        <v>1213.5833333333335</v>
      </c>
      <c r="J191" s="36">
        <v>1228.2166666666669</v>
      </c>
      <c r="K191" s="31">
        <v>1198.95</v>
      </c>
      <c r="L191" s="31">
        <v>1175</v>
      </c>
      <c r="M191" s="31">
        <v>16.336349999999999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7748.65</v>
      </c>
      <c r="D192" s="36">
        <v>7760.5166666666664</v>
      </c>
      <c r="E192" s="36">
        <v>7708.1333333333332</v>
      </c>
      <c r="F192" s="36">
        <v>7667.6166666666668</v>
      </c>
      <c r="G192" s="36">
        <v>7615.2333333333336</v>
      </c>
      <c r="H192" s="36">
        <v>7801.0333333333328</v>
      </c>
      <c r="I192" s="36">
        <v>7853.4166666666661</v>
      </c>
      <c r="J192" s="36">
        <v>7893.9333333333325</v>
      </c>
      <c r="K192" s="31">
        <v>7812.9</v>
      </c>
      <c r="L192" s="31">
        <v>7720</v>
      </c>
      <c r="M192" s="31">
        <v>1.5685199999999999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1080.45</v>
      </c>
      <c r="D194" s="36">
        <v>1079.1833333333332</v>
      </c>
      <c r="E194" s="36">
        <v>1073.3666666666663</v>
      </c>
      <c r="F194" s="36">
        <v>1066.2833333333331</v>
      </c>
      <c r="G194" s="36">
        <v>1060.4666666666662</v>
      </c>
      <c r="H194" s="36">
        <v>1086.2666666666664</v>
      </c>
      <c r="I194" s="36">
        <v>1092.0833333333335</v>
      </c>
      <c r="J194" s="36">
        <v>1099.1666666666665</v>
      </c>
      <c r="K194" s="31">
        <v>1085</v>
      </c>
      <c r="L194" s="31">
        <v>1072.0999999999999</v>
      </c>
      <c r="M194" s="31">
        <v>46.659080000000003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420.9</v>
      </c>
      <c r="D195" s="36">
        <v>423.41666666666669</v>
      </c>
      <c r="E195" s="36">
        <v>417.13333333333338</v>
      </c>
      <c r="F195" s="36">
        <v>413.36666666666667</v>
      </c>
      <c r="G195" s="36">
        <v>407.08333333333337</v>
      </c>
      <c r="H195" s="36">
        <v>427.18333333333339</v>
      </c>
      <c r="I195" s="36">
        <v>433.4666666666667</v>
      </c>
      <c r="J195" s="36">
        <v>437.23333333333341</v>
      </c>
      <c r="K195" s="31">
        <v>429.7</v>
      </c>
      <c r="L195" s="31">
        <v>419.65</v>
      </c>
      <c r="M195" s="31">
        <v>147.61838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151.18</v>
      </c>
      <c r="D196" s="36">
        <v>150.84</v>
      </c>
      <c r="E196" s="36">
        <v>149.5</v>
      </c>
      <c r="F196" s="36">
        <v>147.82</v>
      </c>
      <c r="G196" s="36">
        <v>146.47999999999999</v>
      </c>
      <c r="H196" s="36">
        <v>152.52000000000001</v>
      </c>
      <c r="I196" s="36">
        <v>153.85999999999999</v>
      </c>
      <c r="J196" s="36">
        <v>155.54000000000002</v>
      </c>
      <c r="K196" s="31">
        <v>152.18</v>
      </c>
      <c r="L196" s="31">
        <v>149.16</v>
      </c>
      <c r="M196" s="31">
        <v>396.13695999999999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1645.3</v>
      </c>
      <c r="D197" s="36">
        <v>1634.7333333333336</v>
      </c>
      <c r="E197" s="36">
        <v>1619.4666666666672</v>
      </c>
      <c r="F197" s="36">
        <v>1593.6333333333337</v>
      </c>
      <c r="G197" s="36">
        <v>1578.3666666666672</v>
      </c>
      <c r="H197" s="36">
        <v>1660.5666666666671</v>
      </c>
      <c r="I197" s="36">
        <v>1675.8333333333335</v>
      </c>
      <c r="J197" s="36">
        <v>1701.666666666667</v>
      </c>
      <c r="K197" s="31">
        <v>1650</v>
      </c>
      <c r="L197" s="31">
        <v>1608.9</v>
      </c>
      <c r="M197" s="31">
        <v>16.438749999999999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839.25</v>
      </c>
      <c r="D198" s="36">
        <v>836.28333333333342</v>
      </c>
      <c r="E198" s="36">
        <v>829.66666666666686</v>
      </c>
      <c r="F198" s="36">
        <v>820.08333333333348</v>
      </c>
      <c r="G198" s="36">
        <v>813.46666666666692</v>
      </c>
      <c r="H198" s="36">
        <v>845.86666666666679</v>
      </c>
      <c r="I198" s="36">
        <v>852.48333333333335</v>
      </c>
      <c r="J198" s="36">
        <v>862.06666666666672</v>
      </c>
      <c r="K198" s="31">
        <v>842.9</v>
      </c>
      <c r="L198" s="31">
        <v>826.7</v>
      </c>
      <c r="M198" s="31">
        <v>5.2120499999999996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3607.7</v>
      </c>
      <c r="D199" s="36">
        <v>3597.7999999999997</v>
      </c>
      <c r="E199" s="36">
        <v>3578.0999999999995</v>
      </c>
      <c r="F199" s="36">
        <v>3548.4999999999995</v>
      </c>
      <c r="G199" s="36">
        <v>3528.7999999999993</v>
      </c>
      <c r="H199" s="36">
        <v>3627.3999999999996</v>
      </c>
      <c r="I199" s="36">
        <v>3647.0999999999995</v>
      </c>
      <c r="J199" s="36">
        <v>3676.7</v>
      </c>
      <c r="K199" s="31">
        <v>3617.5</v>
      </c>
      <c r="L199" s="31">
        <v>3568.2</v>
      </c>
      <c r="M199" s="31">
        <v>5.2985600000000002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3462.85</v>
      </c>
      <c r="D200" s="36">
        <v>3442.4333333333329</v>
      </c>
      <c r="E200" s="36">
        <v>3415.4166666666661</v>
      </c>
      <c r="F200" s="36">
        <v>3367.9833333333331</v>
      </c>
      <c r="G200" s="36">
        <v>3340.9666666666662</v>
      </c>
      <c r="H200" s="36">
        <v>3489.8666666666659</v>
      </c>
      <c r="I200" s="36">
        <v>3516.8833333333332</v>
      </c>
      <c r="J200" s="36">
        <v>3564.3166666666657</v>
      </c>
      <c r="K200" s="31">
        <v>3469.45</v>
      </c>
      <c r="L200" s="31">
        <v>3395</v>
      </c>
      <c r="M200" s="31">
        <v>1.76935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1733.65</v>
      </c>
      <c r="D201" s="36">
        <v>1718.25</v>
      </c>
      <c r="E201" s="36">
        <v>1695.5</v>
      </c>
      <c r="F201" s="36">
        <v>1657.35</v>
      </c>
      <c r="G201" s="36">
        <v>1634.6</v>
      </c>
      <c r="H201" s="36">
        <v>1756.4</v>
      </c>
      <c r="I201" s="36">
        <v>1779.15</v>
      </c>
      <c r="J201" s="36">
        <v>1817.3000000000002</v>
      </c>
      <c r="K201" s="31">
        <v>1741</v>
      </c>
      <c r="L201" s="31">
        <v>1680.1</v>
      </c>
      <c r="M201" s="31">
        <v>8.2640899999999995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7139.9</v>
      </c>
      <c r="D202" s="36">
        <v>7086.2999999999993</v>
      </c>
      <c r="E202" s="36">
        <v>7003.6499999999987</v>
      </c>
      <c r="F202" s="36">
        <v>6867.4</v>
      </c>
      <c r="G202" s="36">
        <v>6784.7499999999991</v>
      </c>
      <c r="H202" s="36">
        <v>7222.5499999999984</v>
      </c>
      <c r="I202" s="36">
        <v>7305.2</v>
      </c>
      <c r="J202" s="36">
        <v>7441.449999999998</v>
      </c>
      <c r="K202" s="31">
        <v>7168.95</v>
      </c>
      <c r="L202" s="31">
        <v>6950.05</v>
      </c>
      <c r="M202" s="31">
        <v>5.76206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4121.55</v>
      </c>
      <c r="D203" s="36">
        <v>4103.2166666666672</v>
      </c>
      <c r="E203" s="36">
        <v>4070.3833333333341</v>
      </c>
      <c r="F203" s="36">
        <v>4019.2166666666672</v>
      </c>
      <c r="G203" s="36">
        <v>3986.3833333333341</v>
      </c>
      <c r="H203" s="36">
        <v>4154.3833333333341</v>
      </c>
      <c r="I203" s="36">
        <v>4187.2166666666662</v>
      </c>
      <c r="J203" s="36">
        <v>4238.3833333333341</v>
      </c>
      <c r="K203" s="31">
        <v>4136.05</v>
      </c>
      <c r="L203" s="31">
        <v>4052.05</v>
      </c>
      <c r="M203" s="31">
        <v>1.10233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607.85</v>
      </c>
      <c r="D204" s="36">
        <v>603.93333333333328</v>
      </c>
      <c r="E204" s="36">
        <v>596.96666666666658</v>
      </c>
      <c r="F204" s="36">
        <v>586.08333333333326</v>
      </c>
      <c r="G204" s="36">
        <v>579.11666666666656</v>
      </c>
      <c r="H204" s="36">
        <v>614.81666666666661</v>
      </c>
      <c r="I204" s="36">
        <v>621.7833333333333</v>
      </c>
      <c r="J204" s="36">
        <v>632.66666666666663</v>
      </c>
      <c r="K204" s="31">
        <v>610.9</v>
      </c>
      <c r="L204" s="31">
        <v>593.04999999999995</v>
      </c>
      <c r="M204" s="31">
        <v>31.39837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11580.45</v>
      </c>
      <c r="D205" s="36">
        <v>11533.25</v>
      </c>
      <c r="E205" s="36">
        <v>11429.05</v>
      </c>
      <c r="F205" s="36">
        <v>11277.65</v>
      </c>
      <c r="G205" s="36">
        <v>11173.449999999999</v>
      </c>
      <c r="H205" s="36">
        <v>11684.65</v>
      </c>
      <c r="I205" s="36">
        <v>11788.85</v>
      </c>
      <c r="J205" s="36">
        <v>11940.25</v>
      </c>
      <c r="K205" s="31">
        <v>11637.45</v>
      </c>
      <c r="L205" s="31">
        <v>11381.85</v>
      </c>
      <c r="M205" s="31">
        <v>1.9818499999999999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122.06</v>
      </c>
      <c r="D206" s="36">
        <v>121.57000000000001</v>
      </c>
      <c r="E206" s="36">
        <v>120.49000000000001</v>
      </c>
      <c r="F206" s="36">
        <v>118.92</v>
      </c>
      <c r="G206" s="36">
        <v>117.84</v>
      </c>
      <c r="H206" s="36">
        <v>123.14000000000001</v>
      </c>
      <c r="I206" s="36">
        <v>124.22000000000003</v>
      </c>
      <c r="J206" s="36">
        <v>125.79000000000002</v>
      </c>
      <c r="K206" s="31">
        <v>122.65</v>
      </c>
      <c r="L206" s="31">
        <v>120</v>
      </c>
      <c r="M206" s="31">
        <v>74.758939999999996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2026.8</v>
      </c>
      <c r="D207" s="36">
        <v>2025.55</v>
      </c>
      <c r="E207" s="36">
        <v>2007.3999999999999</v>
      </c>
      <c r="F207" s="36">
        <v>1988</v>
      </c>
      <c r="G207" s="36">
        <v>1969.85</v>
      </c>
      <c r="H207" s="36">
        <v>2044.9499999999998</v>
      </c>
      <c r="I207" s="36">
        <v>2063.1</v>
      </c>
      <c r="J207" s="36">
        <v>2082.5</v>
      </c>
      <c r="K207" s="31">
        <v>2043.7</v>
      </c>
      <c r="L207" s="31">
        <v>2006.15</v>
      </c>
      <c r="M207" s="31">
        <v>4.5035800000000004</v>
      </c>
      <c r="N207" s="1"/>
      <c r="O207" s="1"/>
    </row>
    <row r="208" spans="1:15" ht="12.75" customHeight="1">
      <c r="A208" s="51">
        <v>203</v>
      </c>
      <c r="B208" s="53" t="s">
        <v>875</v>
      </c>
      <c r="C208" s="31">
        <v>1499.35</v>
      </c>
      <c r="D208" s="36">
        <v>1490.55</v>
      </c>
      <c r="E208" s="36">
        <v>1474.1</v>
      </c>
      <c r="F208" s="36">
        <v>1448.85</v>
      </c>
      <c r="G208" s="36">
        <v>1432.3999999999999</v>
      </c>
      <c r="H208" s="36">
        <v>1515.8</v>
      </c>
      <c r="I208" s="36">
        <v>1532.2500000000002</v>
      </c>
      <c r="J208" s="36">
        <v>1557.5</v>
      </c>
      <c r="K208" s="31">
        <v>1507</v>
      </c>
      <c r="L208" s="31">
        <v>1465.3</v>
      </c>
      <c r="M208" s="31">
        <v>5.9055499999999999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1522.5</v>
      </c>
      <c r="D209" s="36">
        <v>1510.1833333333334</v>
      </c>
      <c r="E209" s="36">
        <v>1492.3666666666668</v>
      </c>
      <c r="F209" s="36">
        <v>1462.2333333333333</v>
      </c>
      <c r="G209" s="36">
        <v>1444.4166666666667</v>
      </c>
      <c r="H209" s="36">
        <v>1540.3166666666668</v>
      </c>
      <c r="I209" s="36">
        <v>1558.1333333333334</v>
      </c>
      <c r="J209" s="36">
        <v>1588.2666666666669</v>
      </c>
      <c r="K209" s="31">
        <v>1528</v>
      </c>
      <c r="L209" s="31">
        <v>1480.05</v>
      </c>
      <c r="M209" s="31">
        <v>20.894570000000002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459.35</v>
      </c>
      <c r="D210" s="36">
        <v>459.09999999999997</v>
      </c>
      <c r="E210" s="36">
        <v>455.24999999999994</v>
      </c>
      <c r="F210" s="36">
        <v>451.15</v>
      </c>
      <c r="G210" s="36">
        <v>447.29999999999995</v>
      </c>
      <c r="H210" s="36">
        <v>463.19999999999993</v>
      </c>
      <c r="I210" s="36">
        <v>467.04999999999995</v>
      </c>
      <c r="J210" s="36">
        <v>471.14999999999992</v>
      </c>
      <c r="K210" s="31">
        <v>462.95</v>
      </c>
      <c r="L210" s="31">
        <v>455</v>
      </c>
      <c r="M210" s="31">
        <v>155.30064999999999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14.83</v>
      </c>
      <c r="D211" s="36">
        <v>14.9</v>
      </c>
      <c r="E211" s="36">
        <v>14.700000000000001</v>
      </c>
      <c r="F211" s="36">
        <v>14.57</v>
      </c>
      <c r="G211" s="36">
        <v>14.370000000000001</v>
      </c>
      <c r="H211" s="36">
        <v>15.030000000000001</v>
      </c>
      <c r="I211" s="36">
        <v>15.23</v>
      </c>
      <c r="J211" s="36">
        <v>15.360000000000001</v>
      </c>
      <c r="K211" s="31">
        <v>15.1</v>
      </c>
      <c r="L211" s="31">
        <v>14.77</v>
      </c>
      <c r="M211" s="31">
        <v>2812.8309300000001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1780.25</v>
      </c>
      <c r="D212" s="36">
        <v>1788.3333333333333</v>
      </c>
      <c r="E212" s="36">
        <v>1768.7166666666665</v>
      </c>
      <c r="F212" s="36">
        <v>1757.1833333333332</v>
      </c>
      <c r="G212" s="36">
        <v>1737.5666666666664</v>
      </c>
      <c r="H212" s="36">
        <v>1799.8666666666666</v>
      </c>
      <c r="I212" s="36">
        <v>1819.4833333333333</v>
      </c>
      <c r="J212" s="36">
        <v>1831.0166666666667</v>
      </c>
      <c r="K212" s="31">
        <v>1807.95</v>
      </c>
      <c r="L212" s="31">
        <v>1776.8</v>
      </c>
      <c r="M212" s="31">
        <v>14.56218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519.15</v>
      </c>
      <c r="D213" s="36">
        <v>521.38333333333333</v>
      </c>
      <c r="E213" s="36">
        <v>514.51666666666665</v>
      </c>
      <c r="F213" s="36">
        <v>509.88333333333333</v>
      </c>
      <c r="G213" s="36">
        <v>503.01666666666665</v>
      </c>
      <c r="H213" s="36">
        <v>526.01666666666665</v>
      </c>
      <c r="I213" s="36">
        <v>532.88333333333321</v>
      </c>
      <c r="J213" s="36">
        <v>537.51666666666665</v>
      </c>
      <c r="K213" s="31">
        <v>528.25</v>
      </c>
      <c r="L213" s="31">
        <v>516.75</v>
      </c>
      <c r="M213" s="31">
        <v>102.01064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23.49</v>
      </c>
      <c r="D214" s="36">
        <v>23.516666666666666</v>
      </c>
      <c r="E214" s="36">
        <v>23.36333333333333</v>
      </c>
      <c r="F214" s="36">
        <v>23.236666666666665</v>
      </c>
      <c r="G214" s="36">
        <v>23.083333333333329</v>
      </c>
      <c r="H214" s="36">
        <v>23.643333333333331</v>
      </c>
      <c r="I214" s="36">
        <v>23.796666666666667</v>
      </c>
      <c r="J214" s="36">
        <v>23.923333333333332</v>
      </c>
      <c r="K214" s="31">
        <v>23.67</v>
      </c>
      <c r="L214" s="31">
        <v>23.39</v>
      </c>
      <c r="M214" s="31">
        <v>757.35143000000005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135.63999999999999</v>
      </c>
      <c r="D215" s="36">
        <v>136.20666666666668</v>
      </c>
      <c r="E215" s="36">
        <v>134.66333333333336</v>
      </c>
      <c r="F215" s="36">
        <v>133.68666666666667</v>
      </c>
      <c r="G215" s="36">
        <v>132.14333333333335</v>
      </c>
      <c r="H215" s="36">
        <v>137.18333333333337</v>
      </c>
      <c r="I215" s="36">
        <v>138.72666666666672</v>
      </c>
      <c r="J215" s="36">
        <v>139.70333333333338</v>
      </c>
      <c r="K215" s="31">
        <v>137.75</v>
      </c>
      <c r="L215" s="31">
        <v>135.22999999999999</v>
      </c>
      <c r="M215" s="31">
        <v>126.48718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242.85</v>
      </c>
      <c r="D216" s="36">
        <v>242.75</v>
      </c>
      <c r="E216" s="36">
        <v>240.5</v>
      </c>
      <c r="F216" s="36">
        <v>238.15</v>
      </c>
      <c r="G216" s="36">
        <v>235.9</v>
      </c>
      <c r="H216" s="36">
        <v>245.1</v>
      </c>
      <c r="I216" s="36">
        <v>247.35</v>
      </c>
      <c r="J216" s="36">
        <v>249.7</v>
      </c>
      <c r="K216" s="31">
        <v>245</v>
      </c>
      <c r="L216" s="31">
        <v>240.4</v>
      </c>
      <c r="M216" s="31">
        <v>587.62234000000001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1127.9000000000001</v>
      </c>
      <c r="D217" s="36">
        <v>1122.75</v>
      </c>
      <c r="E217" s="36">
        <v>1112.1500000000001</v>
      </c>
      <c r="F217" s="36">
        <v>1096.4000000000001</v>
      </c>
      <c r="G217" s="36">
        <v>1085.8000000000002</v>
      </c>
      <c r="H217" s="36">
        <v>1138.5</v>
      </c>
      <c r="I217" s="36">
        <v>1149.0999999999999</v>
      </c>
      <c r="J217" s="36">
        <v>1164.8499999999999</v>
      </c>
      <c r="K217" s="31">
        <v>1133.3499999999999</v>
      </c>
      <c r="L217" s="31">
        <v>1107</v>
      </c>
      <c r="M217" s="31">
        <v>23.876049999999999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8"/>
      <c r="B1" s="35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45540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7" t="s">
        <v>20</v>
      </c>
      <c r="D9" s="357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6"/>
      <c r="L9" s="27"/>
      <c r="M9" s="48"/>
      <c r="N9" s="1"/>
      <c r="O9" s="1"/>
    </row>
    <row r="10" spans="1:15" ht="42.75" customHeight="1">
      <c r="A10" s="353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1091.2</v>
      </c>
      <c r="D11" s="36">
        <v>1090.9333333333332</v>
      </c>
      <c r="E11" s="36">
        <v>1067.8666666666663</v>
      </c>
      <c r="F11" s="36">
        <v>1044.5333333333331</v>
      </c>
      <c r="G11" s="36">
        <v>1021.4666666666662</v>
      </c>
      <c r="H11" s="36">
        <v>1114.2666666666664</v>
      </c>
      <c r="I11" s="36">
        <v>1137.3333333333335</v>
      </c>
      <c r="J11" s="36">
        <v>1160.6666666666665</v>
      </c>
      <c r="K11" s="31">
        <v>1114</v>
      </c>
      <c r="L11" s="31">
        <v>1067.5999999999999</v>
      </c>
      <c r="M11" s="31">
        <v>5.5709600000000004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34964</v>
      </c>
      <c r="D12" s="36">
        <v>35358</v>
      </c>
      <c r="E12" s="36">
        <v>34472</v>
      </c>
      <c r="F12" s="36">
        <v>33980</v>
      </c>
      <c r="G12" s="36">
        <v>33094</v>
      </c>
      <c r="H12" s="36">
        <v>35850</v>
      </c>
      <c r="I12" s="36">
        <v>36736</v>
      </c>
      <c r="J12" s="36">
        <v>37228</v>
      </c>
      <c r="K12" s="31">
        <v>36244</v>
      </c>
      <c r="L12" s="31">
        <v>34866</v>
      </c>
      <c r="M12" s="31">
        <v>0.13516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7639.05</v>
      </c>
      <c r="D13" s="36">
        <v>7659.6833333333334</v>
      </c>
      <c r="E13" s="36">
        <v>7554.3666666666668</v>
      </c>
      <c r="F13" s="36">
        <v>7469.6833333333334</v>
      </c>
      <c r="G13" s="36">
        <v>7364.3666666666668</v>
      </c>
      <c r="H13" s="36">
        <v>7744.3666666666668</v>
      </c>
      <c r="I13" s="36">
        <v>7849.6833333333343</v>
      </c>
      <c r="J13" s="36">
        <v>7934.3666666666668</v>
      </c>
      <c r="K13" s="31">
        <v>7765</v>
      </c>
      <c r="L13" s="31">
        <v>7575</v>
      </c>
      <c r="M13" s="31">
        <v>3.0142000000000002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2348.5500000000002</v>
      </c>
      <c r="D14" s="36">
        <v>2341.1833333333334</v>
      </c>
      <c r="E14" s="36">
        <v>2325.3666666666668</v>
      </c>
      <c r="F14" s="36">
        <v>2302.1833333333334</v>
      </c>
      <c r="G14" s="36">
        <v>2286.3666666666668</v>
      </c>
      <c r="H14" s="36">
        <v>2364.3666666666668</v>
      </c>
      <c r="I14" s="36">
        <v>2380.1833333333334</v>
      </c>
      <c r="J14" s="36">
        <v>2403.3666666666668</v>
      </c>
      <c r="K14" s="31">
        <v>2357</v>
      </c>
      <c r="L14" s="31">
        <v>2318</v>
      </c>
      <c r="M14" s="31">
        <v>2.3008999999999999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4385.8999999999996</v>
      </c>
      <c r="D15" s="36">
        <v>4385.666666666667</v>
      </c>
      <c r="E15" s="36">
        <v>4321.4333333333343</v>
      </c>
      <c r="F15" s="36">
        <v>4256.9666666666672</v>
      </c>
      <c r="G15" s="36">
        <v>4192.7333333333345</v>
      </c>
      <c r="H15" s="36">
        <v>4450.1333333333341</v>
      </c>
      <c r="I15" s="36">
        <v>4514.3666666666659</v>
      </c>
      <c r="J15" s="36">
        <v>4578.8333333333339</v>
      </c>
      <c r="K15" s="31">
        <v>4449.8999999999996</v>
      </c>
      <c r="L15" s="31">
        <v>4321.2</v>
      </c>
      <c r="M15" s="31">
        <v>0.27687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1455.35</v>
      </c>
      <c r="D16" s="36">
        <v>1449.1166666666668</v>
      </c>
      <c r="E16" s="36">
        <v>1429.2333333333336</v>
      </c>
      <c r="F16" s="36">
        <v>1403.1166666666668</v>
      </c>
      <c r="G16" s="36">
        <v>1383.2333333333336</v>
      </c>
      <c r="H16" s="36">
        <v>1475.2333333333336</v>
      </c>
      <c r="I16" s="36">
        <v>1495.1166666666668</v>
      </c>
      <c r="J16" s="36">
        <v>1521.2333333333336</v>
      </c>
      <c r="K16" s="31">
        <v>1469</v>
      </c>
      <c r="L16" s="31">
        <v>1423</v>
      </c>
      <c r="M16" s="31">
        <v>4.5021899999999997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687.75</v>
      </c>
      <c r="D17" s="36">
        <v>683.81666666666661</v>
      </c>
      <c r="E17" s="36">
        <v>675.03333333333319</v>
      </c>
      <c r="F17" s="36">
        <v>662.31666666666661</v>
      </c>
      <c r="G17" s="36">
        <v>653.53333333333319</v>
      </c>
      <c r="H17" s="36">
        <v>696.53333333333319</v>
      </c>
      <c r="I17" s="36">
        <v>705.31666666666649</v>
      </c>
      <c r="J17" s="36">
        <v>718.03333333333319</v>
      </c>
      <c r="K17" s="31">
        <v>692.6</v>
      </c>
      <c r="L17" s="31">
        <v>671.1</v>
      </c>
      <c r="M17" s="31">
        <v>53.38608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609.6</v>
      </c>
      <c r="D18" s="36">
        <v>608.35</v>
      </c>
      <c r="E18" s="36">
        <v>595.70000000000005</v>
      </c>
      <c r="F18" s="36">
        <v>581.80000000000007</v>
      </c>
      <c r="G18" s="36">
        <v>569.15000000000009</v>
      </c>
      <c r="H18" s="36">
        <v>622.25</v>
      </c>
      <c r="I18" s="36">
        <v>634.89999999999986</v>
      </c>
      <c r="J18" s="36">
        <v>648.79999999999995</v>
      </c>
      <c r="K18" s="31">
        <v>621</v>
      </c>
      <c r="L18" s="31">
        <v>594.45000000000005</v>
      </c>
      <c r="M18" s="31">
        <v>27.239709999999999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1741.45</v>
      </c>
      <c r="D19" s="36">
        <v>1742.8500000000001</v>
      </c>
      <c r="E19" s="36">
        <v>1714.3500000000004</v>
      </c>
      <c r="F19" s="36">
        <v>1687.2500000000002</v>
      </c>
      <c r="G19" s="36">
        <v>1658.7500000000005</v>
      </c>
      <c r="H19" s="36">
        <v>1769.9500000000003</v>
      </c>
      <c r="I19" s="36">
        <v>1798.4499999999998</v>
      </c>
      <c r="J19" s="36">
        <v>1825.5500000000002</v>
      </c>
      <c r="K19" s="31">
        <v>1771.35</v>
      </c>
      <c r="L19" s="31">
        <v>1715.75</v>
      </c>
      <c r="M19" s="31">
        <v>2.9160900000000001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29735.45</v>
      </c>
      <c r="D20" s="36">
        <v>29702.016666666666</v>
      </c>
      <c r="E20" s="36">
        <v>29570.083333333332</v>
      </c>
      <c r="F20" s="36">
        <v>29404.716666666667</v>
      </c>
      <c r="G20" s="36">
        <v>29272.783333333333</v>
      </c>
      <c r="H20" s="36">
        <v>29867.383333333331</v>
      </c>
      <c r="I20" s="36">
        <v>29999.316666666666</v>
      </c>
      <c r="J20" s="36">
        <v>30164.683333333331</v>
      </c>
      <c r="K20" s="31">
        <v>29833.95</v>
      </c>
      <c r="L20" s="31">
        <v>29536.65</v>
      </c>
      <c r="M20" s="31">
        <v>5.3420000000000002E-2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1279.1500000000001</v>
      </c>
      <c r="D21" s="36">
        <v>1286.6333333333332</v>
      </c>
      <c r="E21" s="36">
        <v>1269.4666666666665</v>
      </c>
      <c r="F21" s="36">
        <v>1259.7833333333333</v>
      </c>
      <c r="G21" s="36">
        <v>1242.6166666666666</v>
      </c>
      <c r="H21" s="36">
        <v>1296.3166666666664</v>
      </c>
      <c r="I21" s="36">
        <v>1313.4833333333333</v>
      </c>
      <c r="J21" s="36">
        <v>1323.1666666666663</v>
      </c>
      <c r="K21" s="31">
        <v>1303.8</v>
      </c>
      <c r="L21" s="31">
        <v>1276.95</v>
      </c>
      <c r="M21" s="31">
        <v>1.90638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1028.5999999999999</v>
      </c>
      <c r="D22" s="36">
        <v>1026.2</v>
      </c>
      <c r="E22" s="36">
        <v>1014.4000000000001</v>
      </c>
      <c r="F22" s="36">
        <v>1000.2</v>
      </c>
      <c r="G22" s="36">
        <v>988.40000000000009</v>
      </c>
      <c r="H22" s="36">
        <v>1040.4000000000001</v>
      </c>
      <c r="I22" s="36">
        <v>1052.1999999999998</v>
      </c>
      <c r="J22" s="36">
        <v>1066.4000000000001</v>
      </c>
      <c r="K22" s="31">
        <v>1038</v>
      </c>
      <c r="L22" s="31">
        <v>1012</v>
      </c>
      <c r="M22" s="31">
        <v>10.790509999999999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3012.35</v>
      </c>
      <c r="D23" s="36">
        <v>2997.5166666666664</v>
      </c>
      <c r="E23" s="36">
        <v>2970.0333333333328</v>
      </c>
      <c r="F23" s="36">
        <v>2927.7166666666662</v>
      </c>
      <c r="G23" s="36">
        <v>2900.2333333333327</v>
      </c>
      <c r="H23" s="36">
        <v>3039.833333333333</v>
      </c>
      <c r="I23" s="36">
        <v>3067.3166666666666</v>
      </c>
      <c r="J23" s="36">
        <v>3109.6333333333332</v>
      </c>
      <c r="K23" s="31">
        <v>3025</v>
      </c>
      <c r="L23" s="31">
        <v>2955.2</v>
      </c>
      <c r="M23" s="31">
        <v>12.1227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1930.9</v>
      </c>
      <c r="D24" s="36">
        <v>1912.7833333333335</v>
      </c>
      <c r="E24" s="36">
        <v>1890.116666666667</v>
      </c>
      <c r="F24" s="36">
        <v>1849.3333333333335</v>
      </c>
      <c r="G24" s="36">
        <v>1826.666666666667</v>
      </c>
      <c r="H24" s="36">
        <v>1953.5666666666671</v>
      </c>
      <c r="I24" s="36">
        <v>1976.2333333333336</v>
      </c>
      <c r="J24" s="36">
        <v>2017.0166666666671</v>
      </c>
      <c r="K24" s="31">
        <v>1935.45</v>
      </c>
      <c r="L24" s="31">
        <v>1872</v>
      </c>
      <c r="M24" s="31">
        <v>7.9472399999999999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1472.1</v>
      </c>
      <c r="D25" s="36">
        <v>1469.4333333333334</v>
      </c>
      <c r="E25" s="36">
        <v>1463.7166666666667</v>
      </c>
      <c r="F25" s="36">
        <v>1455.3333333333333</v>
      </c>
      <c r="G25" s="36">
        <v>1449.6166666666666</v>
      </c>
      <c r="H25" s="36">
        <v>1477.8166666666668</v>
      </c>
      <c r="I25" s="36">
        <v>1483.5333333333335</v>
      </c>
      <c r="J25" s="36">
        <v>1491.916666666667</v>
      </c>
      <c r="K25" s="31">
        <v>1475.15</v>
      </c>
      <c r="L25" s="31">
        <v>1461.05</v>
      </c>
      <c r="M25" s="31">
        <v>11.22071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650.85</v>
      </c>
      <c r="D26" s="36">
        <v>652.94999999999993</v>
      </c>
      <c r="E26" s="36">
        <v>646.89999999999986</v>
      </c>
      <c r="F26" s="36">
        <v>642.94999999999993</v>
      </c>
      <c r="G26" s="36">
        <v>636.89999999999986</v>
      </c>
      <c r="H26" s="36">
        <v>656.89999999999986</v>
      </c>
      <c r="I26" s="36">
        <v>662.94999999999982</v>
      </c>
      <c r="J26" s="36">
        <v>666.89999999999986</v>
      </c>
      <c r="K26" s="31">
        <v>659</v>
      </c>
      <c r="L26" s="31">
        <v>649</v>
      </c>
      <c r="M26" s="31">
        <v>24.843430000000001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854.55</v>
      </c>
      <c r="D27" s="36">
        <v>850.36666666666667</v>
      </c>
      <c r="E27" s="36">
        <v>841.7833333333333</v>
      </c>
      <c r="F27" s="36">
        <v>829.01666666666665</v>
      </c>
      <c r="G27" s="36">
        <v>820.43333333333328</v>
      </c>
      <c r="H27" s="36">
        <v>863.13333333333333</v>
      </c>
      <c r="I27" s="36">
        <v>871.71666666666658</v>
      </c>
      <c r="J27" s="36">
        <v>884.48333333333335</v>
      </c>
      <c r="K27" s="31">
        <v>858.95</v>
      </c>
      <c r="L27" s="31">
        <v>837.6</v>
      </c>
      <c r="M27" s="31">
        <v>40.480640000000001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372.95</v>
      </c>
      <c r="D28" s="36">
        <v>371.61666666666662</v>
      </c>
      <c r="E28" s="36">
        <v>366.43333333333322</v>
      </c>
      <c r="F28" s="36">
        <v>359.91666666666663</v>
      </c>
      <c r="G28" s="36">
        <v>354.73333333333323</v>
      </c>
      <c r="H28" s="36">
        <v>378.13333333333321</v>
      </c>
      <c r="I28" s="36">
        <v>383.31666666666661</v>
      </c>
      <c r="J28" s="36">
        <v>389.8333333333332</v>
      </c>
      <c r="K28" s="31">
        <v>376.8</v>
      </c>
      <c r="L28" s="31">
        <v>365.1</v>
      </c>
      <c r="M28" s="31">
        <v>28.724889999999998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221.74</v>
      </c>
      <c r="D29" s="36">
        <v>221.90666666666667</v>
      </c>
      <c r="E29" s="36">
        <v>219.83333333333334</v>
      </c>
      <c r="F29" s="36">
        <v>217.92666666666668</v>
      </c>
      <c r="G29" s="36">
        <v>215.85333333333335</v>
      </c>
      <c r="H29" s="36">
        <v>223.81333333333333</v>
      </c>
      <c r="I29" s="36">
        <v>225.88666666666666</v>
      </c>
      <c r="J29" s="36">
        <v>227.79333333333332</v>
      </c>
      <c r="K29" s="31">
        <v>223.98</v>
      </c>
      <c r="L29" s="31">
        <v>220</v>
      </c>
      <c r="M29" s="31">
        <v>24.298110000000001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310.45</v>
      </c>
      <c r="D30" s="36">
        <v>312.71666666666664</v>
      </c>
      <c r="E30" s="36">
        <v>306.73333333333329</v>
      </c>
      <c r="F30" s="36">
        <v>303.01666666666665</v>
      </c>
      <c r="G30" s="36">
        <v>297.0333333333333</v>
      </c>
      <c r="H30" s="36">
        <v>316.43333333333328</v>
      </c>
      <c r="I30" s="36">
        <v>322.41666666666663</v>
      </c>
      <c r="J30" s="36">
        <v>326.13333333333327</v>
      </c>
      <c r="K30" s="31">
        <v>318.7</v>
      </c>
      <c r="L30" s="31">
        <v>309</v>
      </c>
      <c r="M30" s="31">
        <v>31.687049999999999</v>
      </c>
      <c r="N30" s="1"/>
      <c r="O30" s="1"/>
    </row>
    <row r="31" spans="1:15" ht="12.75" customHeight="1">
      <c r="A31" s="33">
        <v>21</v>
      </c>
      <c r="B31" s="53" t="s">
        <v>876</v>
      </c>
      <c r="C31" s="31">
        <v>848.35</v>
      </c>
      <c r="D31" s="36">
        <v>844.70000000000016</v>
      </c>
      <c r="E31" s="36">
        <v>831.45000000000027</v>
      </c>
      <c r="F31" s="36">
        <v>814.55000000000007</v>
      </c>
      <c r="G31" s="36">
        <v>801.30000000000018</v>
      </c>
      <c r="H31" s="36">
        <v>861.60000000000036</v>
      </c>
      <c r="I31" s="36">
        <v>874.85000000000014</v>
      </c>
      <c r="J31" s="36">
        <v>891.75000000000045</v>
      </c>
      <c r="K31" s="31">
        <v>857.95</v>
      </c>
      <c r="L31" s="31">
        <v>827.8</v>
      </c>
      <c r="M31" s="31">
        <v>4.5579700000000001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931.5</v>
      </c>
      <c r="D32" s="36">
        <v>916.5333333333333</v>
      </c>
      <c r="E32" s="36">
        <v>896.06666666666661</v>
      </c>
      <c r="F32" s="36">
        <v>860.63333333333333</v>
      </c>
      <c r="G32" s="36">
        <v>840.16666666666663</v>
      </c>
      <c r="H32" s="36">
        <v>951.96666666666658</v>
      </c>
      <c r="I32" s="36">
        <v>972.43333333333328</v>
      </c>
      <c r="J32" s="36">
        <v>1007.8666666666666</v>
      </c>
      <c r="K32" s="31">
        <v>937</v>
      </c>
      <c r="L32" s="31">
        <v>881.1</v>
      </c>
      <c r="M32" s="31">
        <v>4.8600399999999997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1608.3</v>
      </c>
      <c r="D33" s="36">
        <v>1607.7666666666667</v>
      </c>
      <c r="E33" s="36">
        <v>1590.5333333333333</v>
      </c>
      <c r="F33" s="36">
        <v>1572.7666666666667</v>
      </c>
      <c r="G33" s="36">
        <v>1555.5333333333333</v>
      </c>
      <c r="H33" s="36">
        <v>1625.5333333333333</v>
      </c>
      <c r="I33" s="36">
        <v>1642.7666666666664</v>
      </c>
      <c r="J33" s="36">
        <v>1660.5333333333333</v>
      </c>
      <c r="K33" s="31">
        <v>1625</v>
      </c>
      <c r="L33" s="31">
        <v>1590</v>
      </c>
      <c r="M33" s="31">
        <v>1.3916599999999999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3229.55</v>
      </c>
      <c r="D34" s="36">
        <v>3218.8166666666671</v>
      </c>
      <c r="E34" s="36">
        <v>3162.6333333333341</v>
      </c>
      <c r="F34" s="36">
        <v>3095.7166666666672</v>
      </c>
      <c r="G34" s="36">
        <v>3039.5333333333342</v>
      </c>
      <c r="H34" s="36">
        <v>3285.733333333334</v>
      </c>
      <c r="I34" s="36">
        <v>3341.9166666666674</v>
      </c>
      <c r="J34" s="36">
        <v>3408.8333333333339</v>
      </c>
      <c r="K34" s="31">
        <v>3275</v>
      </c>
      <c r="L34" s="31">
        <v>3151.9</v>
      </c>
      <c r="M34" s="31">
        <v>2.28403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1116.2</v>
      </c>
      <c r="D35" s="36">
        <v>1100.45</v>
      </c>
      <c r="E35" s="36">
        <v>1066.9000000000001</v>
      </c>
      <c r="F35" s="36">
        <v>1017.6000000000001</v>
      </c>
      <c r="G35" s="36">
        <v>984.05000000000018</v>
      </c>
      <c r="H35" s="36">
        <v>1149.75</v>
      </c>
      <c r="I35" s="36">
        <v>1183.2999999999997</v>
      </c>
      <c r="J35" s="36">
        <v>1232.5999999999999</v>
      </c>
      <c r="K35" s="31">
        <v>1134</v>
      </c>
      <c r="L35" s="31">
        <v>1051.1500000000001</v>
      </c>
      <c r="M35" s="31">
        <v>4.3287000000000004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6207.8</v>
      </c>
      <c r="D36" s="36">
        <v>6168.6833333333334</v>
      </c>
      <c r="E36" s="36">
        <v>6098.1166666666668</v>
      </c>
      <c r="F36" s="36">
        <v>5988.4333333333334</v>
      </c>
      <c r="G36" s="36">
        <v>5917.8666666666668</v>
      </c>
      <c r="H36" s="36">
        <v>6278.3666666666668</v>
      </c>
      <c r="I36" s="36">
        <v>6348.9333333333343</v>
      </c>
      <c r="J36" s="36">
        <v>6458.6166666666668</v>
      </c>
      <c r="K36" s="31">
        <v>6239.25</v>
      </c>
      <c r="L36" s="31">
        <v>6059</v>
      </c>
      <c r="M36" s="31">
        <v>3.4029400000000001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2171.4</v>
      </c>
      <c r="D37" s="36">
        <v>2168.9166666666665</v>
      </c>
      <c r="E37" s="36">
        <v>2108.833333333333</v>
      </c>
      <c r="F37" s="36">
        <v>2046.2666666666664</v>
      </c>
      <c r="G37" s="36">
        <v>1986.1833333333329</v>
      </c>
      <c r="H37" s="36">
        <v>2231.4833333333331</v>
      </c>
      <c r="I37" s="36">
        <v>2291.5666666666662</v>
      </c>
      <c r="J37" s="36">
        <v>2354.1333333333332</v>
      </c>
      <c r="K37" s="31">
        <v>2229</v>
      </c>
      <c r="L37" s="31">
        <v>2106.35</v>
      </c>
      <c r="M37" s="31">
        <v>3.9289700000000001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67.989999999999995</v>
      </c>
      <c r="D38" s="36">
        <v>68.563333333333333</v>
      </c>
      <c r="E38" s="36">
        <v>66.626666666666665</v>
      </c>
      <c r="F38" s="36">
        <v>65.263333333333335</v>
      </c>
      <c r="G38" s="36">
        <v>63.326666666666668</v>
      </c>
      <c r="H38" s="36">
        <v>69.926666666666662</v>
      </c>
      <c r="I38" s="36">
        <v>71.86333333333333</v>
      </c>
      <c r="J38" s="36">
        <v>73.226666666666659</v>
      </c>
      <c r="K38" s="31">
        <v>70.5</v>
      </c>
      <c r="L38" s="31">
        <v>67.2</v>
      </c>
      <c r="M38" s="31">
        <v>49.791780000000003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27</v>
      </c>
      <c r="D39" s="36">
        <v>27.223333333333333</v>
      </c>
      <c r="E39" s="36">
        <v>26.306666666666665</v>
      </c>
      <c r="F39" s="36">
        <v>25.613333333333333</v>
      </c>
      <c r="G39" s="36">
        <v>24.696666666666665</v>
      </c>
      <c r="H39" s="36">
        <v>27.916666666666664</v>
      </c>
      <c r="I39" s="36">
        <v>28.833333333333329</v>
      </c>
      <c r="J39" s="36">
        <v>29.526666666666664</v>
      </c>
      <c r="K39" s="31">
        <v>28.14</v>
      </c>
      <c r="L39" s="31">
        <v>26.53</v>
      </c>
      <c r="M39" s="31">
        <v>382.80358000000001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1487.15</v>
      </c>
      <c r="D40" s="36">
        <v>1496.6666666666667</v>
      </c>
      <c r="E40" s="36">
        <v>1474.4833333333336</v>
      </c>
      <c r="F40" s="36">
        <v>1461.8166666666668</v>
      </c>
      <c r="G40" s="36">
        <v>1439.6333333333337</v>
      </c>
      <c r="H40" s="36">
        <v>1509.3333333333335</v>
      </c>
      <c r="I40" s="36">
        <v>1531.5166666666664</v>
      </c>
      <c r="J40" s="36">
        <v>1544.1833333333334</v>
      </c>
      <c r="K40" s="31">
        <v>1518.85</v>
      </c>
      <c r="L40" s="31">
        <v>1484</v>
      </c>
      <c r="M40" s="31">
        <v>4.3722399999999997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4510.8500000000004</v>
      </c>
      <c r="D41" s="36">
        <v>4476.833333333333</v>
      </c>
      <c r="E41" s="36">
        <v>4433.6666666666661</v>
      </c>
      <c r="F41" s="36">
        <v>4356.4833333333327</v>
      </c>
      <c r="G41" s="36">
        <v>4313.3166666666657</v>
      </c>
      <c r="H41" s="36">
        <v>4554.0166666666664</v>
      </c>
      <c r="I41" s="36">
        <v>4597.1833333333325</v>
      </c>
      <c r="J41" s="36">
        <v>4674.3666666666668</v>
      </c>
      <c r="K41" s="31">
        <v>4520</v>
      </c>
      <c r="L41" s="31">
        <v>4399.6499999999996</v>
      </c>
      <c r="M41" s="31">
        <v>0.47908000000000001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627.1</v>
      </c>
      <c r="D42" s="36">
        <v>622.9</v>
      </c>
      <c r="E42" s="36">
        <v>616.79999999999995</v>
      </c>
      <c r="F42" s="36">
        <v>606.5</v>
      </c>
      <c r="G42" s="36">
        <v>600.4</v>
      </c>
      <c r="H42" s="36">
        <v>633.19999999999993</v>
      </c>
      <c r="I42" s="36">
        <v>639.30000000000007</v>
      </c>
      <c r="J42" s="36">
        <v>649.59999999999991</v>
      </c>
      <c r="K42" s="31">
        <v>629</v>
      </c>
      <c r="L42" s="31">
        <v>612.6</v>
      </c>
      <c r="M42" s="31">
        <v>23.47174</v>
      </c>
      <c r="N42" s="1"/>
      <c r="O42" s="1"/>
    </row>
    <row r="43" spans="1:15" ht="12.75" customHeight="1">
      <c r="A43" s="33">
        <v>33</v>
      </c>
      <c r="B43" s="53" t="s">
        <v>843</v>
      </c>
      <c r="C43" s="31">
        <v>3841.25</v>
      </c>
      <c r="D43" s="36">
        <v>3860.8000000000006</v>
      </c>
      <c r="E43" s="36">
        <v>3810.7500000000014</v>
      </c>
      <c r="F43" s="36">
        <v>3780.2500000000009</v>
      </c>
      <c r="G43" s="36">
        <v>3730.2000000000016</v>
      </c>
      <c r="H43" s="36">
        <v>3891.3000000000011</v>
      </c>
      <c r="I43" s="36">
        <v>3941.3500000000004</v>
      </c>
      <c r="J43" s="36">
        <v>3971.8500000000008</v>
      </c>
      <c r="K43" s="31">
        <v>3910.85</v>
      </c>
      <c r="L43" s="31">
        <v>3830.3</v>
      </c>
      <c r="M43" s="31">
        <v>0.19214000000000001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2552.1999999999998</v>
      </c>
      <c r="D44" s="36">
        <v>2551.4166666666665</v>
      </c>
      <c r="E44" s="36">
        <v>2512.7833333333328</v>
      </c>
      <c r="F44" s="36">
        <v>2473.3666666666663</v>
      </c>
      <c r="G44" s="36">
        <v>2434.7333333333327</v>
      </c>
      <c r="H44" s="36">
        <v>2590.833333333333</v>
      </c>
      <c r="I44" s="36">
        <v>2629.4666666666672</v>
      </c>
      <c r="J44" s="36">
        <v>2668.8833333333332</v>
      </c>
      <c r="K44" s="31">
        <v>2590.0500000000002</v>
      </c>
      <c r="L44" s="31">
        <v>2512</v>
      </c>
      <c r="M44" s="31">
        <v>5.2982399999999998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773.15</v>
      </c>
      <c r="D45" s="36">
        <v>774.38333333333333</v>
      </c>
      <c r="E45" s="36">
        <v>768.76666666666665</v>
      </c>
      <c r="F45" s="36">
        <v>764.38333333333333</v>
      </c>
      <c r="G45" s="36">
        <v>758.76666666666665</v>
      </c>
      <c r="H45" s="36">
        <v>778.76666666666665</v>
      </c>
      <c r="I45" s="36">
        <v>784.38333333333321</v>
      </c>
      <c r="J45" s="36">
        <v>788.76666666666665</v>
      </c>
      <c r="K45" s="31">
        <v>780</v>
      </c>
      <c r="L45" s="31">
        <v>770</v>
      </c>
      <c r="M45" s="31">
        <v>0.27428000000000002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8978.4500000000007</v>
      </c>
      <c r="D46" s="36">
        <v>8923.4833333333336</v>
      </c>
      <c r="E46" s="36">
        <v>8827.0166666666664</v>
      </c>
      <c r="F46" s="36">
        <v>8675.5833333333321</v>
      </c>
      <c r="G46" s="36">
        <v>8579.116666666665</v>
      </c>
      <c r="H46" s="36">
        <v>9074.9166666666679</v>
      </c>
      <c r="I46" s="36">
        <v>9171.383333333335</v>
      </c>
      <c r="J46" s="36">
        <v>9322.8166666666693</v>
      </c>
      <c r="K46" s="31">
        <v>9019.9500000000007</v>
      </c>
      <c r="L46" s="31">
        <v>8772.0499999999993</v>
      </c>
      <c r="M46" s="31">
        <v>2.8638699999999999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6930.9</v>
      </c>
      <c r="D47" s="36">
        <v>6886.3166666666666</v>
      </c>
      <c r="E47" s="36">
        <v>6834.6333333333332</v>
      </c>
      <c r="F47" s="36">
        <v>6738.3666666666668</v>
      </c>
      <c r="G47" s="36">
        <v>6686.6833333333334</v>
      </c>
      <c r="H47" s="36">
        <v>6982.583333333333</v>
      </c>
      <c r="I47" s="36">
        <v>7034.2666666666655</v>
      </c>
      <c r="J47" s="36">
        <v>7130.5333333333328</v>
      </c>
      <c r="K47" s="31">
        <v>6938</v>
      </c>
      <c r="L47" s="31">
        <v>6790.05</v>
      </c>
      <c r="M47" s="31">
        <v>3.8976799999999998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508.7</v>
      </c>
      <c r="D48" s="36">
        <v>506.16666666666669</v>
      </c>
      <c r="E48" s="36">
        <v>502.63333333333338</v>
      </c>
      <c r="F48" s="36">
        <v>496.56666666666672</v>
      </c>
      <c r="G48" s="36">
        <v>493.03333333333342</v>
      </c>
      <c r="H48" s="36">
        <v>512.23333333333335</v>
      </c>
      <c r="I48" s="36">
        <v>515.76666666666665</v>
      </c>
      <c r="J48" s="36">
        <v>521.83333333333326</v>
      </c>
      <c r="K48" s="31">
        <v>509.7</v>
      </c>
      <c r="L48" s="31">
        <v>500.1</v>
      </c>
      <c r="M48" s="31">
        <v>21.4346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323.35000000000002</v>
      </c>
      <c r="D49" s="36">
        <v>322.86666666666667</v>
      </c>
      <c r="E49" s="36">
        <v>318.73333333333335</v>
      </c>
      <c r="F49" s="36">
        <v>314.11666666666667</v>
      </c>
      <c r="G49" s="36">
        <v>309.98333333333335</v>
      </c>
      <c r="H49" s="36">
        <v>327.48333333333335</v>
      </c>
      <c r="I49" s="36">
        <v>331.61666666666667</v>
      </c>
      <c r="J49" s="36">
        <v>336.23333333333335</v>
      </c>
      <c r="K49" s="31">
        <v>327</v>
      </c>
      <c r="L49" s="31">
        <v>318.25</v>
      </c>
      <c r="M49" s="31">
        <v>6.3618800000000002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732.1</v>
      </c>
      <c r="D50" s="36">
        <v>727.58333333333337</v>
      </c>
      <c r="E50" s="36">
        <v>717.26666666666677</v>
      </c>
      <c r="F50" s="36">
        <v>702.43333333333339</v>
      </c>
      <c r="G50" s="36">
        <v>692.11666666666679</v>
      </c>
      <c r="H50" s="36">
        <v>742.41666666666674</v>
      </c>
      <c r="I50" s="36">
        <v>752.73333333333335</v>
      </c>
      <c r="J50" s="36">
        <v>767.56666666666672</v>
      </c>
      <c r="K50" s="31">
        <v>737.9</v>
      </c>
      <c r="L50" s="31">
        <v>712.75</v>
      </c>
      <c r="M50" s="31">
        <v>7.43954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678.3</v>
      </c>
      <c r="D51" s="36">
        <v>672.76666666666665</v>
      </c>
      <c r="E51" s="36">
        <v>657.5333333333333</v>
      </c>
      <c r="F51" s="36">
        <v>636.76666666666665</v>
      </c>
      <c r="G51" s="36">
        <v>621.5333333333333</v>
      </c>
      <c r="H51" s="36">
        <v>693.5333333333333</v>
      </c>
      <c r="I51" s="36">
        <v>708.76666666666665</v>
      </c>
      <c r="J51" s="36">
        <v>729.5333333333333</v>
      </c>
      <c r="K51" s="31">
        <v>688</v>
      </c>
      <c r="L51" s="31">
        <v>652</v>
      </c>
      <c r="M51" s="31">
        <v>5.9714900000000002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250.5</v>
      </c>
      <c r="D52" s="36">
        <v>250.06666666666669</v>
      </c>
      <c r="E52" s="36">
        <v>248.03333333333339</v>
      </c>
      <c r="F52" s="36">
        <v>245.56666666666669</v>
      </c>
      <c r="G52" s="36">
        <v>243.53333333333339</v>
      </c>
      <c r="H52" s="36">
        <v>252.53333333333339</v>
      </c>
      <c r="I52" s="36">
        <v>254.56666666666669</v>
      </c>
      <c r="J52" s="36">
        <v>257.03333333333342</v>
      </c>
      <c r="K52" s="31">
        <v>252.1</v>
      </c>
      <c r="L52" s="31">
        <v>247.6</v>
      </c>
      <c r="M52" s="31">
        <v>54.52449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3231.65</v>
      </c>
      <c r="D53" s="36">
        <v>3213.0499999999997</v>
      </c>
      <c r="E53" s="36">
        <v>3174.0999999999995</v>
      </c>
      <c r="F53" s="36">
        <v>3116.5499999999997</v>
      </c>
      <c r="G53" s="36">
        <v>3077.5999999999995</v>
      </c>
      <c r="H53" s="36">
        <v>3270.5999999999995</v>
      </c>
      <c r="I53" s="36">
        <v>3309.5499999999993</v>
      </c>
      <c r="J53" s="36">
        <v>3367.0999999999995</v>
      </c>
      <c r="K53" s="31">
        <v>3252</v>
      </c>
      <c r="L53" s="31">
        <v>3155.5</v>
      </c>
      <c r="M53" s="31">
        <v>23.7911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406.85</v>
      </c>
      <c r="D54" s="36">
        <v>404.86666666666662</v>
      </c>
      <c r="E54" s="36">
        <v>400.73333333333323</v>
      </c>
      <c r="F54" s="36">
        <v>394.61666666666662</v>
      </c>
      <c r="G54" s="36">
        <v>390.48333333333323</v>
      </c>
      <c r="H54" s="36">
        <v>410.98333333333323</v>
      </c>
      <c r="I54" s="36">
        <v>415.11666666666656</v>
      </c>
      <c r="J54" s="36">
        <v>421.23333333333323</v>
      </c>
      <c r="K54" s="31">
        <v>409</v>
      </c>
      <c r="L54" s="31">
        <v>398.75</v>
      </c>
      <c r="M54" s="31">
        <v>10.877750000000001</v>
      </c>
      <c r="N54" s="1"/>
      <c r="O54" s="1"/>
    </row>
    <row r="55" spans="1:15" ht="12.75" customHeight="1">
      <c r="A55" s="33">
        <v>45</v>
      </c>
      <c r="B55" s="53" t="s">
        <v>844</v>
      </c>
      <c r="C55" s="31">
        <v>6900.2</v>
      </c>
      <c r="D55" s="36">
        <v>6934.9000000000005</v>
      </c>
      <c r="E55" s="36">
        <v>6809.8000000000011</v>
      </c>
      <c r="F55" s="36">
        <v>6719.4000000000005</v>
      </c>
      <c r="G55" s="36">
        <v>6594.3000000000011</v>
      </c>
      <c r="H55" s="36">
        <v>7025.3000000000011</v>
      </c>
      <c r="I55" s="36">
        <v>7150.4000000000015</v>
      </c>
      <c r="J55" s="36">
        <v>7240.8000000000011</v>
      </c>
      <c r="K55" s="31">
        <v>7060</v>
      </c>
      <c r="L55" s="31">
        <v>6844.5</v>
      </c>
      <c r="M55" s="31">
        <v>0.16780999999999999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1935.8</v>
      </c>
      <c r="D56" s="36">
        <v>1930.0166666666667</v>
      </c>
      <c r="E56" s="36">
        <v>1916.5333333333333</v>
      </c>
      <c r="F56" s="36">
        <v>1897.2666666666667</v>
      </c>
      <c r="G56" s="36">
        <v>1883.7833333333333</v>
      </c>
      <c r="H56" s="36">
        <v>1949.2833333333333</v>
      </c>
      <c r="I56" s="36">
        <v>1962.7666666666664</v>
      </c>
      <c r="J56" s="36">
        <v>1982.0333333333333</v>
      </c>
      <c r="K56" s="31">
        <v>1943.5</v>
      </c>
      <c r="L56" s="31">
        <v>1910.75</v>
      </c>
      <c r="M56" s="31">
        <v>2.5623100000000001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7916.9</v>
      </c>
      <c r="D57" s="36">
        <v>7920.2833333333328</v>
      </c>
      <c r="E57" s="36">
        <v>7841.3166666666657</v>
      </c>
      <c r="F57" s="36">
        <v>7765.7333333333327</v>
      </c>
      <c r="G57" s="36">
        <v>7686.7666666666655</v>
      </c>
      <c r="H57" s="36">
        <v>7995.8666666666659</v>
      </c>
      <c r="I57" s="36">
        <v>8074.833333333333</v>
      </c>
      <c r="J57" s="36">
        <v>8150.4166666666661</v>
      </c>
      <c r="K57" s="31">
        <v>7999.25</v>
      </c>
      <c r="L57" s="31">
        <v>7844.7</v>
      </c>
      <c r="M57" s="31">
        <v>0.64778999999999998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1550.15</v>
      </c>
      <c r="D58" s="36">
        <v>1544.8833333333332</v>
      </c>
      <c r="E58" s="36">
        <v>1533.2666666666664</v>
      </c>
      <c r="F58" s="36">
        <v>1516.3833333333332</v>
      </c>
      <c r="G58" s="36">
        <v>1504.7666666666664</v>
      </c>
      <c r="H58" s="36">
        <v>1561.7666666666664</v>
      </c>
      <c r="I58" s="36">
        <v>1573.3833333333332</v>
      </c>
      <c r="J58" s="36">
        <v>1590.2666666666664</v>
      </c>
      <c r="K58" s="31">
        <v>1556.5</v>
      </c>
      <c r="L58" s="31">
        <v>1528</v>
      </c>
      <c r="M58" s="31">
        <v>10.69656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676</v>
      </c>
      <c r="D59" s="36">
        <v>682.81666666666661</v>
      </c>
      <c r="E59" s="36">
        <v>666.23333333333323</v>
      </c>
      <c r="F59" s="36">
        <v>656.46666666666658</v>
      </c>
      <c r="G59" s="36">
        <v>639.88333333333321</v>
      </c>
      <c r="H59" s="36">
        <v>692.58333333333326</v>
      </c>
      <c r="I59" s="36">
        <v>709.16666666666674</v>
      </c>
      <c r="J59" s="36">
        <v>718.93333333333328</v>
      </c>
      <c r="K59" s="31">
        <v>699.4</v>
      </c>
      <c r="L59" s="31">
        <v>673.05</v>
      </c>
      <c r="M59" s="31">
        <v>7.4374500000000001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5100.8999999999996</v>
      </c>
      <c r="D60" s="36">
        <v>5056.75</v>
      </c>
      <c r="E60" s="36">
        <v>5004.5</v>
      </c>
      <c r="F60" s="36">
        <v>4908.1000000000004</v>
      </c>
      <c r="G60" s="36">
        <v>4855.8500000000004</v>
      </c>
      <c r="H60" s="36">
        <v>5153.1499999999996</v>
      </c>
      <c r="I60" s="36">
        <v>5205.3999999999996</v>
      </c>
      <c r="J60" s="36">
        <v>5301.7999999999993</v>
      </c>
      <c r="K60" s="31">
        <v>5109</v>
      </c>
      <c r="L60" s="31">
        <v>4960.3500000000004</v>
      </c>
      <c r="M60" s="31">
        <v>3.19841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1177.7</v>
      </c>
      <c r="D61" s="36">
        <v>1180.2166666666669</v>
      </c>
      <c r="E61" s="36">
        <v>1170.7833333333338</v>
      </c>
      <c r="F61" s="36">
        <v>1163.8666666666668</v>
      </c>
      <c r="G61" s="36">
        <v>1154.4333333333336</v>
      </c>
      <c r="H61" s="36">
        <v>1187.1333333333339</v>
      </c>
      <c r="I61" s="36">
        <v>1196.5666666666668</v>
      </c>
      <c r="J61" s="36">
        <v>1203.483333333334</v>
      </c>
      <c r="K61" s="31">
        <v>1189.6500000000001</v>
      </c>
      <c r="L61" s="31">
        <v>1173.3</v>
      </c>
      <c r="M61" s="31">
        <v>65.279409999999999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4106.7</v>
      </c>
      <c r="D62" s="36">
        <v>4039.9500000000003</v>
      </c>
      <c r="E62" s="36">
        <v>3891.1000000000004</v>
      </c>
      <c r="F62" s="36">
        <v>3675.5</v>
      </c>
      <c r="G62" s="36">
        <v>3526.65</v>
      </c>
      <c r="H62" s="36">
        <v>4255.5500000000011</v>
      </c>
      <c r="I62" s="36">
        <v>4404.3999999999996</v>
      </c>
      <c r="J62" s="36">
        <v>4620.0000000000009</v>
      </c>
      <c r="K62" s="31">
        <v>4188.8</v>
      </c>
      <c r="L62" s="31">
        <v>3824.35</v>
      </c>
      <c r="M62" s="31">
        <v>22.71152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444.25</v>
      </c>
      <c r="D63" s="36">
        <v>437.75</v>
      </c>
      <c r="E63" s="36">
        <v>422.5</v>
      </c>
      <c r="F63" s="36">
        <v>400.75</v>
      </c>
      <c r="G63" s="36">
        <v>385.5</v>
      </c>
      <c r="H63" s="36">
        <v>459.5</v>
      </c>
      <c r="I63" s="36">
        <v>474.75</v>
      </c>
      <c r="J63" s="36">
        <v>496.5</v>
      </c>
      <c r="K63" s="31">
        <v>453</v>
      </c>
      <c r="L63" s="31">
        <v>416</v>
      </c>
      <c r="M63" s="31">
        <v>117.8395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2760.35</v>
      </c>
      <c r="D64" s="36">
        <v>2758.7833333333333</v>
      </c>
      <c r="E64" s="36">
        <v>2702.5666666666666</v>
      </c>
      <c r="F64" s="36">
        <v>2644.7833333333333</v>
      </c>
      <c r="G64" s="36">
        <v>2588.5666666666666</v>
      </c>
      <c r="H64" s="36">
        <v>2816.5666666666666</v>
      </c>
      <c r="I64" s="36">
        <v>2872.7833333333328</v>
      </c>
      <c r="J64" s="36">
        <v>2930.5666666666666</v>
      </c>
      <c r="K64" s="31">
        <v>2815</v>
      </c>
      <c r="L64" s="31">
        <v>2701</v>
      </c>
      <c r="M64" s="31">
        <v>7.5525700000000002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10963.7</v>
      </c>
      <c r="D65" s="36">
        <v>10967.483333333335</v>
      </c>
      <c r="E65" s="36">
        <v>10905.11666666667</v>
      </c>
      <c r="F65" s="36">
        <v>10846.533333333335</v>
      </c>
      <c r="G65" s="36">
        <v>10784.16666666667</v>
      </c>
      <c r="H65" s="36">
        <v>11026.066666666671</v>
      </c>
      <c r="I65" s="36">
        <v>11088.433333333336</v>
      </c>
      <c r="J65" s="36">
        <v>11147.016666666672</v>
      </c>
      <c r="K65" s="31">
        <v>11029.85</v>
      </c>
      <c r="L65" s="31">
        <v>10908.9</v>
      </c>
      <c r="M65" s="31">
        <v>3.2424599999999999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7299.5</v>
      </c>
      <c r="D66" s="36">
        <v>7307.25</v>
      </c>
      <c r="E66" s="36">
        <v>7237.5</v>
      </c>
      <c r="F66" s="36">
        <v>7175.5</v>
      </c>
      <c r="G66" s="36">
        <v>7105.75</v>
      </c>
      <c r="H66" s="36">
        <v>7369.25</v>
      </c>
      <c r="I66" s="36">
        <v>7439</v>
      </c>
      <c r="J66" s="36">
        <v>7501</v>
      </c>
      <c r="K66" s="31">
        <v>7377</v>
      </c>
      <c r="L66" s="31">
        <v>7245.25</v>
      </c>
      <c r="M66" s="31">
        <v>8.8674599999999995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1871.9</v>
      </c>
      <c r="D67" s="36">
        <v>1861.5500000000002</v>
      </c>
      <c r="E67" s="36">
        <v>1843.4000000000003</v>
      </c>
      <c r="F67" s="36">
        <v>1814.9</v>
      </c>
      <c r="G67" s="36">
        <v>1796.7500000000002</v>
      </c>
      <c r="H67" s="36">
        <v>1890.0500000000004</v>
      </c>
      <c r="I67" s="36">
        <v>1908.2</v>
      </c>
      <c r="J67" s="36">
        <v>1936.7000000000005</v>
      </c>
      <c r="K67" s="31">
        <v>1879.7</v>
      </c>
      <c r="L67" s="31">
        <v>1833.05</v>
      </c>
      <c r="M67" s="31">
        <v>26.349540000000001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11067.7</v>
      </c>
      <c r="D68" s="36">
        <v>10951.583333333334</v>
      </c>
      <c r="E68" s="36">
        <v>10718.166666666668</v>
      </c>
      <c r="F68" s="36">
        <v>10368.633333333333</v>
      </c>
      <c r="G68" s="36">
        <v>10135.216666666667</v>
      </c>
      <c r="H68" s="36">
        <v>11301.116666666669</v>
      </c>
      <c r="I68" s="36">
        <v>11534.533333333336</v>
      </c>
      <c r="J68" s="36">
        <v>11884.066666666669</v>
      </c>
      <c r="K68" s="31">
        <v>11185</v>
      </c>
      <c r="L68" s="31">
        <v>10602.05</v>
      </c>
      <c r="M68" s="31">
        <v>1.39699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2206.0500000000002</v>
      </c>
      <c r="D69" s="36">
        <v>2208.6833333333334</v>
      </c>
      <c r="E69" s="36">
        <v>2178.3666666666668</v>
      </c>
      <c r="F69" s="36">
        <v>2150.6833333333334</v>
      </c>
      <c r="G69" s="36">
        <v>2120.3666666666668</v>
      </c>
      <c r="H69" s="36">
        <v>2236.3666666666668</v>
      </c>
      <c r="I69" s="36">
        <v>2266.6833333333334</v>
      </c>
      <c r="J69" s="36">
        <v>2294.3666666666668</v>
      </c>
      <c r="K69" s="31">
        <v>2239</v>
      </c>
      <c r="L69" s="31">
        <v>2181</v>
      </c>
      <c r="M69" s="31">
        <v>0.68735999999999997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2954.9</v>
      </c>
      <c r="D70" s="36">
        <v>2935</v>
      </c>
      <c r="E70" s="36">
        <v>2910</v>
      </c>
      <c r="F70" s="36">
        <v>2865.1</v>
      </c>
      <c r="G70" s="36">
        <v>2840.1</v>
      </c>
      <c r="H70" s="36">
        <v>2979.9</v>
      </c>
      <c r="I70" s="36">
        <v>3004.9</v>
      </c>
      <c r="J70" s="36">
        <v>3049.8</v>
      </c>
      <c r="K70" s="31">
        <v>2960</v>
      </c>
      <c r="L70" s="31">
        <v>2890.1</v>
      </c>
      <c r="M70" s="31">
        <v>3.90368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587.1</v>
      </c>
      <c r="D71" s="36">
        <v>590.56666666666672</v>
      </c>
      <c r="E71" s="36">
        <v>575.78333333333342</v>
      </c>
      <c r="F71" s="36">
        <v>564.4666666666667</v>
      </c>
      <c r="G71" s="36">
        <v>549.68333333333339</v>
      </c>
      <c r="H71" s="36">
        <v>601.88333333333344</v>
      </c>
      <c r="I71" s="36">
        <v>616.66666666666674</v>
      </c>
      <c r="J71" s="36">
        <v>627.98333333333346</v>
      </c>
      <c r="K71" s="31">
        <v>605.35</v>
      </c>
      <c r="L71" s="31">
        <v>579.25</v>
      </c>
      <c r="M71" s="31">
        <v>24.748480000000001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199.61</v>
      </c>
      <c r="D72" s="36">
        <v>199.85</v>
      </c>
      <c r="E72" s="36">
        <v>196.26</v>
      </c>
      <c r="F72" s="36">
        <v>192.91</v>
      </c>
      <c r="G72" s="36">
        <v>189.32</v>
      </c>
      <c r="H72" s="36">
        <v>203.2</v>
      </c>
      <c r="I72" s="36">
        <v>206.78999999999996</v>
      </c>
      <c r="J72" s="36">
        <v>210.14</v>
      </c>
      <c r="K72" s="31">
        <v>203.44</v>
      </c>
      <c r="L72" s="31">
        <v>196.5</v>
      </c>
      <c r="M72" s="31">
        <v>190.74637999999999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243.5</v>
      </c>
      <c r="D73" s="36">
        <v>245.1</v>
      </c>
      <c r="E73" s="36">
        <v>240.75</v>
      </c>
      <c r="F73" s="36">
        <v>238</v>
      </c>
      <c r="G73" s="36">
        <v>233.65</v>
      </c>
      <c r="H73" s="36">
        <v>247.85</v>
      </c>
      <c r="I73" s="36">
        <v>252.19999999999996</v>
      </c>
      <c r="J73" s="36">
        <v>254.95</v>
      </c>
      <c r="K73" s="31">
        <v>249.45</v>
      </c>
      <c r="L73" s="31">
        <v>242.35</v>
      </c>
      <c r="M73" s="31">
        <v>179.43213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117.93</v>
      </c>
      <c r="D74" s="36">
        <v>117.67666666666666</v>
      </c>
      <c r="E74" s="36">
        <v>117.10333333333332</v>
      </c>
      <c r="F74" s="36">
        <v>116.27666666666666</v>
      </c>
      <c r="G74" s="36">
        <v>115.70333333333332</v>
      </c>
      <c r="H74" s="36">
        <v>118.50333333333333</v>
      </c>
      <c r="I74" s="36">
        <v>119.07666666666668</v>
      </c>
      <c r="J74" s="36">
        <v>119.90333333333334</v>
      </c>
      <c r="K74" s="31">
        <v>118.25</v>
      </c>
      <c r="L74" s="31">
        <v>116.85</v>
      </c>
      <c r="M74" s="31">
        <v>49.752659999999999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61.54</v>
      </c>
      <c r="D75" s="36">
        <v>61.180000000000007</v>
      </c>
      <c r="E75" s="36">
        <v>60.560000000000016</v>
      </c>
      <c r="F75" s="36">
        <v>59.580000000000013</v>
      </c>
      <c r="G75" s="36">
        <v>58.960000000000022</v>
      </c>
      <c r="H75" s="36">
        <v>62.160000000000011</v>
      </c>
      <c r="I75" s="36">
        <v>62.78</v>
      </c>
      <c r="J75" s="36">
        <v>63.760000000000005</v>
      </c>
      <c r="K75" s="31">
        <v>61.8</v>
      </c>
      <c r="L75" s="31">
        <v>60.2</v>
      </c>
      <c r="M75" s="31">
        <v>49.481859999999998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1446.85</v>
      </c>
      <c r="D76" s="36">
        <v>1452.9166666666667</v>
      </c>
      <c r="E76" s="36">
        <v>1435.8333333333335</v>
      </c>
      <c r="F76" s="36">
        <v>1424.8166666666668</v>
      </c>
      <c r="G76" s="36">
        <v>1407.7333333333336</v>
      </c>
      <c r="H76" s="36">
        <v>1463.9333333333334</v>
      </c>
      <c r="I76" s="36">
        <v>1481.0166666666669</v>
      </c>
      <c r="J76" s="36">
        <v>1492.0333333333333</v>
      </c>
      <c r="K76" s="31">
        <v>1470</v>
      </c>
      <c r="L76" s="31">
        <v>1441.9</v>
      </c>
      <c r="M76" s="31">
        <v>1.8153999999999999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6498.65</v>
      </c>
      <c r="D77" s="36">
        <v>6474.5166666666664</v>
      </c>
      <c r="E77" s="36">
        <v>6389.1333333333332</v>
      </c>
      <c r="F77" s="36">
        <v>6279.6166666666668</v>
      </c>
      <c r="G77" s="36">
        <v>6194.2333333333336</v>
      </c>
      <c r="H77" s="36">
        <v>6584.0333333333328</v>
      </c>
      <c r="I77" s="36">
        <v>6669.4166666666661</v>
      </c>
      <c r="J77" s="36">
        <v>6778.9333333333325</v>
      </c>
      <c r="K77" s="31">
        <v>6559.9</v>
      </c>
      <c r="L77" s="31">
        <v>6365</v>
      </c>
      <c r="M77" s="31">
        <v>1.1080099999999999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597.70000000000005</v>
      </c>
      <c r="D78" s="36">
        <v>590.63333333333333</v>
      </c>
      <c r="E78" s="36">
        <v>581.76666666666665</v>
      </c>
      <c r="F78" s="36">
        <v>565.83333333333337</v>
      </c>
      <c r="G78" s="36">
        <v>556.9666666666667</v>
      </c>
      <c r="H78" s="36">
        <v>606.56666666666661</v>
      </c>
      <c r="I78" s="36">
        <v>615.43333333333317</v>
      </c>
      <c r="J78" s="36">
        <v>631.36666666666656</v>
      </c>
      <c r="K78" s="31">
        <v>599.5</v>
      </c>
      <c r="L78" s="31">
        <v>574.70000000000005</v>
      </c>
      <c r="M78" s="31">
        <v>53.395879999999998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1327.1</v>
      </c>
      <c r="D79" s="36">
        <v>1337.3666666666666</v>
      </c>
      <c r="E79" s="36">
        <v>1308.7333333333331</v>
      </c>
      <c r="F79" s="36">
        <v>1290.3666666666666</v>
      </c>
      <c r="G79" s="36">
        <v>1261.7333333333331</v>
      </c>
      <c r="H79" s="36">
        <v>1355.7333333333331</v>
      </c>
      <c r="I79" s="36">
        <v>1384.3666666666668</v>
      </c>
      <c r="J79" s="36">
        <v>1402.7333333333331</v>
      </c>
      <c r="K79" s="31">
        <v>1366</v>
      </c>
      <c r="L79" s="31">
        <v>1319</v>
      </c>
      <c r="M79" s="31">
        <v>15.043139999999999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298.95</v>
      </c>
      <c r="D80" s="36">
        <v>298.71666666666664</v>
      </c>
      <c r="E80" s="36">
        <v>295.5333333333333</v>
      </c>
      <c r="F80" s="36">
        <v>292.11666666666667</v>
      </c>
      <c r="G80" s="36">
        <v>288.93333333333334</v>
      </c>
      <c r="H80" s="36">
        <v>302.13333333333327</v>
      </c>
      <c r="I80" s="36">
        <v>305.31666666666655</v>
      </c>
      <c r="J80" s="36">
        <v>308.73333333333323</v>
      </c>
      <c r="K80" s="31">
        <v>301.89999999999998</v>
      </c>
      <c r="L80" s="31">
        <v>295.3</v>
      </c>
      <c r="M80" s="31">
        <v>179.37646000000001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1605.7</v>
      </c>
      <c r="D81" s="36">
        <v>1591.5333333333335</v>
      </c>
      <c r="E81" s="36">
        <v>1568.166666666667</v>
      </c>
      <c r="F81" s="36">
        <v>1530.6333333333334</v>
      </c>
      <c r="G81" s="36">
        <v>1507.2666666666669</v>
      </c>
      <c r="H81" s="36">
        <v>1629.0666666666671</v>
      </c>
      <c r="I81" s="36">
        <v>1652.4333333333334</v>
      </c>
      <c r="J81" s="36">
        <v>1689.9666666666672</v>
      </c>
      <c r="K81" s="31">
        <v>1614.9</v>
      </c>
      <c r="L81" s="31">
        <v>1554</v>
      </c>
      <c r="M81" s="31">
        <v>10.95011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278.7</v>
      </c>
      <c r="D82" s="36">
        <v>280.09999999999997</v>
      </c>
      <c r="E82" s="36">
        <v>275.39999999999992</v>
      </c>
      <c r="F82" s="36">
        <v>272.09999999999997</v>
      </c>
      <c r="G82" s="36">
        <v>267.39999999999992</v>
      </c>
      <c r="H82" s="36">
        <v>283.39999999999992</v>
      </c>
      <c r="I82" s="36">
        <v>288.09999999999997</v>
      </c>
      <c r="J82" s="36">
        <v>291.39999999999992</v>
      </c>
      <c r="K82" s="31">
        <v>284.8</v>
      </c>
      <c r="L82" s="31">
        <v>276.8</v>
      </c>
      <c r="M82" s="31">
        <v>147.98436000000001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357.25</v>
      </c>
      <c r="D83" s="36">
        <v>358.61666666666662</v>
      </c>
      <c r="E83" s="36">
        <v>353.28333333333325</v>
      </c>
      <c r="F83" s="36">
        <v>349.31666666666661</v>
      </c>
      <c r="G83" s="36">
        <v>343.98333333333323</v>
      </c>
      <c r="H83" s="36">
        <v>362.58333333333326</v>
      </c>
      <c r="I83" s="36">
        <v>367.91666666666663</v>
      </c>
      <c r="J83" s="36">
        <v>371.88333333333327</v>
      </c>
      <c r="K83" s="31">
        <v>363.95</v>
      </c>
      <c r="L83" s="31">
        <v>354.65</v>
      </c>
      <c r="M83" s="31">
        <v>194.16506999999999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1561.9</v>
      </c>
      <c r="D84" s="36">
        <v>1556.6333333333332</v>
      </c>
      <c r="E84" s="36">
        <v>1547.2666666666664</v>
      </c>
      <c r="F84" s="36">
        <v>1532.6333333333332</v>
      </c>
      <c r="G84" s="36">
        <v>1523.2666666666664</v>
      </c>
      <c r="H84" s="36">
        <v>1571.2666666666664</v>
      </c>
      <c r="I84" s="36">
        <v>1580.6333333333332</v>
      </c>
      <c r="J84" s="36">
        <v>1595.2666666666664</v>
      </c>
      <c r="K84" s="31">
        <v>1566</v>
      </c>
      <c r="L84" s="31">
        <v>1542</v>
      </c>
      <c r="M84" s="31">
        <v>52.138109999999998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867.9</v>
      </c>
      <c r="D85" s="36">
        <v>875.2166666666667</v>
      </c>
      <c r="E85" s="36">
        <v>848.68333333333339</v>
      </c>
      <c r="F85" s="36">
        <v>829.4666666666667</v>
      </c>
      <c r="G85" s="36">
        <v>802.93333333333339</v>
      </c>
      <c r="H85" s="36">
        <v>894.43333333333339</v>
      </c>
      <c r="I85" s="36">
        <v>920.9666666666667</v>
      </c>
      <c r="J85" s="36">
        <v>940.18333333333339</v>
      </c>
      <c r="K85" s="31">
        <v>901.75</v>
      </c>
      <c r="L85" s="31">
        <v>856</v>
      </c>
      <c r="M85" s="31">
        <v>8.4503599999999999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379.4</v>
      </c>
      <c r="D86" s="36">
        <v>372.61666666666662</v>
      </c>
      <c r="E86" s="36">
        <v>362.03333333333325</v>
      </c>
      <c r="F86" s="36">
        <v>344.66666666666663</v>
      </c>
      <c r="G86" s="36">
        <v>334.08333333333326</v>
      </c>
      <c r="H86" s="36">
        <v>389.98333333333323</v>
      </c>
      <c r="I86" s="36">
        <v>400.56666666666661</v>
      </c>
      <c r="J86" s="36">
        <v>417.93333333333322</v>
      </c>
      <c r="K86" s="31">
        <v>383.2</v>
      </c>
      <c r="L86" s="31">
        <v>355.25</v>
      </c>
      <c r="M86" s="31">
        <v>121.59916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1348.2</v>
      </c>
      <c r="D87" s="36">
        <v>1341.8166666666666</v>
      </c>
      <c r="E87" s="36">
        <v>1329.6833333333332</v>
      </c>
      <c r="F87" s="36">
        <v>1311.1666666666665</v>
      </c>
      <c r="G87" s="36">
        <v>1299.0333333333331</v>
      </c>
      <c r="H87" s="36">
        <v>1360.3333333333333</v>
      </c>
      <c r="I87" s="36">
        <v>1372.4666666666665</v>
      </c>
      <c r="J87" s="36">
        <v>1390.9833333333333</v>
      </c>
      <c r="K87" s="31">
        <v>1353.95</v>
      </c>
      <c r="L87" s="31">
        <v>1323.3</v>
      </c>
      <c r="M87" s="31">
        <v>0.86619999999999997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660.3</v>
      </c>
      <c r="D88" s="36">
        <v>654.91666666666663</v>
      </c>
      <c r="E88" s="36">
        <v>643.18333333333328</v>
      </c>
      <c r="F88" s="36">
        <v>626.06666666666661</v>
      </c>
      <c r="G88" s="36">
        <v>614.33333333333326</v>
      </c>
      <c r="H88" s="36">
        <v>672.0333333333333</v>
      </c>
      <c r="I88" s="36">
        <v>683.76666666666665</v>
      </c>
      <c r="J88" s="36">
        <v>700.88333333333333</v>
      </c>
      <c r="K88" s="31">
        <v>666.65</v>
      </c>
      <c r="L88" s="31">
        <v>637.79999999999995</v>
      </c>
      <c r="M88" s="31">
        <v>44.534779999999998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8221.5499999999993</v>
      </c>
      <c r="D89" s="36">
        <v>8281.1833333333325</v>
      </c>
      <c r="E89" s="36">
        <v>8120.366666666665</v>
      </c>
      <c r="F89" s="36">
        <v>8019.1833333333325</v>
      </c>
      <c r="G89" s="36">
        <v>7858.366666666665</v>
      </c>
      <c r="H89" s="36">
        <v>8382.366666666665</v>
      </c>
      <c r="I89" s="36">
        <v>8543.1833333333343</v>
      </c>
      <c r="J89" s="36">
        <v>8644.366666666665</v>
      </c>
      <c r="K89" s="31">
        <v>8442</v>
      </c>
      <c r="L89" s="31">
        <v>8180</v>
      </c>
      <c r="M89" s="31">
        <v>0.15670999999999999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1699.5</v>
      </c>
      <c r="D90" s="36">
        <v>1701.1000000000001</v>
      </c>
      <c r="E90" s="36">
        <v>1669.9000000000003</v>
      </c>
      <c r="F90" s="36">
        <v>1640.3000000000002</v>
      </c>
      <c r="G90" s="36">
        <v>1609.1000000000004</v>
      </c>
      <c r="H90" s="36">
        <v>1730.7000000000003</v>
      </c>
      <c r="I90" s="36">
        <v>1761.9</v>
      </c>
      <c r="J90" s="36">
        <v>1791.5000000000002</v>
      </c>
      <c r="K90" s="31">
        <v>1732.3</v>
      </c>
      <c r="L90" s="31">
        <v>1671.5</v>
      </c>
      <c r="M90" s="31">
        <v>4.2308399999999997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2750.1</v>
      </c>
      <c r="D91" s="36">
        <v>2711.9500000000003</v>
      </c>
      <c r="E91" s="36">
        <v>2649.9000000000005</v>
      </c>
      <c r="F91" s="36">
        <v>2549.7000000000003</v>
      </c>
      <c r="G91" s="36">
        <v>2487.6500000000005</v>
      </c>
      <c r="H91" s="36">
        <v>2812.1500000000005</v>
      </c>
      <c r="I91" s="36">
        <v>2874.2000000000007</v>
      </c>
      <c r="J91" s="36">
        <v>2974.4000000000005</v>
      </c>
      <c r="K91" s="31">
        <v>2774</v>
      </c>
      <c r="L91" s="31">
        <v>2611.75</v>
      </c>
      <c r="M91" s="31">
        <v>5.7698499999999999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507.35</v>
      </c>
      <c r="D92" s="36">
        <v>506.5333333333333</v>
      </c>
      <c r="E92" s="36">
        <v>502.61666666666662</v>
      </c>
      <c r="F92" s="36">
        <v>497.88333333333333</v>
      </c>
      <c r="G92" s="36">
        <v>493.96666666666664</v>
      </c>
      <c r="H92" s="36">
        <v>511.26666666666659</v>
      </c>
      <c r="I92" s="36">
        <v>515.18333333333339</v>
      </c>
      <c r="J92" s="36">
        <v>519.91666666666652</v>
      </c>
      <c r="K92" s="31">
        <v>510.45</v>
      </c>
      <c r="L92" s="31">
        <v>501.8</v>
      </c>
      <c r="M92" s="31">
        <v>2.0715599999999998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32451.85</v>
      </c>
      <c r="D93" s="36">
        <v>32312.399999999998</v>
      </c>
      <c r="E93" s="36">
        <v>32104.449999999997</v>
      </c>
      <c r="F93" s="36">
        <v>31757.05</v>
      </c>
      <c r="G93" s="36">
        <v>31549.1</v>
      </c>
      <c r="H93" s="36">
        <v>32659.799999999996</v>
      </c>
      <c r="I93" s="36">
        <v>32867.75</v>
      </c>
      <c r="J93" s="36">
        <v>33215.149999999994</v>
      </c>
      <c r="K93" s="31">
        <v>32520.35</v>
      </c>
      <c r="L93" s="31">
        <v>31965</v>
      </c>
      <c r="M93" s="31">
        <v>0.16544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1268.45</v>
      </c>
      <c r="D94" s="36">
        <v>1255.6166666666666</v>
      </c>
      <c r="E94" s="36">
        <v>1239.2333333333331</v>
      </c>
      <c r="F94" s="36">
        <v>1210.0166666666667</v>
      </c>
      <c r="G94" s="36">
        <v>1193.6333333333332</v>
      </c>
      <c r="H94" s="36">
        <v>1284.833333333333</v>
      </c>
      <c r="I94" s="36">
        <v>1301.2166666666667</v>
      </c>
      <c r="J94" s="36">
        <v>1330.4333333333329</v>
      </c>
      <c r="K94" s="31">
        <v>1272</v>
      </c>
      <c r="L94" s="31">
        <v>1226.4000000000001</v>
      </c>
      <c r="M94" s="31">
        <v>6.1256000000000004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5926.55</v>
      </c>
      <c r="D95" s="36">
        <v>5896.6333333333341</v>
      </c>
      <c r="E95" s="36">
        <v>5857.9166666666679</v>
      </c>
      <c r="F95" s="36">
        <v>5789.2833333333338</v>
      </c>
      <c r="G95" s="36">
        <v>5750.5666666666675</v>
      </c>
      <c r="H95" s="36">
        <v>5965.2666666666682</v>
      </c>
      <c r="I95" s="36">
        <v>6003.9833333333336</v>
      </c>
      <c r="J95" s="36">
        <v>6072.6166666666686</v>
      </c>
      <c r="K95" s="31">
        <v>5935.35</v>
      </c>
      <c r="L95" s="31">
        <v>5828</v>
      </c>
      <c r="M95" s="31">
        <v>2.1928299999999998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2025.2</v>
      </c>
      <c r="D96" s="36">
        <v>2038.3499999999997</v>
      </c>
      <c r="E96" s="36">
        <v>1997.9499999999994</v>
      </c>
      <c r="F96" s="36">
        <v>1970.6999999999996</v>
      </c>
      <c r="G96" s="36">
        <v>1930.2999999999993</v>
      </c>
      <c r="H96" s="36">
        <v>2065.5999999999995</v>
      </c>
      <c r="I96" s="36">
        <v>2105.9999999999995</v>
      </c>
      <c r="J96" s="36">
        <v>2133.2499999999995</v>
      </c>
      <c r="K96" s="31">
        <v>2078.75</v>
      </c>
      <c r="L96" s="31">
        <v>2011.1</v>
      </c>
      <c r="M96" s="31">
        <v>1.4648000000000001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832</v>
      </c>
      <c r="D97" s="36">
        <v>802.33333333333337</v>
      </c>
      <c r="E97" s="36">
        <v>749.66666666666674</v>
      </c>
      <c r="F97" s="36">
        <v>667.33333333333337</v>
      </c>
      <c r="G97" s="36">
        <v>614.66666666666674</v>
      </c>
      <c r="H97" s="36">
        <v>884.66666666666674</v>
      </c>
      <c r="I97" s="36">
        <v>937.33333333333348</v>
      </c>
      <c r="J97" s="36">
        <v>1019.6666666666667</v>
      </c>
      <c r="K97" s="31">
        <v>855</v>
      </c>
      <c r="L97" s="31">
        <v>720</v>
      </c>
      <c r="M97" s="31">
        <v>92.155500000000004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193.94</v>
      </c>
      <c r="D98" s="36">
        <v>196.00666666666666</v>
      </c>
      <c r="E98" s="36">
        <v>189.51333333333332</v>
      </c>
      <c r="F98" s="36">
        <v>185.08666666666667</v>
      </c>
      <c r="G98" s="36">
        <v>178.59333333333333</v>
      </c>
      <c r="H98" s="36">
        <v>200.43333333333331</v>
      </c>
      <c r="I98" s="36">
        <v>206.92666666666665</v>
      </c>
      <c r="J98" s="36">
        <v>211.3533333333333</v>
      </c>
      <c r="K98" s="31">
        <v>202.5</v>
      </c>
      <c r="L98" s="31">
        <v>191.58</v>
      </c>
      <c r="M98" s="31">
        <v>102.55373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688.95</v>
      </c>
      <c r="D99" s="36">
        <v>686.85</v>
      </c>
      <c r="E99" s="36">
        <v>679.80000000000007</v>
      </c>
      <c r="F99" s="36">
        <v>670.65000000000009</v>
      </c>
      <c r="G99" s="36">
        <v>663.60000000000014</v>
      </c>
      <c r="H99" s="36">
        <v>696</v>
      </c>
      <c r="I99" s="36">
        <v>703.05</v>
      </c>
      <c r="J99" s="36">
        <v>712.19999999999993</v>
      </c>
      <c r="K99" s="31">
        <v>693.9</v>
      </c>
      <c r="L99" s="31">
        <v>677.7</v>
      </c>
      <c r="M99" s="31">
        <v>24.366109999999999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580.54999999999995</v>
      </c>
      <c r="D100" s="36">
        <v>584.54999999999995</v>
      </c>
      <c r="E100" s="36">
        <v>575.19999999999993</v>
      </c>
      <c r="F100" s="36">
        <v>569.85</v>
      </c>
      <c r="G100" s="36">
        <v>560.5</v>
      </c>
      <c r="H100" s="36">
        <v>589.89999999999986</v>
      </c>
      <c r="I100" s="36">
        <v>599.24999999999977</v>
      </c>
      <c r="J100" s="36">
        <v>604.5999999999998</v>
      </c>
      <c r="K100" s="31">
        <v>593.9</v>
      </c>
      <c r="L100" s="31">
        <v>579.20000000000005</v>
      </c>
      <c r="M100" s="31">
        <v>4.3414000000000001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4614.6000000000004</v>
      </c>
      <c r="D101" s="36">
        <v>4623.5333333333338</v>
      </c>
      <c r="E101" s="36">
        <v>4571.0666666666675</v>
      </c>
      <c r="F101" s="36">
        <v>4527.5333333333338</v>
      </c>
      <c r="G101" s="36">
        <v>4475.0666666666675</v>
      </c>
      <c r="H101" s="36">
        <v>4667.0666666666675</v>
      </c>
      <c r="I101" s="36">
        <v>4719.5333333333328</v>
      </c>
      <c r="J101" s="36">
        <v>4763.0666666666675</v>
      </c>
      <c r="K101" s="31">
        <v>4676</v>
      </c>
      <c r="L101" s="31">
        <v>4580</v>
      </c>
      <c r="M101" s="31">
        <v>0.36495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320</v>
      </c>
      <c r="D102" s="36">
        <v>320.01666666666665</v>
      </c>
      <c r="E102" s="36">
        <v>317.23333333333329</v>
      </c>
      <c r="F102" s="36">
        <v>314.46666666666664</v>
      </c>
      <c r="G102" s="36">
        <v>311.68333333333328</v>
      </c>
      <c r="H102" s="36">
        <v>322.7833333333333</v>
      </c>
      <c r="I102" s="36">
        <v>325.56666666666661</v>
      </c>
      <c r="J102" s="36">
        <v>328.33333333333331</v>
      </c>
      <c r="K102" s="31">
        <v>322.8</v>
      </c>
      <c r="L102" s="31">
        <v>317.25</v>
      </c>
      <c r="M102" s="31">
        <v>2.1415600000000001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277.2</v>
      </c>
      <c r="D103" s="36">
        <v>277.40000000000003</v>
      </c>
      <c r="E103" s="36">
        <v>272.85000000000008</v>
      </c>
      <c r="F103" s="36">
        <v>268.50000000000006</v>
      </c>
      <c r="G103" s="36">
        <v>263.9500000000001</v>
      </c>
      <c r="H103" s="36">
        <v>281.75000000000006</v>
      </c>
      <c r="I103" s="36">
        <v>286.3</v>
      </c>
      <c r="J103" s="36">
        <v>290.65000000000003</v>
      </c>
      <c r="K103" s="31">
        <v>281.95</v>
      </c>
      <c r="L103" s="31">
        <v>273.05</v>
      </c>
      <c r="M103" s="31">
        <v>3.8944000000000001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881.9</v>
      </c>
      <c r="D104" s="36">
        <v>883.70000000000016</v>
      </c>
      <c r="E104" s="36">
        <v>871.15000000000032</v>
      </c>
      <c r="F104" s="36">
        <v>860.4000000000002</v>
      </c>
      <c r="G104" s="36">
        <v>847.85000000000036</v>
      </c>
      <c r="H104" s="36">
        <v>894.45000000000027</v>
      </c>
      <c r="I104" s="36">
        <v>907.00000000000023</v>
      </c>
      <c r="J104" s="36">
        <v>917.75000000000023</v>
      </c>
      <c r="K104" s="31">
        <v>896.25</v>
      </c>
      <c r="L104" s="31">
        <v>872.95</v>
      </c>
      <c r="M104" s="31">
        <v>4.6709300000000002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108.6</v>
      </c>
      <c r="D105" s="36">
        <v>108.71666666666665</v>
      </c>
      <c r="E105" s="36">
        <v>107.7833333333333</v>
      </c>
      <c r="F105" s="36">
        <v>106.96666666666665</v>
      </c>
      <c r="G105" s="36">
        <v>106.0333333333333</v>
      </c>
      <c r="H105" s="36">
        <v>109.5333333333333</v>
      </c>
      <c r="I105" s="36">
        <v>110.46666666666667</v>
      </c>
      <c r="J105" s="36">
        <v>111.2833333333333</v>
      </c>
      <c r="K105" s="31">
        <v>109.65</v>
      </c>
      <c r="L105" s="31">
        <v>107.9</v>
      </c>
      <c r="M105" s="31">
        <v>285.44684000000001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1968.85</v>
      </c>
      <c r="D106" s="36">
        <v>1952.1000000000001</v>
      </c>
      <c r="E106" s="36">
        <v>1908.2000000000003</v>
      </c>
      <c r="F106" s="36">
        <v>1847.5500000000002</v>
      </c>
      <c r="G106" s="36">
        <v>1803.6500000000003</v>
      </c>
      <c r="H106" s="36">
        <v>2012.7500000000002</v>
      </c>
      <c r="I106" s="36">
        <v>2056.6500000000005</v>
      </c>
      <c r="J106" s="36">
        <v>2117.3000000000002</v>
      </c>
      <c r="K106" s="31">
        <v>1996</v>
      </c>
      <c r="L106" s="31">
        <v>1891.45</v>
      </c>
      <c r="M106" s="31">
        <v>3.81304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213.54</v>
      </c>
      <c r="D107" s="36">
        <v>212.66333333333333</v>
      </c>
      <c r="E107" s="36">
        <v>210.87666666666667</v>
      </c>
      <c r="F107" s="36">
        <v>208.21333333333334</v>
      </c>
      <c r="G107" s="36">
        <v>206.42666666666668</v>
      </c>
      <c r="H107" s="36">
        <v>215.32666666666665</v>
      </c>
      <c r="I107" s="36">
        <v>217.11333333333334</v>
      </c>
      <c r="J107" s="36">
        <v>219.77666666666664</v>
      </c>
      <c r="K107" s="31">
        <v>214.45</v>
      </c>
      <c r="L107" s="31">
        <v>210</v>
      </c>
      <c r="M107" s="31">
        <v>3.5624699999999998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1513.05</v>
      </c>
      <c r="D108" s="36">
        <v>1516.1666666666667</v>
      </c>
      <c r="E108" s="36">
        <v>1503.8833333333334</v>
      </c>
      <c r="F108" s="36">
        <v>1494.7166666666667</v>
      </c>
      <c r="G108" s="36">
        <v>1482.4333333333334</v>
      </c>
      <c r="H108" s="36">
        <v>1525.3333333333335</v>
      </c>
      <c r="I108" s="36">
        <v>1537.6166666666668</v>
      </c>
      <c r="J108" s="36">
        <v>1546.7833333333335</v>
      </c>
      <c r="K108" s="31">
        <v>1528.45</v>
      </c>
      <c r="L108" s="31">
        <v>1507</v>
      </c>
      <c r="M108" s="31">
        <v>0.54225999999999996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271.95</v>
      </c>
      <c r="D109" s="36">
        <v>272.06666666666666</v>
      </c>
      <c r="E109" s="36">
        <v>265.33333333333331</v>
      </c>
      <c r="F109" s="36">
        <v>258.71666666666664</v>
      </c>
      <c r="G109" s="36">
        <v>251.98333333333329</v>
      </c>
      <c r="H109" s="36">
        <v>278.68333333333334</v>
      </c>
      <c r="I109" s="36">
        <v>285.41666666666669</v>
      </c>
      <c r="J109" s="36">
        <v>292.03333333333336</v>
      </c>
      <c r="K109" s="31">
        <v>278.8</v>
      </c>
      <c r="L109" s="31">
        <v>265.45</v>
      </c>
      <c r="M109" s="31">
        <v>155.90514999999999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2898</v>
      </c>
      <c r="D110" s="36">
        <v>2879.3333333333335</v>
      </c>
      <c r="E110" s="36">
        <v>2843.666666666667</v>
      </c>
      <c r="F110" s="36">
        <v>2789.3333333333335</v>
      </c>
      <c r="G110" s="36">
        <v>2753.666666666667</v>
      </c>
      <c r="H110" s="36">
        <v>2933.666666666667</v>
      </c>
      <c r="I110" s="36">
        <v>2969.3333333333339</v>
      </c>
      <c r="J110" s="36">
        <v>3023.666666666667</v>
      </c>
      <c r="K110" s="31">
        <v>2915</v>
      </c>
      <c r="L110" s="31">
        <v>2825</v>
      </c>
      <c r="M110" s="31">
        <v>2.1437499999999998</v>
      </c>
      <c r="N110" s="1"/>
      <c r="O110" s="1"/>
    </row>
    <row r="111" spans="1:15" ht="12.75" customHeight="1">
      <c r="A111" s="33">
        <v>101</v>
      </c>
      <c r="B111" s="53" t="s">
        <v>845</v>
      </c>
      <c r="C111" s="31">
        <v>898.2</v>
      </c>
      <c r="D111" s="36">
        <v>898.9</v>
      </c>
      <c r="E111" s="36">
        <v>890.3</v>
      </c>
      <c r="F111" s="36">
        <v>882.4</v>
      </c>
      <c r="G111" s="36">
        <v>873.8</v>
      </c>
      <c r="H111" s="36">
        <v>906.8</v>
      </c>
      <c r="I111" s="36">
        <v>915.40000000000009</v>
      </c>
      <c r="J111" s="36">
        <v>923.3</v>
      </c>
      <c r="K111" s="31">
        <v>907.5</v>
      </c>
      <c r="L111" s="31">
        <v>891</v>
      </c>
      <c r="M111" s="31">
        <v>0.50578999999999996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60.04</v>
      </c>
      <c r="D112" s="36">
        <v>59.913333333333334</v>
      </c>
      <c r="E112" s="36">
        <v>59.336666666666666</v>
      </c>
      <c r="F112" s="36">
        <v>58.633333333333333</v>
      </c>
      <c r="G112" s="36">
        <v>58.056666666666665</v>
      </c>
      <c r="H112" s="36">
        <v>60.616666666666667</v>
      </c>
      <c r="I112" s="36">
        <v>61.193333333333335</v>
      </c>
      <c r="J112" s="36">
        <v>61.896666666666668</v>
      </c>
      <c r="K112" s="31">
        <v>60.49</v>
      </c>
      <c r="L112" s="31">
        <v>59.21</v>
      </c>
      <c r="M112" s="31">
        <v>29.645340000000001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1420.05</v>
      </c>
      <c r="D113" s="36">
        <v>1423.5833333333333</v>
      </c>
      <c r="E113" s="36">
        <v>1398.7166666666665</v>
      </c>
      <c r="F113" s="36">
        <v>1377.3833333333332</v>
      </c>
      <c r="G113" s="36">
        <v>1352.5166666666664</v>
      </c>
      <c r="H113" s="36">
        <v>1444.9166666666665</v>
      </c>
      <c r="I113" s="36">
        <v>1469.7833333333333</v>
      </c>
      <c r="J113" s="36">
        <v>1491.1166666666666</v>
      </c>
      <c r="K113" s="31">
        <v>1448.45</v>
      </c>
      <c r="L113" s="31">
        <v>1402.25</v>
      </c>
      <c r="M113" s="31">
        <v>17.425160000000002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792.7</v>
      </c>
      <c r="D114" s="36">
        <v>794.81666666666661</v>
      </c>
      <c r="E114" s="36">
        <v>783.63333333333321</v>
      </c>
      <c r="F114" s="36">
        <v>774.56666666666661</v>
      </c>
      <c r="G114" s="36">
        <v>763.38333333333321</v>
      </c>
      <c r="H114" s="36">
        <v>803.88333333333321</v>
      </c>
      <c r="I114" s="36">
        <v>815.06666666666661</v>
      </c>
      <c r="J114" s="36">
        <v>824.13333333333321</v>
      </c>
      <c r="K114" s="31">
        <v>806</v>
      </c>
      <c r="L114" s="31">
        <v>785.75</v>
      </c>
      <c r="M114" s="31">
        <v>1.08487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2325.15</v>
      </c>
      <c r="D115" s="36">
        <v>2333.5499999999997</v>
      </c>
      <c r="E115" s="36">
        <v>2274.1999999999994</v>
      </c>
      <c r="F115" s="36">
        <v>2223.2499999999995</v>
      </c>
      <c r="G115" s="36">
        <v>2163.8999999999992</v>
      </c>
      <c r="H115" s="36">
        <v>2384.4999999999995</v>
      </c>
      <c r="I115" s="36">
        <v>2443.85</v>
      </c>
      <c r="J115" s="36">
        <v>2494.7999999999997</v>
      </c>
      <c r="K115" s="31">
        <v>2392.9</v>
      </c>
      <c r="L115" s="31">
        <v>2282.6</v>
      </c>
      <c r="M115" s="31">
        <v>4.0405300000000004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9355.85</v>
      </c>
      <c r="D116" s="36">
        <v>9250.3000000000011</v>
      </c>
      <c r="E116" s="36">
        <v>9110.5500000000029</v>
      </c>
      <c r="F116" s="36">
        <v>8865.2500000000018</v>
      </c>
      <c r="G116" s="36">
        <v>8725.5000000000036</v>
      </c>
      <c r="H116" s="36">
        <v>9495.6000000000022</v>
      </c>
      <c r="I116" s="36">
        <v>9635.3499999999985</v>
      </c>
      <c r="J116" s="36">
        <v>9880.6500000000015</v>
      </c>
      <c r="K116" s="31">
        <v>9390.0499999999993</v>
      </c>
      <c r="L116" s="31">
        <v>9005</v>
      </c>
      <c r="M116" s="31">
        <v>0.48958000000000002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877.95</v>
      </c>
      <c r="D117" s="36">
        <v>880.65</v>
      </c>
      <c r="E117" s="36">
        <v>861.4</v>
      </c>
      <c r="F117" s="36">
        <v>844.85</v>
      </c>
      <c r="G117" s="36">
        <v>825.6</v>
      </c>
      <c r="H117" s="36">
        <v>897.19999999999993</v>
      </c>
      <c r="I117" s="36">
        <v>916.44999999999993</v>
      </c>
      <c r="J117" s="36">
        <v>932.99999999999989</v>
      </c>
      <c r="K117" s="31">
        <v>899.9</v>
      </c>
      <c r="L117" s="31">
        <v>864.1</v>
      </c>
      <c r="M117" s="31">
        <v>2.9510700000000001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531.25</v>
      </c>
      <c r="D118" s="36">
        <v>527.75</v>
      </c>
      <c r="E118" s="36">
        <v>518.5</v>
      </c>
      <c r="F118" s="36">
        <v>505.75</v>
      </c>
      <c r="G118" s="36">
        <v>496.5</v>
      </c>
      <c r="H118" s="36">
        <v>540.5</v>
      </c>
      <c r="I118" s="36">
        <v>549.75</v>
      </c>
      <c r="J118" s="36">
        <v>562.5</v>
      </c>
      <c r="K118" s="31">
        <v>537</v>
      </c>
      <c r="L118" s="31">
        <v>515</v>
      </c>
      <c r="M118" s="31">
        <v>32.126600000000003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495.45</v>
      </c>
      <c r="D119" s="36">
        <v>495.7833333333333</v>
      </c>
      <c r="E119" s="36">
        <v>492.26666666666659</v>
      </c>
      <c r="F119" s="36">
        <v>489.08333333333331</v>
      </c>
      <c r="G119" s="36">
        <v>485.56666666666661</v>
      </c>
      <c r="H119" s="36">
        <v>498.96666666666658</v>
      </c>
      <c r="I119" s="36">
        <v>502.48333333333323</v>
      </c>
      <c r="J119" s="36">
        <v>505.66666666666657</v>
      </c>
      <c r="K119" s="31">
        <v>499.3</v>
      </c>
      <c r="L119" s="31">
        <v>492.6</v>
      </c>
      <c r="M119" s="31">
        <v>0.98016000000000003</v>
      </c>
      <c r="N119" s="1"/>
      <c r="O119" s="1"/>
    </row>
    <row r="120" spans="1:15" ht="12.75" customHeight="1">
      <c r="A120" s="33">
        <v>110</v>
      </c>
      <c r="B120" s="53" t="s">
        <v>846</v>
      </c>
      <c r="C120" s="31">
        <v>972.95</v>
      </c>
      <c r="D120" s="36">
        <v>977.54999999999984</v>
      </c>
      <c r="E120" s="36">
        <v>965.4499999999997</v>
      </c>
      <c r="F120" s="36">
        <v>957.94999999999982</v>
      </c>
      <c r="G120" s="36">
        <v>945.84999999999968</v>
      </c>
      <c r="H120" s="36">
        <v>985.04999999999973</v>
      </c>
      <c r="I120" s="36">
        <v>997.14999999999986</v>
      </c>
      <c r="J120" s="36">
        <v>1004.6499999999997</v>
      </c>
      <c r="K120" s="31">
        <v>989.65</v>
      </c>
      <c r="L120" s="31">
        <v>970.05</v>
      </c>
      <c r="M120" s="31">
        <v>4.08521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1729.65</v>
      </c>
      <c r="D121" s="36">
        <v>1706.55</v>
      </c>
      <c r="E121" s="36">
        <v>1658.1</v>
      </c>
      <c r="F121" s="36">
        <v>1586.55</v>
      </c>
      <c r="G121" s="36">
        <v>1538.1</v>
      </c>
      <c r="H121" s="36">
        <v>1778.1</v>
      </c>
      <c r="I121" s="36">
        <v>1826.5500000000002</v>
      </c>
      <c r="J121" s="36">
        <v>1898.1</v>
      </c>
      <c r="K121" s="31">
        <v>1755</v>
      </c>
      <c r="L121" s="31">
        <v>1635</v>
      </c>
      <c r="M121" s="31">
        <v>7.2276800000000003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1487.3</v>
      </c>
      <c r="D122" s="36">
        <v>1484.0833333333333</v>
      </c>
      <c r="E122" s="36">
        <v>1466.2166666666665</v>
      </c>
      <c r="F122" s="36">
        <v>1445.1333333333332</v>
      </c>
      <c r="G122" s="36">
        <v>1427.2666666666664</v>
      </c>
      <c r="H122" s="36">
        <v>1505.1666666666665</v>
      </c>
      <c r="I122" s="36">
        <v>1523.0333333333333</v>
      </c>
      <c r="J122" s="36">
        <v>1544.1166666666666</v>
      </c>
      <c r="K122" s="31">
        <v>1501.95</v>
      </c>
      <c r="L122" s="31">
        <v>1463</v>
      </c>
      <c r="M122" s="31">
        <v>11.94449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1651.9</v>
      </c>
      <c r="D123" s="36">
        <v>1646.8999999999999</v>
      </c>
      <c r="E123" s="36">
        <v>1635.7999999999997</v>
      </c>
      <c r="F123" s="36">
        <v>1619.6999999999998</v>
      </c>
      <c r="G123" s="36">
        <v>1608.5999999999997</v>
      </c>
      <c r="H123" s="36">
        <v>1662.9999999999998</v>
      </c>
      <c r="I123" s="36">
        <v>1674.0999999999997</v>
      </c>
      <c r="J123" s="36">
        <v>1690.1999999999998</v>
      </c>
      <c r="K123" s="31">
        <v>1658</v>
      </c>
      <c r="L123" s="31">
        <v>1630.8</v>
      </c>
      <c r="M123" s="31">
        <v>10.19049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168.3</v>
      </c>
      <c r="D124" s="36">
        <v>169.12</v>
      </c>
      <c r="E124" s="36">
        <v>167.04000000000002</v>
      </c>
      <c r="F124" s="36">
        <v>165.78000000000003</v>
      </c>
      <c r="G124" s="36">
        <v>163.70000000000005</v>
      </c>
      <c r="H124" s="36">
        <v>170.38</v>
      </c>
      <c r="I124" s="36">
        <v>172.45999999999998</v>
      </c>
      <c r="J124" s="36">
        <v>173.71999999999997</v>
      </c>
      <c r="K124" s="31">
        <v>171.2</v>
      </c>
      <c r="L124" s="31">
        <v>167.86</v>
      </c>
      <c r="M124" s="31">
        <v>40.560279999999999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1506.55</v>
      </c>
      <c r="D125" s="36">
        <v>1498.7</v>
      </c>
      <c r="E125" s="36">
        <v>1472</v>
      </c>
      <c r="F125" s="36">
        <v>1437.45</v>
      </c>
      <c r="G125" s="36">
        <v>1410.75</v>
      </c>
      <c r="H125" s="36">
        <v>1533.25</v>
      </c>
      <c r="I125" s="36">
        <v>1559.9500000000003</v>
      </c>
      <c r="J125" s="36">
        <v>1594.5</v>
      </c>
      <c r="K125" s="31">
        <v>1525.4</v>
      </c>
      <c r="L125" s="31">
        <v>1464.15</v>
      </c>
      <c r="M125" s="31">
        <v>1.52583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503.65</v>
      </c>
      <c r="D126" s="36">
        <v>507.01666666666665</v>
      </c>
      <c r="E126" s="36">
        <v>497.18333333333328</v>
      </c>
      <c r="F126" s="36">
        <v>490.71666666666664</v>
      </c>
      <c r="G126" s="36">
        <v>480.88333333333327</v>
      </c>
      <c r="H126" s="36">
        <v>513.48333333333335</v>
      </c>
      <c r="I126" s="36">
        <v>523.31666666666661</v>
      </c>
      <c r="J126" s="36">
        <v>529.7833333333333</v>
      </c>
      <c r="K126" s="31">
        <v>516.85</v>
      </c>
      <c r="L126" s="31">
        <v>500.55</v>
      </c>
      <c r="M126" s="31">
        <v>167.83592999999999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1928.9</v>
      </c>
      <c r="D127" s="36">
        <v>1936.3500000000001</v>
      </c>
      <c r="E127" s="36">
        <v>1874.0000000000002</v>
      </c>
      <c r="F127" s="36">
        <v>1819.1000000000001</v>
      </c>
      <c r="G127" s="36">
        <v>1756.7500000000002</v>
      </c>
      <c r="H127" s="36">
        <v>1991.2500000000002</v>
      </c>
      <c r="I127" s="36">
        <v>2053.6000000000004</v>
      </c>
      <c r="J127" s="36">
        <v>2108.5</v>
      </c>
      <c r="K127" s="31">
        <v>1998.7</v>
      </c>
      <c r="L127" s="31">
        <v>1881.45</v>
      </c>
      <c r="M127" s="31">
        <v>52.001390000000001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6331.1</v>
      </c>
      <c r="D128" s="36">
        <v>6298.8166666666666</v>
      </c>
      <c r="E128" s="36">
        <v>6254.9833333333336</v>
      </c>
      <c r="F128" s="36">
        <v>6178.8666666666668</v>
      </c>
      <c r="G128" s="36">
        <v>6135.0333333333338</v>
      </c>
      <c r="H128" s="36">
        <v>6374.9333333333334</v>
      </c>
      <c r="I128" s="36">
        <v>6418.7666666666673</v>
      </c>
      <c r="J128" s="36">
        <v>6494.8833333333332</v>
      </c>
      <c r="K128" s="31">
        <v>6342.65</v>
      </c>
      <c r="L128" s="31">
        <v>6222.7</v>
      </c>
      <c r="M128" s="31">
        <v>3.8123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3671.4</v>
      </c>
      <c r="D129" s="36">
        <v>3656.5166666666669</v>
      </c>
      <c r="E129" s="36">
        <v>3630.7333333333336</v>
      </c>
      <c r="F129" s="36">
        <v>3590.0666666666666</v>
      </c>
      <c r="G129" s="36">
        <v>3564.2833333333333</v>
      </c>
      <c r="H129" s="36">
        <v>3697.1833333333338</v>
      </c>
      <c r="I129" s="36">
        <v>3722.9666666666676</v>
      </c>
      <c r="J129" s="36">
        <v>3763.6333333333341</v>
      </c>
      <c r="K129" s="31">
        <v>3682.3</v>
      </c>
      <c r="L129" s="31">
        <v>3615.85</v>
      </c>
      <c r="M129" s="31">
        <v>4.6342999999999996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4436.3500000000004</v>
      </c>
      <c r="D130" s="36">
        <v>4419.416666666667</v>
      </c>
      <c r="E130" s="36">
        <v>4329.8333333333339</v>
      </c>
      <c r="F130" s="36">
        <v>4223.3166666666666</v>
      </c>
      <c r="G130" s="36">
        <v>4133.7333333333336</v>
      </c>
      <c r="H130" s="36">
        <v>4525.9333333333343</v>
      </c>
      <c r="I130" s="36">
        <v>4615.5166666666682</v>
      </c>
      <c r="J130" s="36">
        <v>4722.0333333333347</v>
      </c>
      <c r="K130" s="31">
        <v>4509</v>
      </c>
      <c r="L130" s="31">
        <v>4312.8999999999996</v>
      </c>
      <c r="M130" s="31">
        <v>3.3507600000000002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1787.45</v>
      </c>
      <c r="D131" s="36">
        <v>1777.1833333333334</v>
      </c>
      <c r="E131" s="36">
        <v>1750.7166666666667</v>
      </c>
      <c r="F131" s="36">
        <v>1713.9833333333333</v>
      </c>
      <c r="G131" s="36">
        <v>1687.5166666666667</v>
      </c>
      <c r="H131" s="36">
        <v>1813.9166666666667</v>
      </c>
      <c r="I131" s="36">
        <v>1840.3833333333334</v>
      </c>
      <c r="J131" s="36">
        <v>1877.1166666666668</v>
      </c>
      <c r="K131" s="31">
        <v>1803.65</v>
      </c>
      <c r="L131" s="31">
        <v>1740.45</v>
      </c>
      <c r="M131" s="31">
        <v>1.8725700000000001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965.15</v>
      </c>
      <c r="D132" s="36">
        <v>964.78333333333342</v>
      </c>
      <c r="E132" s="36">
        <v>955.56666666666683</v>
      </c>
      <c r="F132" s="36">
        <v>945.98333333333346</v>
      </c>
      <c r="G132" s="36">
        <v>936.76666666666688</v>
      </c>
      <c r="H132" s="36">
        <v>974.36666666666679</v>
      </c>
      <c r="I132" s="36">
        <v>983.58333333333326</v>
      </c>
      <c r="J132" s="36">
        <v>993.16666666666674</v>
      </c>
      <c r="K132" s="31">
        <v>974</v>
      </c>
      <c r="L132" s="31">
        <v>955.2</v>
      </c>
      <c r="M132" s="31">
        <v>21.129380000000001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1723.6</v>
      </c>
      <c r="D133" s="36">
        <v>1722.8666666666668</v>
      </c>
      <c r="E133" s="36">
        <v>1706.2333333333336</v>
      </c>
      <c r="F133" s="36">
        <v>1688.8666666666668</v>
      </c>
      <c r="G133" s="36">
        <v>1672.2333333333336</v>
      </c>
      <c r="H133" s="36">
        <v>1740.2333333333336</v>
      </c>
      <c r="I133" s="36">
        <v>1756.8666666666668</v>
      </c>
      <c r="J133" s="36">
        <v>1774.2333333333336</v>
      </c>
      <c r="K133" s="31">
        <v>1739.5</v>
      </c>
      <c r="L133" s="31">
        <v>1705.5</v>
      </c>
      <c r="M133" s="31">
        <v>3.3983400000000001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6019.55</v>
      </c>
      <c r="D134" s="36">
        <v>5966.6166666666659</v>
      </c>
      <c r="E134" s="36">
        <v>5837.9333333333316</v>
      </c>
      <c r="F134" s="36">
        <v>5656.3166666666657</v>
      </c>
      <c r="G134" s="36">
        <v>5527.6333333333314</v>
      </c>
      <c r="H134" s="36">
        <v>6148.2333333333318</v>
      </c>
      <c r="I134" s="36">
        <v>6276.9166666666661</v>
      </c>
      <c r="J134" s="36">
        <v>6458.5333333333319</v>
      </c>
      <c r="K134" s="31">
        <v>6095.3</v>
      </c>
      <c r="L134" s="31">
        <v>5785</v>
      </c>
      <c r="M134" s="31">
        <v>0.78193999999999997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1185.8499999999999</v>
      </c>
      <c r="D135" s="36">
        <v>1192.6499999999999</v>
      </c>
      <c r="E135" s="36">
        <v>1177.1999999999998</v>
      </c>
      <c r="F135" s="36">
        <v>1168.55</v>
      </c>
      <c r="G135" s="36">
        <v>1153.0999999999999</v>
      </c>
      <c r="H135" s="36">
        <v>1201.2999999999997</v>
      </c>
      <c r="I135" s="36">
        <v>1216.75</v>
      </c>
      <c r="J135" s="36">
        <v>1225.3999999999996</v>
      </c>
      <c r="K135" s="31">
        <v>1208.0999999999999</v>
      </c>
      <c r="L135" s="31">
        <v>1184</v>
      </c>
      <c r="M135" s="31">
        <v>2.42788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466.55</v>
      </c>
      <c r="D136" s="36">
        <v>466.95</v>
      </c>
      <c r="E136" s="36">
        <v>460.4</v>
      </c>
      <c r="F136" s="36">
        <v>454.25</v>
      </c>
      <c r="G136" s="36">
        <v>447.7</v>
      </c>
      <c r="H136" s="36">
        <v>473.09999999999997</v>
      </c>
      <c r="I136" s="36">
        <v>479.65000000000003</v>
      </c>
      <c r="J136" s="36">
        <v>485.79999999999995</v>
      </c>
      <c r="K136" s="31">
        <v>473.5</v>
      </c>
      <c r="L136" s="31">
        <v>460.8</v>
      </c>
      <c r="M136" s="31">
        <v>13.211869999999999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3870.05</v>
      </c>
      <c r="D137" s="36">
        <v>3849.5833333333335</v>
      </c>
      <c r="E137" s="36">
        <v>3816.666666666667</v>
      </c>
      <c r="F137" s="36">
        <v>3763.2833333333333</v>
      </c>
      <c r="G137" s="36">
        <v>3730.3666666666668</v>
      </c>
      <c r="H137" s="36">
        <v>3902.9666666666672</v>
      </c>
      <c r="I137" s="36">
        <v>3935.8833333333341</v>
      </c>
      <c r="J137" s="36">
        <v>3989.2666666666673</v>
      </c>
      <c r="K137" s="31">
        <v>3882.5</v>
      </c>
      <c r="L137" s="31">
        <v>3796.2</v>
      </c>
      <c r="M137" s="31">
        <v>3.7449400000000002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1989.05</v>
      </c>
      <c r="D138" s="36">
        <v>1977.6833333333334</v>
      </c>
      <c r="E138" s="36">
        <v>1936.3666666666668</v>
      </c>
      <c r="F138" s="36">
        <v>1883.6833333333334</v>
      </c>
      <c r="G138" s="36">
        <v>1842.3666666666668</v>
      </c>
      <c r="H138" s="36">
        <v>2030.3666666666668</v>
      </c>
      <c r="I138" s="36">
        <v>2071.6833333333334</v>
      </c>
      <c r="J138" s="36">
        <v>2124.3666666666668</v>
      </c>
      <c r="K138" s="31">
        <v>2019</v>
      </c>
      <c r="L138" s="31">
        <v>1925</v>
      </c>
      <c r="M138" s="31">
        <v>2.7835999999999999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1134.45</v>
      </c>
      <c r="D139" s="36">
        <v>1136.6666666666667</v>
      </c>
      <c r="E139" s="36">
        <v>1118.8333333333335</v>
      </c>
      <c r="F139" s="36">
        <v>1103.2166666666667</v>
      </c>
      <c r="G139" s="36">
        <v>1085.3833333333334</v>
      </c>
      <c r="H139" s="36">
        <v>1152.2833333333335</v>
      </c>
      <c r="I139" s="36">
        <v>1170.116666666667</v>
      </c>
      <c r="J139" s="36">
        <v>1185.7333333333336</v>
      </c>
      <c r="K139" s="31">
        <v>1154.5</v>
      </c>
      <c r="L139" s="31">
        <v>1121.05</v>
      </c>
      <c r="M139" s="31">
        <v>0.56550999999999996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850.35</v>
      </c>
      <c r="D140" s="36">
        <v>845.81666666666661</v>
      </c>
      <c r="E140" s="36">
        <v>839.78333333333319</v>
      </c>
      <c r="F140" s="36">
        <v>829.21666666666658</v>
      </c>
      <c r="G140" s="36">
        <v>823.18333333333317</v>
      </c>
      <c r="H140" s="36">
        <v>856.38333333333321</v>
      </c>
      <c r="I140" s="36">
        <v>862.41666666666652</v>
      </c>
      <c r="J140" s="36">
        <v>872.98333333333323</v>
      </c>
      <c r="K140" s="31">
        <v>851.85</v>
      </c>
      <c r="L140" s="31">
        <v>835.25</v>
      </c>
      <c r="M140" s="31">
        <v>14.26084</v>
      </c>
      <c r="N140" s="1"/>
      <c r="O140" s="1"/>
    </row>
    <row r="141" spans="1:15" ht="12.75" customHeight="1">
      <c r="A141" s="33">
        <v>131</v>
      </c>
      <c r="B141" s="53" t="s">
        <v>847</v>
      </c>
      <c r="C141" s="31">
        <v>2657.8</v>
      </c>
      <c r="D141" s="36">
        <v>2625.1833333333334</v>
      </c>
      <c r="E141" s="36">
        <v>2584.6166666666668</v>
      </c>
      <c r="F141" s="36">
        <v>2511.4333333333334</v>
      </c>
      <c r="G141" s="36">
        <v>2470.8666666666668</v>
      </c>
      <c r="H141" s="36">
        <v>2698.3666666666668</v>
      </c>
      <c r="I141" s="36">
        <v>2738.9333333333334</v>
      </c>
      <c r="J141" s="36">
        <v>2812.1166666666668</v>
      </c>
      <c r="K141" s="31">
        <v>2665.75</v>
      </c>
      <c r="L141" s="31">
        <v>2552</v>
      </c>
      <c r="M141" s="31">
        <v>0.77654000000000001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650.04999999999995</v>
      </c>
      <c r="D142" s="36">
        <v>645.26666666666665</v>
      </c>
      <c r="E142" s="36">
        <v>638.98333333333335</v>
      </c>
      <c r="F142" s="36">
        <v>627.91666666666674</v>
      </c>
      <c r="G142" s="36">
        <v>621.63333333333344</v>
      </c>
      <c r="H142" s="36">
        <v>656.33333333333326</v>
      </c>
      <c r="I142" s="36">
        <v>662.61666666666656</v>
      </c>
      <c r="J142" s="36">
        <v>673.68333333333317</v>
      </c>
      <c r="K142" s="31">
        <v>651.54999999999995</v>
      </c>
      <c r="L142" s="31">
        <v>634.20000000000005</v>
      </c>
      <c r="M142" s="31">
        <v>31.04663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1926.6</v>
      </c>
      <c r="D143" s="36">
        <v>1919.0333333333335</v>
      </c>
      <c r="E143" s="36">
        <v>1903.0666666666671</v>
      </c>
      <c r="F143" s="36">
        <v>1879.5333333333335</v>
      </c>
      <c r="G143" s="36">
        <v>1863.5666666666671</v>
      </c>
      <c r="H143" s="36">
        <v>1942.5666666666671</v>
      </c>
      <c r="I143" s="36">
        <v>1958.5333333333338</v>
      </c>
      <c r="J143" s="36">
        <v>1982.0666666666671</v>
      </c>
      <c r="K143" s="31">
        <v>1935</v>
      </c>
      <c r="L143" s="31">
        <v>1895.5</v>
      </c>
      <c r="M143" s="31">
        <v>3.3031899999999998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2771.9</v>
      </c>
      <c r="D144" s="36">
        <v>2775.3166666666671</v>
      </c>
      <c r="E144" s="36">
        <v>2716.6333333333341</v>
      </c>
      <c r="F144" s="36">
        <v>2661.3666666666672</v>
      </c>
      <c r="G144" s="36">
        <v>2602.6833333333343</v>
      </c>
      <c r="H144" s="36">
        <v>2830.5833333333339</v>
      </c>
      <c r="I144" s="36">
        <v>2889.2666666666673</v>
      </c>
      <c r="J144" s="36">
        <v>2944.5333333333338</v>
      </c>
      <c r="K144" s="31">
        <v>2834</v>
      </c>
      <c r="L144" s="31">
        <v>2720.05</v>
      </c>
      <c r="M144" s="31">
        <v>2.5759799999999999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1092.25</v>
      </c>
      <c r="D145" s="36">
        <v>1084.8999999999999</v>
      </c>
      <c r="E145" s="36">
        <v>1049.8999999999996</v>
      </c>
      <c r="F145" s="36">
        <v>1007.5499999999997</v>
      </c>
      <c r="G145" s="36">
        <v>972.5499999999995</v>
      </c>
      <c r="H145" s="36">
        <v>1127.2499999999998</v>
      </c>
      <c r="I145" s="36">
        <v>1162.2500000000002</v>
      </c>
      <c r="J145" s="36">
        <v>1204.5999999999999</v>
      </c>
      <c r="K145" s="31">
        <v>1119.9000000000001</v>
      </c>
      <c r="L145" s="31">
        <v>1042.55</v>
      </c>
      <c r="M145" s="31">
        <v>29.328779999999998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2988.7</v>
      </c>
      <c r="D146" s="36">
        <v>2975.7166666666667</v>
      </c>
      <c r="E146" s="36">
        <v>2930.3333333333335</v>
      </c>
      <c r="F146" s="36">
        <v>2871.9666666666667</v>
      </c>
      <c r="G146" s="36">
        <v>2826.5833333333335</v>
      </c>
      <c r="H146" s="36">
        <v>3034.0833333333335</v>
      </c>
      <c r="I146" s="36">
        <v>3079.4666666666667</v>
      </c>
      <c r="J146" s="36">
        <v>3137.8333333333335</v>
      </c>
      <c r="K146" s="31">
        <v>3021.1</v>
      </c>
      <c r="L146" s="31">
        <v>2917.35</v>
      </c>
      <c r="M146" s="31">
        <v>6.4994399999999999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419.35</v>
      </c>
      <c r="D147" s="36">
        <v>421.08333333333331</v>
      </c>
      <c r="E147" s="36">
        <v>416.26666666666665</v>
      </c>
      <c r="F147" s="36">
        <v>413.18333333333334</v>
      </c>
      <c r="G147" s="36">
        <v>408.36666666666667</v>
      </c>
      <c r="H147" s="36">
        <v>424.16666666666663</v>
      </c>
      <c r="I147" s="36">
        <v>428.98333333333335</v>
      </c>
      <c r="J147" s="36">
        <v>432.06666666666661</v>
      </c>
      <c r="K147" s="31">
        <v>425.9</v>
      </c>
      <c r="L147" s="31">
        <v>418</v>
      </c>
      <c r="M147" s="31">
        <v>25.220569999999999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180.32</v>
      </c>
      <c r="D148" s="36">
        <v>179.80666666666664</v>
      </c>
      <c r="E148" s="36">
        <v>177.01333333333329</v>
      </c>
      <c r="F148" s="36">
        <v>173.70666666666665</v>
      </c>
      <c r="G148" s="36">
        <v>170.9133333333333</v>
      </c>
      <c r="H148" s="36">
        <v>183.11333333333329</v>
      </c>
      <c r="I148" s="36">
        <v>185.90666666666664</v>
      </c>
      <c r="J148" s="36">
        <v>189.21333333333328</v>
      </c>
      <c r="K148" s="31">
        <v>182.6</v>
      </c>
      <c r="L148" s="31">
        <v>176.5</v>
      </c>
      <c r="M148" s="31">
        <v>17.124490000000002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5096.6000000000004</v>
      </c>
      <c r="D149" s="36">
        <v>5073.95</v>
      </c>
      <c r="E149" s="36">
        <v>5037.8999999999996</v>
      </c>
      <c r="F149" s="36">
        <v>4979.2</v>
      </c>
      <c r="G149" s="36">
        <v>4943.1499999999996</v>
      </c>
      <c r="H149" s="36">
        <v>5132.6499999999996</v>
      </c>
      <c r="I149" s="36">
        <v>5168.7000000000007</v>
      </c>
      <c r="J149" s="36">
        <v>5227.3999999999996</v>
      </c>
      <c r="K149" s="31">
        <v>5110</v>
      </c>
      <c r="L149" s="31">
        <v>5015.25</v>
      </c>
      <c r="M149" s="31">
        <v>3.1354299999999999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12777.85</v>
      </c>
      <c r="D150" s="36">
        <v>12820</v>
      </c>
      <c r="E150" s="36">
        <v>12650</v>
      </c>
      <c r="F150" s="36">
        <v>12522.15</v>
      </c>
      <c r="G150" s="36">
        <v>12352.15</v>
      </c>
      <c r="H150" s="36">
        <v>12947.85</v>
      </c>
      <c r="I150" s="36">
        <v>13117.85</v>
      </c>
      <c r="J150" s="36">
        <v>13245.7</v>
      </c>
      <c r="K150" s="31">
        <v>12990</v>
      </c>
      <c r="L150" s="31">
        <v>12692.15</v>
      </c>
      <c r="M150" s="31">
        <v>4.1139299999999999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3403.3</v>
      </c>
      <c r="D151" s="36">
        <v>3391.0500000000006</v>
      </c>
      <c r="E151" s="36">
        <v>3367.4500000000012</v>
      </c>
      <c r="F151" s="36">
        <v>3331.6000000000004</v>
      </c>
      <c r="G151" s="36">
        <v>3308.0000000000009</v>
      </c>
      <c r="H151" s="36">
        <v>3426.9000000000015</v>
      </c>
      <c r="I151" s="36">
        <v>3450.5000000000009</v>
      </c>
      <c r="J151" s="36">
        <v>3486.3500000000017</v>
      </c>
      <c r="K151" s="31">
        <v>3414.65</v>
      </c>
      <c r="L151" s="31">
        <v>3355.2</v>
      </c>
      <c r="M151" s="31">
        <v>3.39879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6787.2</v>
      </c>
      <c r="D152" s="36">
        <v>6800.666666666667</v>
      </c>
      <c r="E152" s="36">
        <v>6753.5333333333338</v>
      </c>
      <c r="F152" s="36">
        <v>6719.8666666666668</v>
      </c>
      <c r="G152" s="36">
        <v>6672.7333333333336</v>
      </c>
      <c r="H152" s="36">
        <v>6834.3333333333339</v>
      </c>
      <c r="I152" s="36">
        <v>6881.4666666666672</v>
      </c>
      <c r="J152" s="36">
        <v>6915.1333333333341</v>
      </c>
      <c r="K152" s="31">
        <v>6847.8</v>
      </c>
      <c r="L152" s="31">
        <v>6767</v>
      </c>
      <c r="M152" s="31">
        <v>4.35494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833</v>
      </c>
      <c r="D153" s="36">
        <v>825.56666666666661</v>
      </c>
      <c r="E153" s="36">
        <v>815.13333333333321</v>
      </c>
      <c r="F153" s="36">
        <v>797.26666666666665</v>
      </c>
      <c r="G153" s="36">
        <v>786.83333333333326</v>
      </c>
      <c r="H153" s="36">
        <v>843.43333333333317</v>
      </c>
      <c r="I153" s="36">
        <v>853.86666666666656</v>
      </c>
      <c r="J153" s="36">
        <v>871.73333333333312</v>
      </c>
      <c r="K153" s="31">
        <v>836</v>
      </c>
      <c r="L153" s="31">
        <v>807.7</v>
      </c>
      <c r="M153" s="31">
        <v>5.0764199999999997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373.45</v>
      </c>
      <c r="D154" s="36">
        <v>373.98333333333335</v>
      </c>
      <c r="E154" s="36">
        <v>369.4666666666667</v>
      </c>
      <c r="F154" s="36">
        <v>365.48333333333335</v>
      </c>
      <c r="G154" s="36">
        <v>360.9666666666667</v>
      </c>
      <c r="H154" s="36">
        <v>377.9666666666667</v>
      </c>
      <c r="I154" s="36">
        <v>382.48333333333335</v>
      </c>
      <c r="J154" s="36">
        <v>386.4666666666667</v>
      </c>
      <c r="K154" s="31">
        <v>378.5</v>
      </c>
      <c r="L154" s="31">
        <v>370</v>
      </c>
      <c r="M154" s="31">
        <v>2.5521500000000001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254.35</v>
      </c>
      <c r="D155" s="36">
        <v>251.4666666666667</v>
      </c>
      <c r="E155" s="36">
        <v>245.43333333333339</v>
      </c>
      <c r="F155" s="36">
        <v>236.51666666666671</v>
      </c>
      <c r="G155" s="36">
        <v>230.48333333333341</v>
      </c>
      <c r="H155" s="36">
        <v>260.38333333333338</v>
      </c>
      <c r="I155" s="36">
        <v>266.41666666666669</v>
      </c>
      <c r="J155" s="36">
        <v>275.33333333333337</v>
      </c>
      <c r="K155" s="31">
        <v>257.5</v>
      </c>
      <c r="L155" s="31">
        <v>242.55</v>
      </c>
      <c r="M155" s="31">
        <v>26.983740000000001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38.89</v>
      </c>
      <c r="D156" s="36">
        <v>39.130000000000003</v>
      </c>
      <c r="E156" s="36">
        <v>38.460000000000008</v>
      </c>
      <c r="F156" s="36">
        <v>38.030000000000008</v>
      </c>
      <c r="G156" s="36">
        <v>37.360000000000014</v>
      </c>
      <c r="H156" s="36">
        <v>39.56</v>
      </c>
      <c r="I156" s="36">
        <v>40.230000000000004</v>
      </c>
      <c r="J156" s="36">
        <v>40.659999999999997</v>
      </c>
      <c r="K156" s="31">
        <v>39.799999999999997</v>
      </c>
      <c r="L156" s="31">
        <v>38.700000000000003</v>
      </c>
      <c r="M156" s="31">
        <v>70.612459999999999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4833.55</v>
      </c>
      <c r="D157" s="36">
        <v>4844.0666666666666</v>
      </c>
      <c r="E157" s="36">
        <v>4810.6833333333334</v>
      </c>
      <c r="F157" s="36">
        <v>4787.8166666666666</v>
      </c>
      <c r="G157" s="36">
        <v>4754.4333333333334</v>
      </c>
      <c r="H157" s="36">
        <v>4866.9333333333334</v>
      </c>
      <c r="I157" s="36">
        <v>4900.3166666666666</v>
      </c>
      <c r="J157" s="36">
        <v>4923.1833333333334</v>
      </c>
      <c r="K157" s="31">
        <v>4877.45</v>
      </c>
      <c r="L157" s="31">
        <v>4821.2</v>
      </c>
      <c r="M157" s="31">
        <v>4.7683799999999996</v>
      </c>
      <c r="N157" s="1"/>
      <c r="O157" s="1"/>
    </row>
    <row r="158" spans="1:15" ht="12.75" customHeight="1">
      <c r="A158" s="33">
        <v>148</v>
      </c>
      <c r="B158" s="53" t="s">
        <v>848</v>
      </c>
      <c r="C158" s="31">
        <v>620.1</v>
      </c>
      <c r="D158" s="36">
        <v>624.01666666666677</v>
      </c>
      <c r="E158" s="36">
        <v>611.23333333333358</v>
      </c>
      <c r="F158" s="36">
        <v>602.36666666666679</v>
      </c>
      <c r="G158" s="36">
        <v>589.5833333333336</v>
      </c>
      <c r="H158" s="36">
        <v>632.88333333333355</v>
      </c>
      <c r="I158" s="36">
        <v>645.66666666666663</v>
      </c>
      <c r="J158" s="36">
        <v>654.53333333333353</v>
      </c>
      <c r="K158" s="31">
        <v>636.79999999999995</v>
      </c>
      <c r="L158" s="31">
        <v>615.15</v>
      </c>
      <c r="M158" s="31">
        <v>2.1202000000000001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698.6</v>
      </c>
      <c r="D159" s="36">
        <v>702.86666666666667</v>
      </c>
      <c r="E159" s="36">
        <v>690.73333333333335</v>
      </c>
      <c r="F159" s="36">
        <v>682.86666666666667</v>
      </c>
      <c r="G159" s="36">
        <v>670.73333333333335</v>
      </c>
      <c r="H159" s="36">
        <v>710.73333333333335</v>
      </c>
      <c r="I159" s="36">
        <v>722.86666666666679</v>
      </c>
      <c r="J159" s="36">
        <v>730.73333333333335</v>
      </c>
      <c r="K159" s="31">
        <v>715</v>
      </c>
      <c r="L159" s="31">
        <v>695</v>
      </c>
      <c r="M159" s="31">
        <v>1.83097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824.3</v>
      </c>
      <c r="D160" s="36">
        <v>821</v>
      </c>
      <c r="E160" s="36">
        <v>804.3</v>
      </c>
      <c r="F160" s="36">
        <v>784.3</v>
      </c>
      <c r="G160" s="36">
        <v>767.59999999999991</v>
      </c>
      <c r="H160" s="36">
        <v>841</v>
      </c>
      <c r="I160" s="36">
        <v>857.7</v>
      </c>
      <c r="J160" s="36">
        <v>877.7</v>
      </c>
      <c r="K160" s="31">
        <v>837.7</v>
      </c>
      <c r="L160" s="31">
        <v>801</v>
      </c>
      <c r="M160" s="31">
        <v>3.9002300000000001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2541.5500000000002</v>
      </c>
      <c r="D161" s="36">
        <v>2529.6666666666665</v>
      </c>
      <c r="E161" s="36">
        <v>2499.333333333333</v>
      </c>
      <c r="F161" s="36">
        <v>2457.1166666666663</v>
      </c>
      <c r="G161" s="36">
        <v>2426.7833333333328</v>
      </c>
      <c r="H161" s="36">
        <v>2571.8833333333332</v>
      </c>
      <c r="I161" s="36">
        <v>2602.2166666666662</v>
      </c>
      <c r="J161" s="36">
        <v>2644.4333333333334</v>
      </c>
      <c r="K161" s="31">
        <v>2560</v>
      </c>
      <c r="L161" s="31">
        <v>2487.4499999999998</v>
      </c>
      <c r="M161" s="31">
        <v>1.1098699999999999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218.55</v>
      </c>
      <c r="D162" s="36">
        <v>218.66666666666666</v>
      </c>
      <c r="E162" s="36">
        <v>217.08333333333331</v>
      </c>
      <c r="F162" s="36">
        <v>215.61666666666665</v>
      </c>
      <c r="G162" s="36">
        <v>214.0333333333333</v>
      </c>
      <c r="H162" s="36">
        <v>220.13333333333333</v>
      </c>
      <c r="I162" s="36">
        <v>221.71666666666664</v>
      </c>
      <c r="J162" s="36">
        <v>223.18333333333334</v>
      </c>
      <c r="K162" s="31">
        <v>220.25</v>
      </c>
      <c r="L162" s="31">
        <v>217.2</v>
      </c>
      <c r="M162" s="31">
        <v>28.533570000000001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83.03</v>
      </c>
      <c r="D163" s="36">
        <v>83.303333333333327</v>
      </c>
      <c r="E163" s="36">
        <v>82.506666666666661</v>
      </c>
      <c r="F163" s="36">
        <v>81.983333333333334</v>
      </c>
      <c r="G163" s="36">
        <v>81.186666666666667</v>
      </c>
      <c r="H163" s="36">
        <v>83.826666666666654</v>
      </c>
      <c r="I163" s="36">
        <v>84.623333333333306</v>
      </c>
      <c r="J163" s="36">
        <v>85.146666666666647</v>
      </c>
      <c r="K163" s="31">
        <v>84.1</v>
      </c>
      <c r="L163" s="31">
        <v>82.78</v>
      </c>
      <c r="M163" s="31">
        <v>28.753520000000002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1444.4</v>
      </c>
      <c r="D164" s="36">
        <v>1458.8</v>
      </c>
      <c r="E164" s="36">
        <v>1422.6</v>
      </c>
      <c r="F164" s="36">
        <v>1400.8</v>
      </c>
      <c r="G164" s="36">
        <v>1364.6</v>
      </c>
      <c r="H164" s="36">
        <v>1480.6</v>
      </c>
      <c r="I164" s="36">
        <v>1516.8000000000002</v>
      </c>
      <c r="J164" s="36">
        <v>1538.6</v>
      </c>
      <c r="K164" s="31">
        <v>1495</v>
      </c>
      <c r="L164" s="31">
        <v>1437</v>
      </c>
      <c r="M164" s="31">
        <v>3.2208399999999999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3778</v>
      </c>
      <c r="D165" s="36">
        <v>3776.3333333333335</v>
      </c>
      <c r="E165" s="36">
        <v>3739.7666666666669</v>
      </c>
      <c r="F165" s="36">
        <v>3701.5333333333333</v>
      </c>
      <c r="G165" s="36">
        <v>3664.9666666666667</v>
      </c>
      <c r="H165" s="36">
        <v>3814.5666666666671</v>
      </c>
      <c r="I165" s="36">
        <v>3851.1333333333337</v>
      </c>
      <c r="J165" s="36">
        <v>3889.3666666666672</v>
      </c>
      <c r="K165" s="31">
        <v>3812.9</v>
      </c>
      <c r="L165" s="31">
        <v>3738.1</v>
      </c>
      <c r="M165" s="31">
        <v>0.67810999999999999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484.15</v>
      </c>
      <c r="D166" s="36">
        <v>485.8</v>
      </c>
      <c r="E166" s="36">
        <v>480.6</v>
      </c>
      <c r="F166" s="36">
        <v>477.05</v>
      </c>
      <c r="G166" s="36">
        <v>471.85</v>
      </c>
      <c r="H166" s="36">
        <v>489.35</v>
      </c>
      <c r="I166" s="36">
        <v>494.54999999999995</v>
      </c>
      <c r="J166" s="36">
        <v>498.1</v>
      </c>
      <c r="K166" s="31">
        <v>491</v>
      </c>
      <c r="L166" s="31">
        <v>482.25</v>
      </c>
      <c r="M166" s="31">
        <v>31.003139999999998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572.75</v>
      </c>
      <c r="D167" s="36">
        <v>562.73333333333335</v>
      </c>
      <c r="E167" s="36">
        <v>548.4666666666667</v>
      </c>
      <c r="F167" s="36">
        <v>524.18333333333339</v>
      </c>
      <c r="G167" s="36">
        <v>509.91666666666674</v>
      </c>
      <c r="H167" s="36">
        <v>587.01666666666665</v>
      </c>
      <c r="I167" s="36">
        <v>601.2833333333333</v>
      </c>
      <c r="J167" s="36">
        <v>625.56666666666661</v>
      </c>
      <c r="K167" s="31">
        <v>577</v>
      </c>
      <c r="L167" s="31">
        <v>538.45000000000005</v>
      </c>
      <c r="M167" s="31">
        <v>13.90793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209.49</v>
      </c>
      <c r="D168" s="36">
        <v>208.13333333333335</v>
      </c>
      <c r="E168" s="36">
        <v>205.66666666666671</v>
      </c>
      <c r="F168" s="36">
        <v>201.84333333333336</v>
      </c>
      <c r="G168" s="36">
        <v>199.37666666666672</v>
      </c>
      <c r="H168" s="36">
        <v>211.95666666666671</v>
      </c>
      <c r="I168" s="36">
        <v>214.42333333333335</v>
      </c>
      <c r="J168" s="36">
        <v>218.2466666666667</v>
      </c>
      <c r="K168" s="31">
        <v>210.6</v>
      </c>
      <c r="L168" s="31">
        <v>204.31</v>
      </c>
      <c r="M168" s="31">
        <v>77.683890000000005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187.87</v>
      </c>
      <c r="D169" s="36">
        <v>188.79</v>
      </c>
      <c r="E169" s="36">
        <v>185.82999999999998</v>
      </c>
      <c r="F169" s="36">
        <v>183.79</v>
      </c>
      <c r="G169" s="36">
        <v>180.82999999999998</v>
      </c>
      <c r="H169" s="36">
        <v>190.82999999999998</v>
      </c>
      <c r="I169" s="36">
        <v>193.78999999999996</v>
      </c>
      <c r="J169" s="36">
        <v>195.82999999999998</v>
      </c>
      <c r="K169" s="31">
        <v>191.75</v>
      </c>
      <c r="L169" s="31">
        <v>186.75</v>
      </c>
      <c r="M169" s="31">
        <v>165.70778000000001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999.75</v>
      </c>
      <c r="D170" s="36">
        <v>1004.9166666666666</v>
      </c>
      <c r="E170" s="36">
        <v>974.83333333333326</v>
      </c>
      <c r="F170" s="36">
        <v>949.91666666666663</v>
      </c>
      <c r="G170" s="36">
        <v>919.83333333333326</v>
      </c>
      <c r="H170" s="36">
        <v>1029.8333333333333</v>
      </c>
      <c r="I170" s="36">
        <v>1059.9166666666665</v>
      </c>
      <c r="J170" s="36">
        <v>1084.8333333333333</v>
      </c>
      <c r="K170" s="31">
        <v>1035</v>
      </c>
      <c r="L170" s="31">
        <v>980</v>
      </c>
      <c r="M170" s="31">
        <v>12.401120000000001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5325.05</v>
      </c>
      <c r="D171" s="36">
        <v>5347.7833333333338</v>
      </c>
      <c r="E171" s="36">
        <v>5233.2666666666673</v>
      </c>
      <c r="F171" s="36">
        <v>5141.4833333333336</v>
      </c>
      <c r="G171" s="36">
        <v>5026.9666666666672</v>
      </c>
      <c r="H171" s="36">
        <v>5439.5666666666675</v>
      </c>
      <c r="I171" s="36">
        <v>5554.0833333333339</v>
      </c>
      <c r="J171" s="36">
        <v>5645.8666666666677</v>
      </c>
      <c r="K171" s="31">
        <v>5462.3</v>
      </c>
      <c r="L171" s="31">
        <v>5256</v>
      </c>
      <c r="M171" s="31">
        <v>0.19561999999999999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1430.8</v>
      </c>
      <c r="D172" s="36">
        <v>1435.9166666666667</v>
      </c>
      <c r="E172" s="36">
        <v>1419.8833333333334</v>
      </c>
      <c r="F172" s="36">
        <v>1408.9666666666667</v>
      </c>
      <c r="G172" s="36">
        <v>1392.9333333333334</v>
      </c>
      <c r="H172" s="36">
        <v>1446.8333333333335</v>
      </c>
      <c r="I172" s="36">
        <v>1462.8666666666668</v>
      </c>
      <c r="J172" s="36">
        <v>1473.7833333333335</v>
      </c>
      <c r="K172" s="31">
        <v>1451.95</v>
      </c>
      <c r="L172" s="31">
        <v>1425</v>
      </c>
      <c r="M172" s="31">
        <v>1.1370100000000001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307.2</v>
      </c>
      <c r="D173" s="36">
        <v>309.35000000000002</v>
      </c>
      <c r="E173" s="36">
        <v>303.45000000000005</v>
      </c>
      <c r="F173" s="36">
        <v>299.70000000000005</v>
      </c>
      <c r="G173" s="36">
        <v>293.80000000000007</v>
      </c>
      <c r="H173" s="36">
        <v>313.10000000000002</v>
      </c>
      <c r="I173" s="36">
        <v>319</v>
      </c>
      <c r="J173" s="36">
        <v>322.75</v>
      </c>
      <c r="K173" s="31">
        <v>315.25</v>
      </c>
      <c r="L173" s="31">
        <v>305.60000000000002</v>
      </c>
      <c r="M173" s="31">
        <v>7.7244400000000004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313.05</v>
      </c>
      <c r="D174" s="36">
        <v>313.2833333333333</v>
      </c>
      <c r="E174" s="36">
        <v>305.56666666666661</v>
      </c>
      <c r="F174" s="36">
        <v>298.08333333333331</v>
      </c>
      <c r="G174" s="36">
        <v>290.36666666666662</v>
      </c>
      <c r="H174" s="36">
        <v>320.76666666666659</v>
      </c>
      <c r="I174" s="36">
        <v>328.48333333333329</v>
      </c>
      <c r="J174" s="36">
        <v>335.96666666666658</v>
      </c>
      <c r="K174" s="31">
        <v>321</v>
      </c>
      <c r="L174" s="31">
        <v>305.8</v>
      </c>
      <c r="M174" s="31">
        <v>46.753860000000003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759.8</v>
      </c>
      <c r="D175" s="36">
        <v>758.69999999999993</v>
      </c>
      <c r="E175" s="36">
        <v>753.59999999999991</v>
      </c>
      <c r="F175" s="36">
        <v>747.4</v>
      </c>
      <c r="G175" s="36">
        <v>742.3</v>
      </c>
      <c r="H175" s="36">
        <v>764.89999999999986</v>
      </c>
      <c r="I175" s="36">
        <v>770</v>
      </c>
      <c r="J175" s="36">
        <v>776.19999999999982</v>
      </c>
      <c r="K175" s="31">
        <v>763.8</v>
      </c>
      <c r="L175" s="31">
        <v>752.5</v>
      </c>
      <c r="M175" s="31">
        <v>5.1980899999999997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543.5</v>
      </c>
      <c r="D176" s="36">
        <v>545.9666666666667</v>
      </c>
      <c r="E176" s="36">
        <v>534.93333333333339</v>
      </c>
      <c r="F176" s="36">
        <v>526.36666666666667</v>
      </c>
      <c r="G176" s="36">
        <v>515.33333333333337</v>
      </c>
      <c r="H176" s="36">
        <v>554.53333333333342</v>
      </c>
      <c r="I176" s="36">
        <v>565.56666666666672</v>
      </c>
      <c r="J176" s="36">
        <v>574.13333333333344</v>
      </c>
      <c r="K176" s="31">
        <v>557</v>
      </c>
      <c r="L176" s="31">
        <v>537.4</v>
      </c>
      <c r="M176" s="31">
        <v>18.60454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229.97</v>
      </c>
      <c r="D177" s="36">
        <v>229.79333333333332</v>
      </c>
      <c r="E177" s="36">
        <v>228.14666666666665</v>
      </c>
      <c r="F177" s="36">
        <v>226.32333333333332</v>
      </c>
      <c r="G177" s="36">
        <v>224.67666666666665</v>
      </c>
      <c r="H177" s="36">
        <v>231.61666666666665</v>
      </c>
      <c r="I177" s="36">
        <v>233.26333333333335</v>
      </c>
      <c r="J177" s="36">
        <v>235.08666666666664</v>
      </c>
      <c r="K177" s="31">
        <v>231.44</v>
      </c>
      <c r="L177" s="31">
        <v>227.97</v>
      </c>
      <c r="M177" s="31">
        <v>100.67531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1359.35</v>
      </c>
      <c r="D178" s="36">
        <v>1354.45</v>
      </c>
      <c r="E178" s="36">
        <v>1345</v>
      </c>
      <c r="F178" s="36">
        <v>1330.6499999999999</v>
      </c>
      <c r="G178" s="36">
        <v>1321.1999999999998</v>
      </c>
      <c r="H178" s="36">
        <v>1368.8000000000002</v>
      </c>
      <c r="I178" s="36">
        <v>1378.2500000000005</v>
      </c>
      <c r="J178" s="36">
        <v>1392.6000000000004</v>
      </c>
      <c r="K178" s="31">
        <v>1363.9</v>
      </c>
      <c r="L178" s="31">
        <v>1340.1</v>
      </c>
      <c r="M178" s="31">
        <v>0.88683999999999996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93.42</v>
      </c>
      <c r="D179" s="36">
        <v>93.763333333333321</v>
      </c>
      <c r="E179" s="36">
        <v>92.726666666666645</v>
      </c>
      <c r="F179" s="36">
        <v>92.033333333333317</v>
      </c>
      <c r="G179" s="36">
        <v>90.996666666666641</v>
      </c>
      <c r="H179" s="36">
        <v>94.456666666666649</v>
      </c>
      <c r="I179" s="36">
        <v>95.493333333333339</v>
      </c>
      <c r="J179" s="36">
        <v>96.186666666666653</v>
      </c>
      <c r="K179" s="31">
        <v>94.8</v>
      </c>
      <c r="L179" s="31">
        <v>93.07</v>
      </c>
      <c r="M179" s="31">
        <v>82.627560000000003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1961.45</v>
      </c>
      <c r="D180" s="36">
        <v>1958.8</v>
      </c>
      <c r="E180" s="36">
        <v>1922.6499999999999</v>
      </c>
      <c r="F180" s="36">
        <v>1883.85</v>
      </c>
      <c r="G180" s="36">
        <v>1847.6999999999998</v>
      </c>
      <c r="H180" s="36">
        <v>1997.6</v>
      </c>
      <c r="I180" s="36">
        <v>2033.75</v>
      </c>
      <c r="J180" s="36">
        <v>2072.5500000000002</v>
      </c>
      <c r="K180" s="31">
        <v>1994.95</v>
      </c>
      <c r="L180" s="31">
        <v>1920</v>
      </c>
      <c r="M180" s="31">
        <v>29.981999999999999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397.85</v>
      </c>
      <c r="D181" s="36">
        <v>400.73333333333335</v>
      </c>
      <c r="E181" s="36">
        <v>394.4666666666667</v>
      </c>
      <c r="F181" s="36">
        <v>391.08333333333337</v>
      </c>
      <c r="G181" s="36">
        <v>384.81666666666672</v>
      </c>
      <c r="H181" s="36">
        <v>404.11666666666667</v>
      </c>
      <c r="I181" s="36">
        <v>410.38333333333333</v>
      </c>
      <c r="J181" s="36">
        <v>413.76666666666665</v>
      </c>
      <c r="K181" s="31">
        <v>407</v>
      </c>
      <c r="L181" s="31">
        <v>397.35</v>
      </c>
      <c r="M181" s="31">
        <v>71.515839999999997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9001.9500000000007</v>
      </c>
      <c r="D182" s="36">
        <v>9030.6333333333332</v>
      </c>
      <c r="E182" s="36">
        <v>8881.3166666666657</v>
      </c>
      <c r="F182" s="36">
        <v>8760.6833333333325</v>
      </c>
      <c r="G182" s="36">
        <v>8611.366666666665</v>
      </c>
      <c r="H182" s="36">
        <v>9151.2666666666664</v>
      </c>
      <c r="I182" s="36">
        <v>9300.5833333333358</v>
      </c>
      <c r="J182" s="36">
        <v>9421.2166666666672</v>
      </c>
      <c r="K182" s="31">
        <v>9179.9500000000007</v>
      </c>
      <c r="L182" s="31">
        <v>8910</v>
      </c>
      <c r="M182" s="31">
        <v>0.45944000000000002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1887.05</v>
      </c>
      <c r="D183" s="36">
        <v>1893.7333333333333</v>
      </c>
      <c r="E183" s="36">
        <v>1865.3666666666668</v>
      </c>
      <c r="F183" s="36">
        <v>1843.6833333333334</v>
      </c>
      <c r="G183" s="36">
        <v>1815.3166666666668</v>
      </c>
      <c r="H183" s="36">
        <v>1915.4166666666667</v>
      </c>
      <c r="I183" s="36">
        <v>1943.7833333333331</v>
      </c>
      <c r="J183" s="36">
        <v>1965.4666666666667</v>
      </c>
      <c r="K183" s="31">
        <v>1922.1</v>
      </c>
      <c r="L183" s="31">
        <v>1872.05</v>
      </c>
      <c r="M183" s="31">
        <v>2.5421399999999998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2848.95</v>
      </c>
      <c r="D184" s="36">
        <v>2853.9499999999994</v>
      </c>
      <c r="E184" s="36">
        <v>2828.0499999999988</v>
      </c>
      <c r="F184" s="36">
        <v>2807.1499999999996</v>
      </c>
      <c r="G184" s="36">
        <v>2781.2499999999991</v>
      </c>
      <c r="H184" s="36">
        <v>2874.8499999999985</v>
      </c>
      <c r="I184" s="36">
        <v>2900.7499999999991</v>
      </c>
      <c r="J184" s="36">
        <v>2921.6499999999983</v>
      </c>
      <c r="K184" s="31">
        <v>2879.85</v>
      </c>
      <c r="L184" s="31">
        <v>2833.05</v>
      </c>
      <c r="M184" s="31">
        <v>0.92537000000000003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1075.1500000000001</v>
      </c>
      <c r="D185" s="36">
        <v>1066.8833333333334</v>
      </c>
      <c r="E185" s="36">
        <v>1043.7666666666669</v>
      </c>
      <c r="F185" s="36">
        <v>1012.3833333333334</v>
      </c>
      <c r="G185" s="36">
        <v>989.26666666666688</v>
      </c>
      <c r="H185" s="36">
        <v>1098.2666666666669</v>
      </c>
      <c r="I185" s="36">
        <v>1121.3833333333332</v>
      </c>
      <c r="J185" s="36">
        <v>1152.7666666666669</v>
      </c>
      <c r="K185" s="31">
        <v>1090</v>
      </c>
      <c r="L185" s="31">
        <v>1035.5</v>
      </c>
      <c r="M185" s="31">
        <v>1.56036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1686.55</v>
      </c>
      <c r="D186" s="36">
        <v>1685.8333333333333</v>
      </c>
      <c r="E186" s="36">
        <v>1667.2166666666665</v>
      </c>
      <c r="F186" s="36">
        <v>1647.8833333333332</v>
      </c>
      <c r="G186" s="36">
        <v>1629.2666666666664</v>
      </c>
      <c r="H186" s="36">
        <v>1705.1666666666665</v>
      </c>
      <c r="I186" s="36">
        <v>1723.7833333333333</v>
      </c>
      <c r="J186" s="36">
        <v>1743.1166666666666</v>
      </c>
      <c r="K186" s="31">
        <v>1704.45</v>
      </c>
      <c r="L186" s="31">
        <v>1666.5</v>
      </c>
      <c r="M186" s="31">
        <v>13.866149999999999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1153.8499999999999</v>
      </c>
      <c r="D187" s="36">
        <v>1155.8500000000001</v>
      </c>
      <c r="E187" s="36">
        <v>1143.0000000000002</v>
      </c>
      <c r="F187" s="36">
        <v>1132.1500000000001</v>
      </c>
      <c r="G187" s="36">
        <v>1119.3000000000002</v>
      </c>
      <c r="H187" s="36">
        <v>1166.7000000000003</v>
      </c>
      <c r="I187" s="36">
        <v>1179.5500000000002</v>
      </c>
      <c r="J187" s="36">
        <v>1190.4000000000003</v>
      </c>
      <c r="K187" s="31">
        <v>1168.7</v>
      </c>
      <c r="L187" s="31">
        <v>1145</v>
      </c>
      <c r="M187" s="31">
        <v>10.59295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953.2</v>
      </c>
      <c r="D188" s="36">
        <v>944.06666666666661</v>
      </c>
      <c r="E188" s="36">
        <v>930.13333333333321</v>
      </c>
      <c r="F188" s="36">
        <v>907.06666666666661</v>
      </c>
      <c r="G188" s="36">
        <v>893.13333333333321</v>
      </c>
      <c r="H188" s="36">
        <v>967.13333333333321</v>
      </c>
      <c r="I188" s="36">
        <v>981.06666666666661</v>
      </c>
      <c r="J188" s="36">
        <v>1004.1333333333332</v>
      </c>
      <c r="K188" s="31">
        <v>958</v>
      </c>
      <c r="L188" s="31">
        <v>921</v>
      </c>
      <c r="M188" s="31">
        <v>3.50834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6368.85</v>
      </c>
      <c r="D189" s="36">
        <v>6441.3666666666659</v>
      </c>
      <c r="E189" s="36">
        <v>6212.7333333333318</v>
      </c>
      <c r="F189" s="36">
        <v>6056.6166666666659</v>
      </c>
      <c r="G189" s="36">
        <v>5827.9833333333318</v>
      </c>
      <c r="H189" s="36">
        <v>6597.4833333333318</v>
      </c>
      <c r="I189" s="36">
        <v>6826.116666666665</v>
      </c>
      <c r="J189" s="36">
        <v>6982.2333333333318</v>
      </c>
      <c r="K189" s="31">
        <v>6670</v>
      </c>
      <c r="L189" s="31">
        <v>6285.25</v>
      </c>
      <c r="M189" s="31">
        <v>2.3549099999999998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1475.3</v>
      </c>
      <c r="D190" s="36">
        <v>1467.95</v>
      </c>
      <c r="E190" s="36">
        <v>1456.95</v>
      </c>
      <c r="F190" s="36">
        <v>1438.6</v>
      </c>
      <c r="G190" s="36">
        <v>1427.6</v>
      </c>
      <c r="H190" s="36">
        <v>1486.3000000000002</v>
      </c>
      <c r="I190" s="36">
        <v>1497.3000000000002</v>
      </c>
      <c r="J190" s="36">
        <v>1515.6500000000003</v>
      </c>
      <c r="K190" s="31">
        <v>1478.95</v>
      </c>
      <c r="L190" s="31">
        <v>1449.6</v>
      </c>
      <c r="M190" s="31">
        <v>5.1744599999999998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1203.2</v>
      </c>
      <c r="D191" s="36">
        <v>1215.9666666666665</v>
      </c>
      <c r="E191" s="36">
        <v>1173.9333333333329</v>
      </c>
      <c r="F191" s="36">
        <v>1144.6666666666665</v>
      </c>
      <c r="G191" s="36">
        <v>1102.633333333333</v>
      </c>
      <c r="H191" s="36">
        <v>1245.2333333333329</v>
      </c>
      <c r="I191" s="36">
        <v>1287.2666666666662</v>
      </c>
      <c r="J191" s="36">
        <v>1316.5333333333328</v>
      </c>
      <c r="K191" s="31">
        <v>1258</v>
      </c>
      <c r="L191" s="31">
        <v>1186.7</v>
      </c>
      <c r="M191" s="31">
        <v>26.280950000000001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2901.95</v>
      </c>
      <c r="D192" s="36">
        <v>2890.7999999999997</v>
      </c>
      <c r="E192" s="36">
        <v>2867.9999999999995</v>
      </c>
      <c r="F192" s="36">
        <v>2834.0499999999997</v>
      </c>
      <c r="G192" s="36">
        <v>2811.2499999999995</v>
      </c>
      <c r="H192" s="36">
        <v>2924.7499999999995</v>
      </c>
      <c r="I192" s="36">
        <v>2947.5499999999997</v>
      </c>
      <c r="J192" s="36">
        <v>2981.4999999999995</v>
      </c>
      <c r="K192" s="31">
        <v>2913.6</v>
      </c>
      <c r="L192" s="31">
        <v>2856.85</v>
      </c>
      <c r="M192" s="31">
        <v>3.2663799999999998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703.8</v>
      </c>
      <c r="D193" s="36">
        <v>697.58333333333337</v>
      </c>
      <c r="E193" s="36">
        <v>687.31666666666672</v>
      </c>
      <c r="F193" s="36">
        <v>670.83333333333337</v>
      </c>
      <c r="G193" s="36">
        <v>660.56666666666672</v>
      </c>
      <c r="H193" s="36">
        <v>714.06666666666672</v>
      </c>
      <c r="I193" s="36">
        <v>724.33333333333337</v>
      </c>
      <c r="J193" s="36">
        <v>740.81666666666672</v>
      </c>
      <c r="K193" s="31">
        <v>707.85</v>
      </c>
      <c r="L193" s="31">
        <v>681.1</v>
      </c>
      <c r="M193" s="31">
        <v>19.162929999999999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508.25</v>
      </c>
      <c r="D194" s="36">
        <v>510</v>
      </c>
      <c r="E194" s="36">
        <v>503.29999999999995</v>
      </c>
      <c r="F194" s="36">
        <v>498.34999999999997</v>
      </c>
      <c r="G194" s="36">
        <v>491.64999999999992</v>
      </c>
      <c r="H194" s="36">
        <v>514.95000000000005</v>
      </c>
      <c r="I194" s="36">
        <v>521.65000000000009</v>
      </c>
      <c r="J194" s="36">
        <v>526.6</v>
      </c>
      <c r="K194" s="31">
        <v>516.70000000000005</v>
      </c>
      <c r="L194" s="31">
        <v>505.05</v>
      </c>
      <c r="M194" s="31">
        <v>5.8913000000000002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2757.65</v>
      </c>
      <c r="D195" s="36">
        <v>2736.2833333333333</v>
      </c>
      <c r="E195" s="36">
        <v>2708.6166666666668</v>
      </c>
      <c r="F195" s="36">
        <v>2659.5833333333335</v>
      </c>
      <c r="G195" s="36">
        <v>2631.916666666667</v>
      </c>
      <c r="H195" s="36">
        <v>2785.3166666666666</v>
      </c>
      <c r="I195" s="36">
        <v>2812.9833333333336</v>
      </c>
      <c r="J195" s="36">
        <v>2862.0166666666664</v>
      </c>
      <c r="K195" s="31">
        <v>2763.95</v>
      </c>
      <c r="L195" s="31">
        <v>2687.25</v>
      </c>
      <c r="M195" s="31">
        <v>11.19041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1331.4</v>
      </c>
      <c r="D196" s="36">
        <v>1319.8833333333334</v>
      </c>
      <c r="E196" s="36">
        <v>1298.7666666666669</v>
      </c>
      <c r="F196" s="36">
        <v>1266.1333333333334</v>
      </c>
      <c r="G196" s="36">
        <v>1245.0166666666669</v>
      </c>
      <c r="H196" s="36">
        <v>1352.5166666666669</v>
      </c>
      <c r="I196" s="36">
        <v>1373.6333333333332</v>
      </c>
      <c r="J196" s="36">
        <v>1406.2666666666669</v>
      </c>
      <c r="K196" s="31">
        <v>1341</v>
      </c>
      <c r="L196" s="31">
        <v>1287.25</v>
      </c>
      <c r="M196" s="31">
        <v>5.3938899999999999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2453.9499999999998</v>
      </c>
      <c r="D197" s="36">
        <v>2467.2166666666667</v>
      </c>
      <c r="E197" s="36">
        <v>2437.4833333333336</v>
      </c>
      <c r="F197" s="36">
        <v>2421.0166666666669</v>
      </c>
      <c r="G197" s="36">
        <v>2391.2833333333338</v>
      </c>
      <c r="H197" s="36">
        <v>2483.6833333333334</v>
      </c>
      <c r="I197" s="36">
        <v>2513.4166666666661</v>
      </c>
      <c r="J197" s="36">
        <v>2529.8833333333332</v>
      </c>
      <c r="K197" s="31">
        <v>2496.9499999999998</v>
      </c>
      <c r="L197" s="31">
        <v>2450.75</v>
      </c>
      <c r="M197" s="31">
        <v>0.14827000000000001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144.94</v>
      </c>
      <c r="D198" s="36">
        <v>144.95333333333335</v>
      </c>
      <c r="E198" s="36">
        <v>142.98666666666671</v>
      </c>
      <c r="F198" s="36">
        <v>141.03333333333336</v>
      </c>
      <c r="G198" s="36">
        <v>139.06666666666672</v>
      </c>
      <c r="H198" s="36">
        <v>146.90666666666669</v>
      </c>
      <c r="I198" s="36">
        <v>148.87333333333333</v>
      </c>
      <c r="J198" s="36">
        <v>150.82666666666668</v>
      </c>
      <c r="K198" s="31">
        <v>146.91999999999999</v>
      </c>
      <c r="L198" s="31">
        <v>143</v>
      </c>
      <c r="M198" s="31">
        <v>10.47564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3168.05</v>
      </c>
      <c r="D199" s="36">
        <v>3156.0166666666669</v>
      </c>
      <c r="E199" s="36">
        <v>3117.1333333333337</v>
      </c>
      <c r="F199" s="36">
        <v>3066.2166666666667</v>
      </c>
      <c r="G199" s="36">
        <v>3027.3333333333335</v>
      </c>
      <c r="H199" s="36">
        <v>3206.9333333333338</v>
      </c>
      <c r="I199" s="36">
        <v>3245.8166666666671</v>
      </c>
      <c r="J199" s="36">
        <v>3296.733333333334</v>
      </c>
      <c r="K199" s="31">
        <v>3194.9</v>
      </c>
      <c r="L199" s="31">
        <v>3105.1</v>
      </c>
      <c r="M199" s="31">
        <v>0.75083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660.55</v>
      </c>
      <c r="D200" s="36">
        <v>666.56666666666661</v>
      </c>
      <c r="E200" s="36">
        <v>653.13333333333321</v>
      </c>
      <c r="F200" s="36">
        <v>645.71666666666658</v>
      </c>
      <c r="G200" s="36">
        <v>632.28333333333319</v>
      </c>
      <c r="H200" s="36">
        <v>673.98333333333323</v>
      </c>
      <c r="I200" s="36">
        <v>687.41666666666663</v>
      </c>
      <c r="J200" s="36">
        <v>694.83333333333326</v>
      </c>
      <c r="K200" s="31">
        <v>680</v>
      </c>
      <c r="L200" s="31">
        <v>659.15</v>
      </c>
      <c r="M200" s="31">
        <v>33.390430000000002</v>
      </c>
      <c r="N200" s="1"/>
      <c r="O200" s="1"/>
    </row>
    <row r="201" spans="1:15" ht="12.75" customHeight="1">
      <c r="A201" s="33">
        <v>191</v>
      </c>
      <c r="B201" s="53" t="s">
        <v>849</v>
      </c>
      <c r="C201" s="31">
        <v>364.45</v>
      </c>
      <c r="D201" s="36">
        <v>365.55</v>
      </c>
      <c r="E201" s="36">
        <v>362.6</v>
      </c>
      <c r="F201" s="36">
        <v>360.75</v>
      </c>
      <c r="G201" s="36">
        <v>357.8</v>
      </c>
      <c r="H201" s="36">
        <v>367.40000000000003</v>
      </c>
      <c r="I201" s="36">
        <v>370.34999999999997</v>
      </c>
      <c r="J201" s="36">
        <v>372.20000000000005</v>
      </c>
      <c r="K201" s="31">
        <v>368.5</v>
      </c>
      <c r="L201" s="31">
        <v>363.7</v>
      </c>
      <c r="M201" s="31">
        <v>3.95668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695.9</v>
      </c>
      <c r="D202" s="36">
        <v>691.43333333333339</v>
      </c>
      <c r="E202" s="36">
        <v>685.51666666666677</v>
      </c>
      <c r="F202" s="36">
        <v>675.13333333333333</v>
      </c>
      <c r="G202" s="36">
        <v>669.2166666666667</v>
      </c>
      <c r="H202" s="36">
        <v>701.81666666666683</v>
      </c>
      <c r="I202" s="36">
        <v>707.73333333333335</v>
      </c>
      <c r="J202" s="36">
        <v>718.1166666666669</v>
      </c>
      <c r="K202" s="31">
        <v>697.35</v>
      </c>
      <c r="L202" s="31">
        <v>681.05</v>
      </c>
      <c r="M202" s="31">
        <v>21.008870000000002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231.34</v>
      </c>
      <c r="D203" s="36">
        <v>231.67999999999998</v>
      </c>
      <c r="E203" s="36">
        <v>226.45999999999995</v>
      </c>
      <c r="F203" s="36">
        <v>221.57999999999998</v>
      </c>
      <c r="G203" s="36">
        <v>216.35999999999996</v>
      </c>
      <c r="H203" s="36">
        <v>236.55999999999995</v>
      </c>
      <c r="I203" s="36">
        <v>241.77999999999997</v>
      </c>
      <c r="J203" s="36">
        <v>246.65999999999994</v>
      </c>
      <c r="K203" s="31">
        <v>236.9</v>
      </c>
      <c r="L203" s="31">
        <v>226.8</v>
      </c>
      <c r="M203" s="31">
        <v>48.725239999999999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237.28</v>
      </c>
      <c r="D204" s="36">
        <v>237.49666666666667</v>
      </c>
      <c r="E204" s="36">
        <v>234.99333333333334</v>
      </c>
      <c r="F204" s="36">
        <v>232.70666666666668</v>
      </c>
      <c r="G204" s="36">
        <v>230.20333333333335</v>
      </c>
      <c r="H204" s="36">
        <v>239.78333333333333</v>
      </c>
      <c r="I204" s="36">
        <v>242.28666666666666</v>
      </c>
      <c r="J204" s="36">
        <v>244.57333333333332</v>
      </c>
      <c r="K204" s="31">
        <v>240</v>
      </c>
      <c r="L204" s="31">
        <v>235.21</v>
      </c>
      <c r="M204" s="31">
        <v>16.112020000000001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445.6</v>
      </c>
      <c r="D205" s="36">
        <v>449.90000000000003</v>
      </c>
      <c r="E205" s="36">
        <v>439.80000000000007</v>
      </c>
      <c r="F205" s="36">
        <v>434.00000000000006</v>
      </c>
      <c r="G205" s="36">
        <v>423.90000000000009</v>
      </c>
      <c r="H205" s="36">
        <v>455.70000000000005</v>
      </c>
      <c r="I205" s="36">
        <v>465.80000000000007</v>
      </c>
      <c r="J205" s="36">
        <v>471.6</v>
      </c>
      <c r="K205" s="31">
        <v>460</v>
      </c>
      <c r="L205" s="31">
        <v>444.1</v>
      </c>
      <c r="M205" s="31">
        <v>47.718249999999998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1964.95</v>
      </c>
      <c r="D206" s="36">
        <v>1978.6166666666668</v>
      </c>
      <c r="E206" s="36">
        <v>1941.3333333333335</v>
      </c>
      <c r="F206" s="36">
        <v>1917.7166666666667</v>
      </c>
      <c r="G206" s="36">
        <v>1880.4333333333334</v>
      </c>
      <c r="H206" s="36">
        <v>2002.2333333333336</v>
      </c>
      <c r="I206" s="36">
        <v>2039.5166666666669</v>
      </c>
      <c r="J206" s="36">
        <v>2063.1333333333337</v>
      </c>
      <c r="K206" s="31">
        <v>2015.9</v>
      </c>
      <c r="L206" s="31">
        <v>1955</v>
      </c>
      <c r="M206" s="31">
        <v>0.91727999999999998</v>
      </c>
      <c r="N206" s="1"/>
      <c r="O206" s="1"/>
    </row>
    <row r="207" spans="1:15" ht="12.75" customHeight="1">
      <c r="A207" s="33">
        <v>197</v>
      </c>
      <c r="B207" s="53" t="s">
        <v>850</v>
      </c>
      <c r="C207" s="31">
        <v>627.75</v>
      </c>
      <c r="D207" s="36">
        <v>626.81666666666672</v>
      </c>
      <c r="E207" s="36">
        <v>618.13333333333344</v>
      </c>
      <c r="F207" s="36">
        <v>608.51666666666677</v>
      </c>
      <c r="G207" s="36">
        <v>599.83333333333348</v>
      </c>
      <c r="H207" s="36">
        <v>636.43333333333339</v>
      </c>
      <c r="I207" s="36">
        <v>645.11666666666656</v>
      </c>
      <c r="J207" s="36">
        <v>654.73333333333335</v>
      </c>
      <c r="K207" s="31">
        <v>635.5</v>
      </c>
      <c r="L207" s="31">
        <v>617.20000000000005</v>
      </c>
      <c r="M207" s="31">
        <v>11.21306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1785.25</v>
      </c>
      <c r="D208" s="36">
        <v>1781.9666666666665</v>
      </c>
      <c r="E208" s="36">
        <v>1768.2833333333328</v>
      </c>
      <c r="F208" s="36">
        <v>1751.3166666666664</v>
      </c>
      <c r="G208" s="36">
        <v>1737.6333333333328</v>
      </c>
      <c r="H208" s="36">
        <v>1798.9333333333329</v>
      </c>
      <c r="I208" s="36">
        <v>1812.6166666666668</v>
      </c>
      <c r="J208" s="36">
        <v>1829.583333333333</v>
      </c>
      <c r="K208" s="31">
        <v>1795.65</v>
      </c>
      <c r="L208" s="31">
        <v>1765</v>
      </c>
      <c r="M208" s="31">
        <v>26.44961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4504.3500000000004</v>
      </c>
      <c r="D209" s="36">
        <v>4477.6333333333332</v>
      </c>
      <c r="E209" s="36">
        <v>4440.3166666666666</v>
      </c>
      <c r="F209" s="36">
        <v>4376.2833333333338</v>
      </c>
      <c r="G209" s="36">
        <v>4338.9666666666672</v>
      </c>
      <c r="H209" s="36">
        <v>4541.6666666666661</v>
      </c>
      <c r="I209" s="36">
        <v>4578.9833333333318</v>
      </c>
      <c r="J209" s="36">
        <v>4643.0166666666655</v>
      </c>
      <c r="K209" s="31">
        <v>4514.95</v>
      </c>
      <c r="L209" s="31">
        <v>4413.6000000000004</v>
      </c>
      <c r="M209" s="31">
        <v>3.50915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1641.8</v>
      </c>
      <c r="D210" s="36">
        <v>1639.5333333333335</v>
      </c>
      <c r="E210" s="36">
        <v>1634.2666666666671</v>
      </c>
      <c r="F210" s="36">
        <v>1626.7333333333336</v>
      </c>
      <c r="G210" s="36">
        <v>1621.4666666666672</v>
      </c>
      <c r="H210" s="36">
        <v>1647.0666666666671</v>
      </c>
      <c r="I210" s="36">
        <v>1652.3333333333335</v>
      </c>
      <c r="J210" s="36">
        <v>1659.866666666667</v>
      </c>
      <c r="K210" s="31">
        <v>1644.8</v>
      </c>
      <c r="L210" s="31">
        <v>1632</v>
      </c>
      <c r="M210" s="31">
        <v>123.41372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758.8</v>
      </c>
      <c r="D211" s="36">
        <v>755.55000000000007</v>
      </c>
      <c r="E211" s="36">
        <v>751.65000000000009</v>
      </c>
      <c r="F211" s="36">
        <v>744.5</v>
      </c>
      <c r="G211" s="36">
        <v>740.6</v>
      </c>
      <c r="H211" s="36">
        <v>762.70000000000016</v>
      </c>
      <c r="I211" s="36">
        <v>766.6</v>
      </c>
      <c r="J211" s="36">
        <v>773.75000000000023</v>
      </c>
      <c r="K211" s="31">
        <v>759.45</v>
      </c>
      <c r="L211" s="31">
        <v>748.4</v>
      </c>
      <c r="M211" s="31">
        <v>30.316500000000001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153.35</v>
      </c>
      <c r="D212" s="36">
        <v>153.32333333333335</v>
      </c>
      <c r="E212" s="36">
        <v>149.8966666666667</v>
      </c>
      <c r="F212" s="36">
        <v>146.44333333333336</v>
      </c>
      <c r="G212" s="36">
        <v>143.01666666666671</v>
      </c>
      <c r="H212" s="36">
        <v>156.7766666666667</v>
      </c>
      <c r="I212" s="36">
        <v>160.20333333333338</v>
      </c>
      <c r="J212" s="36">
        <v>163.65666666666669</v>
      </c>
      <c r="K212" s="31">
        <v>156.75</v>
      </c>
      <c r="L212" s="31">
        <v>149.87</v>
      </c>
      <c r="M212" s="31">
        <v>448.39217000000002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801.35</v>
      </c>
      <c r="D213" s="36">
        <v>801.08333333333337</v>
      </c>
      <c r="E213" s="36">
        <v>792.26666666666677</v>
      </c>
      <c r="F213" s="36">
        <v>783.18333333333339</v>
      </c>
      <c r="G213" s="36">
        <v>774.36666666666679</v>
      </c>
      <c r="H213" s="36">
        <v>810.16666666666674</v>
      </c>
      <c r="I213" s="36">
        <v>818.98333333333335</v>
      </c>
      <c r="J213" s="36">
        <v>828.06666666666672</v>
      </c>
      <c r="K213" s="31">
        <v>809.9</v>
      </c>
      <c r="L213" s="31">
        <v>792</v>
      </c>
      <c r="M213" s="31">
        <v>3.8895200000000001</v>
      </c>
      <c r="N213" s="1"/>
      <c r="O213" s="1"/>
    </row>
    <row r="214" spans="1:15" ht="12.75" customHeight="1">
      <c r="A214" s="33">
        <v>204</v>
      </c>
      <c r="B214" s="53" t="s">
        <v>851</v>
      </c>
      <c r="C214" s="31">
        <v>1186.75</v>
      </c>
      <c r="D214" s="36">
        <v>1180.7</v>
      </c>
      <c r="E214" s="36">
        <v>1171.0500000000002</v>
      </c>
      <c r="F214" s="36">
        <v>1155.3500000000001</v>
      </c>
      <c r="G214" s="36">
        <v>1145.7000000000003</v>
      </c>
      <c r="H214" s="36">
        <v>1196.4000000000001</v>
      </c>
      <c r="I214" s="36">
        <v>1206.0500000000002</v>
      </c>
      <c r="J214" s="36">
        <v>1221.75</v>
      </c>
      <c r="K214" s="31">
        <v>1190.3499999999999</v>
      </c>
      <c r="L214" s="31">
        <v>1165</v>
      </c>
      <c r="M214" s="31">
        <v>0.18340999999999999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1901.3</v>
      </c>
      <c r="D215" s="36">
        <v>1898.6000000000001</v>
      </c>
      <c r="E215" s="36">
        <v>1881.2000000000003</v>
      </c>
      <c r="F215" s="36">
        <v>1861.1000000000001</v>
      </c>
      <c r="G215" s="36">
        <v>1843.7000000000003</v>
      </c>
      <c r="H215" s="36">
        <v>1918.7000000000003</v>
      </c>
      <c r="I215" s="36">
        <v>1936.1000000000004</v>
      </c>
      <c r="J215" s="36">
        <v>1956.2000000000003</v>
      </c>
      <c r="K215" s="31">
        <v>1916</v>
      </c>
      <c r="L215" s="31">
        <v>1878.5</v>
      </c>
      <c r="M215" s="31">
        <v>5.7355400000000003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5683.75</v>
      </c>
      <c r="D216" s="36">
        <v>5659.3499999999995</v>
      </c>
      <c r="E216" s="36">
        <v>5629.3999999999987</v>
      </c>
      <c r="F216" s="36">
        <v>5575.0499999999993</v>
      </c>
      <c r="G216" s="36">
        <v>5545.0999999999985</v>
      </c>
      <c r="H216" s="36">
        <v>5713.6999999999989</v>
      </c>
      <c r="I216" s="36">
        <v>5743.65</v>
      </c>
      <c r="J216" s="36">
        <v>5797.9999999999991</v>
      </c>
      <c r="K216" s="31">
        <v>5689.3</v>
      </c>
      <c r="L216" s="31">
        <v>5605</v>
      </c>
      <c r="M216" s="31">
        <v>5.3255400000000002</v>
      </c>
      <c r="N216" s="1"/>
      <c r="O216" s="1"/>
    </row>
    <row r="217" spans="1:15" ht="12.75" customHeight="1">
      <c r="A217" s="33">
        <v>207</v>
      </c>
      <c r="B217" s="53" t="s">
        <v>852</v>
      </c>
      <c r="C217" s="31">
        <v>531.95000000000005</v>
      </c>
      <c r="D217" s="36">
        <v>531.58333333333337</v>
      </c>
      <c r="E217" s="36">
        <v>523.36666666666679</v>
      </c>
      <c r="F217" s="36">
        <v>514.78333333333342</v>
      </c>
      <c r="G217" s="36">
        <v>506.56666666666683</v>
      </c>
      <c r="H217" s="36">
        <v>540.16666666666674</v>
      </c>
      <c r="I217" s="36">
        <v>548.38333333333321</v>
      </c>
      <c r="J217" s="36">
        <v>556.9666666666667</v>
      </c>
      <c r="K217" s="31">
        <v>539.79999999999995</v>
      </c>
      <c r="L217" s="31">
        <v>523</v>
      </c>
      <c r="M217" s="31">
        <v>10.840310000000001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666.8</v>
      </c>
      <c r="D218" s="36">
        <v>667.2833333333333</v>
      </c>
      <c r="E218" s="36">
        <v>660.76666666666665</v>
      </c>
      <c r="F218" s="36">
        <v>654.73333333333335</v>
      </c>
      <c r="G218" s="36">
        <v>648.2166666666667</v>
      </c>
      <c r="H218" s="36">
        <v>673.31666666666661</v>
      </c>
      <c r="I218" s="36">
        <v>679.83333333333326</v>
      </c>
      <c r="J218" s="36">
        <v>685.86666666666656</v>
      </c>
      <c r="K218" s="31">
        <v>673.8</v>
      </c>
      <c r="L218" s="31">
        <v>661.25</v>
      </c>
      <c r="M218" s="31">
        <v>58.168480000000002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4861.8500000000004</v>
      </c>
      <c r="D219" s="36">
        <v>4869.0666666666666</v>
      </c>
      <c r="E219" s="36">
        <v>4788.1333333333332</v>
      </c>
      <c r="F219" s="36">
        <v>4714.416666666667</v>
      </c>
      <c r="G219" s="36">
        <v>4633.4833333333336</v>
      </c>
      <c r="H219" s="36">
        <v>4942.7833333333328</v>
      </c>
      <c r="I219" s="36">
        <v>5023.7166666666653</v>
      </c>
      <c r="J219" s="36">
        <v>5097.4333333333325</v>
      </c>
      <c r="K219" s="31">
        <v>4950</v>
      </c>
      <c r="L219" s="31">
        <v>4795.3500000000004</v>
      </c>
      <c r="M219" s="31">
        <v>31.643000000000001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312.75</v>
      </c>
      <c r="D220" s="36">
        <v>313.8</v>
      </c>
      <c r="E220" s="36">
        <v>310.25</v>
      </c>
      <c r="F220" s="36">
        <v>307.75</v>
      </c>
      <c r="G220" s="36">
        <v>304.2</v>
      </c>
      <c r="H220" s="36">
        <v>316.3</v>
      </c>
      <c r="I220" s="36">
        <v>319.85000000000008</v>
      </c>
      <c r="J220" s="36">
        <v>322.35000000000002</v>
      </c>
      <c r="K220" s="31">
        <v>317.35000000000002</v>
      </c>
      <c r="L220" s="31">
        <v>311.3</v>
      </c>
      <c r="M220" s="31">
        <v>29.937740000000002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445.1</v>
      </c>
      <c r="D221" s="36">
        <v>440.2833333333333</v>
      </c>
      <c r="E221" s="36">
        <v>432.96666666666658</v>
      </c>
      <c r="F221" s="36">
        <v>420.83333333333326</v>
      </c>
      <c r="G221" s="36">
        <v>413.51666666666654</v>
      </c>
      <c r="H221" s="36">
        <v>452.41666666666663</v>
      </c>
      <c r="I221" s="36">
        <v>459.73333333333335</v>
      </c>
      <c r="J221" s="36">
        <v>471.86666666666667</v>
      </c>
      <c r="K221" s="31">
        <v>447.6</v>
      </c>
      <c r="L221" s="31">
        <v>428.15</v>
      </c>
      <c r="M221" s="31">
        <v>268.37682000000001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2841.25</v>
      </c>
      <c r="D222" s="36">
        <v>2818.9166666666665</v>
      </c>
      <c r="E222" s="36">
        <v>2793.9833333333331</v>
      </c>
      <c r="F222" s="36">
        <v>2746.7166666666667</v>
      </c>
      <c r="G222" s="36">
        <v>2721.7833333333333</v>
      </c>
      <c r="H222" s="36">
        <v>2866.1833333333329</v>
      </c>
      <c r="I222" s="36">
        <v>2891.1166666666663</v>
      </c>
      <c r="J222" s="36">
        <v>2938.3833333333328</v>
      </c>
      <c r="K222" s="31">
        <v>2843.85</v>
      </c>
      <c r="L222" s="31">
        <v>2771.65</v>
      </c>
      <c r="M222" s="31">
        <v>16.409859999999998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485.9</v>
      </c>
      <c r="D223" s="36">
        <v>485.31666666666666</v>
      </c>
      <c r="E223" s="36">
        <v>481.63333333333333</v>
      </c>
      <c r="F223" s="36">
        <v>477.36666666666667</v>
      </c>
      <c r="G223" s="36">
        <v>473.68333333333334</v>
      </c>
      <c r="H223" s="36">
        <v>489.58333333333331</v>
      </c>
      <c r="I223" s="36">
        <v>493.26666666666659</v>
      </c>
      <c r="J223" s="36">
        <v>497.5333333333333</v>
      </c>
      <c r="K223" s="31">
        <v>489</v>
      </c>
      <c r="L223" s="31">
        <v>481.05</v>
      </c>
      <c r="M223" s="31">
        <v>26.378969999999999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11745.7</v>
      </c>
      <c r="D224" s="36">
        <v>11648.25</v>
      </c>
      <c r="E224" s="36">
        <v>11500.55</v>
      </c>
      <c r="F224" s="36">
        <v>11255.4</v>
      </c>
      <c r="G224" s="36">
        <v>11107.699999999999</v>
      </c>
      <c r="H224" s="36">
        <v>11893.4</v>
      </c>
      <c r="I224" s="36">
        <v>12041.1</v>
      </c>
      <c r="J224" s="36">
        <v>12286.25</v>
      </c>
      <c r="K224" s="31">
        <v>11795.95</v>
      </c>
      <c r="L224" s="31">
        <v>11403.1</v>
      </c>
      <c r="M224" s="31">
        <v>0.32033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1121.5</v>
      </c>
      <c r="D225" s="36">
        <v>1128.9333333333332</v>
      </c>
      <c r="E225" s="36">
        <v>1109.9166666666663</v>
      </c>
      <c r="F225" s="36">
        <v>1098.333333333333</v>
      </c>
      <c r="G225" s="36">
        <v>1079.3166666666662</v>
      </c>
      <c r="H225" s="36">
        <v>1140.5166666666664</v>
      </c>
      <c r="I225" s="36">
        <v>1159.5333333333333</v>
      </c>
      <c r="J225" s="36">
        <v>1171.1166666666666</v>
      </c>
      <c r="K225" s="31">
        <v>1147.95</v>
      </c>
      <c r="L225" s="31">
        <v>1117.3499999999999</v>
      </c>
      <c r="M225" s="31">
        <v>1.81925</v>
      </c>
      <c r="N225" s="1"/>
      <c r="O225" s="1"/>
    </row>
    <row r="226" spans="1:15" ht="12.75" customHeight="1">
      <c r="A226" s="33">
        <v>216</v>
      </c>
      <c r="B226" s="53" t="s">
        <v>853</v>
      </c>
      <c r="C226" s="31">
        <v>503.1</v>
      </c>
      <c r="D226" s="36">
        <v>507.7</v>
      </c>
      <c r="E226" s="36">
        <v>496.4</v>
      </c>
      <c r="F226" s="36">
        <v>489.7</v>
      </c>
      <c r="G226" s="36">
        <v>478.4</v>
      </c>
      <c r="H226" s="36">
        <v>514.4</v>
      </c>
      <c r="I226" s="36">
        <v>525.70000000000005</v>
      </c>
      <c r="J226" s="36">
        <v>532.4</v>
      </c>
      <c r="K226" s="31">
        <v>519</v>
      </c>
      <c r="L226" s="31">
        <v>501</v>
      </c>
      <c r="M226" s="31">
        <v>12.279400000000001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50300.1</v>
      </c>
      <c r="D227" s="36">
        <v>50480.033333333333</v>
      </c>
      <c r="E227" s="36">
        <v>49960.066666666666</v>
      </c>
      <c r="F227" s="36">
        <v>49620.033333333333</v>
      </c>
      <c r="G227" s="36">
        <v>49100.066666666666</v>
      </c>
      <c r="H227" s="36">
        <v>50820.066666666666</v>
      </c>
      <c r="I227" s="36">
        <v>51340.033333333326</v>
      </c>
      <c r="J227" s="36">
        <v>51680.066666666666</v>
      </c>
      <c r="K227" s="31">
        <v>51000</v>
      </c>
      <c r="L227" s="31">
        <v>50140</v>
      </c>
      <c r="M227" s="31">
        <v>2.1080000000000002E-2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266.5</v>
      </c>
      <c r="D228" s="36">
        <v>267.65000000000003</v>
      </c>
      <c r="E228" s="36">
        <v>263.85000000000008</v>
      </c>
      <c r="F228" s="36">
        <v>261.20000000000005</v>
      </c>
      <c r="G228" s="36">
        <v>257.40000000000009</v>
      </c>
      <c r="H228" s="36">
        <v>270.30000000000007</v>
      </c>
      <c r="I228" s="36">
        <v>274.10000000000002</v>
      </c>
      <c r="J228" s="36">
        <v>276.75000000000006</v>
      </c>
      <c r="K228" s="31">
        <v>271.45</v>
      </c>
      <c r="L228" s="31">
        <v>265</v>
      </c>
      <c r="M228" s="31">
        <v>73.487369999999999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1236.3499999999999</v>
      </c>
      <c r="D229" s="36">
        <v>1237.6166666666668</v>
      </c>
      <c r="E229" s="36">
        <v>1231.5333333333335</v>
      </c>
      <c r="F229" s="36">
        <v>1226.7166666666667</v>
      </c>
      <c r="G229" s="36">
        <v>1220.6333333333334</v>
      </c>
      <c r="H229" s="36">
        <v>1242.4333333333336</v>
      </c>
      <c r="I229" s="36">
        <v>1248.5166666666667</v>
      </c>
      <c r="J229" s="36">
        <v>1253.3333333333337</v>
      </c>
      <c r="K229" s="31">
        <v>1243.7</v>
      </c>
      <c r="L229" s="31">
        <v>1232.8</v>
      </c>
      <c r="M229" s="31">
        <v>135.05842999999999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2250.6999999999998</v>
      </c>
      <c r="D230" s="36">
        <v>2234.5833333333335</v>
      </c>
      <c r="E230" s="36">
        <v>2206.166666666667</v>
      </c>
      <c r="F230" s="36">
        <v>2161.6333333333337</v>
      </c>
      <c r="G230" s="36">
        <v>2133.2166666666672</v>
      </c>
      <c r="H230" s="36">
        <v>2279.1166666666668</v>
      </c>
      <c r="I230" s="36">
        <v>2307.5333333333338</v>
      </c>
      <c r="J230" s="36">
        <v>2352.0666666666666</v>
      </c>
      <c r="K230" s="31">
        <v>2263</v>
      </c>
      <c r="L230" s="31">
        <v>2190.0500000000002</v>
      </c>
      <c r="M230" s="31">
        <v>11.897410000000001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769.35</v>
      </c>
      <c r="D231" s="36">
        <v>765.51666666666677</v>
      </c>
      <c r="E231" s="36">
        <v>759.63333333333355</v>
      </c>
      <c r="F231" s="36">
        <v>749.91666666666674</v>
      </c>
      <c r="G231" s="36">
        <v>744.03333333333353</v>
      </c>
      <c r="H231" s="36">
        <v>775.23333333333358</v>
      </c>
      <c r="I231" s="36">
        <v>781.11666666666679</v>
      </c>
      <c r="J231" s="36">
        <v>790.8333333333336</v>
      </c>
      <c r="K231" s="31">
        <v>771.4</v>
      </c>
      <c r="L231" s="31">
        <v>755.8</v>
      </c>
      <c r="M231" s="31">
        <v>10.651300000000001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826.8</v>
      </c>
      <c r="D232" s="36">
        <v>830.76666666666677</v>
      </c>
      <c r="E232" s="36">
        <v>821.08333333333348</v>
      </c>
      <c r="F232" s="36">
        <v>815.36666666666667</v>
      </c>
      <c r="G232" s="36">
        <v>805.68333333333339</v>
      </c>
      <c r="H232" s="36">
        <v>836.48333333333358</v>
      </c>
      <c r="I232" s="36">
        <v>846.16666666666674</v>
      </c>
      <c r="J232" s="36">
        <v>851.88333333333367</v>
      </c>
      <c r="K232" s="31">
        <v>840.45</v>
      </c>
      <c r="L232" s="31">
        <v>825.05</v>
      </c>
      <c r="M232" s="31">
        <v>6.3124399999999996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92.86</v>
      </c>
      <c r="D233" s="36">
        <v>92.83</v>
      </c>
      <c r="E233" s="36">
        <v>92.21</v>
      </c>
      <c r="F233" s="36">
        <v>91.56</v>
      </c>
      <c r="G233" s="36">
        <v>90.94</v>
      </c>
      <c r="H233" s="36">
        <v>93.47999999999999</v>
      </c>
      <c r="I233" s="36">
        <v>94.1</v>
      </c>
      <c r="J233" s="36">
        <v>94.749999999999986</v>
      </c>
      <c r="K233" s="31">
        <v>93.45</v>
      </c>
      <c r="L233" s="31">
        <v>92.18</v>
      </c>
      <c r="M233" s="31">
        <v>38.03566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74.650000000000006</v>
      </c>
      <c r="D234" s="36">
        <v>74.163333333333341</v>
      </c>
      <c r="E234" s="36">
        <v>73.486666666666679</v>
      </c>
      <c r="F234" s="36">
        <v>72.323333333333338</v>
      </c>
      <c r="G234" s="36">
        <v>71.646666666666675</v>
      </c>
      <c r="H234" s="36">
        <v>75.326666666666682</v>
      </c>
      <c r="I234" s="36">
        <v>76.00333333333333</v>
      </c>
      <c r="J234" s="36">
        <v>77.166666666666686</v>
      </c>
      <c r="K234" s="31">
        <v>74.84</v>
      </c>
      <c r="L234" s="31">
        <v>73</v>
      </c>
      <c r="M234" s="31">
        <v>252.9358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112.72</v>
      </c>
      <c r="D235" s="36">
        <v>112.99666666666667</v>
      </c>
      <c r="E235" s="36">
        <v>112.04333333333334</v>
      </c>
      <c r="F235" s="36">
        <v>111.36666666666666</v>
      </c>
      <c r="G235" s="36">
        <v>110.41333333333333</v>
      </c>
      <c r="H235" s="36">
        <v>113.67333333333335</v>
      </c>
      <c r="I235" s="36">
        <v>114.62666666666667</v>
      </c>
      <c r="J235" s="36">
        <v>115.30333333333336</v>
      </c>
      <c r="K235" s="31">
        <v>113.95</v>
      </c>
      <c r="L235" s="31">
        <v>112.32</v>
      </c>
      <c r="M235" s="31">
        <v>57.438090000000003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460.8</v>
      </c>
      <c r="D236" s="36">
        <v>463.90000000000003</v>
      </c>
      <c r="E236" s="36">
        <v>453.50000000000006</v>
      </c>
      <c r="F236" s="36">
        <v>446.20000000000005</v>
      </c>
      <c r="G236" s="36">
        <v>435.80000000000007</v>
      </c>
      <c r="H236" s="36">
        <v>471.20000000000005</v>
      </c>
      <c r="I236" s="36">
        <v>481.6</v>
      </c>
      <c r="J236" s="36">
        <v>488.90000000000003</v>
      </c>
      <c r="K236" s="31">
        <v>474.3</v>
      </c>
      <c r="L236" s="31">
        <v>456.6</v>
      </c>
      <c r="M236" s="31">
        <v>13.06514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63.21</v>
      </c>
      <c r="D237" s="36">
        <v>63.413333333333334</v>
      </c>
      <c r="E237" s="36">
        <v>62.606666666666669</v>
      </c>
      <c r="F237" s="36">
        <v>62.003333333333337</v>
      </c>
      <c r="G237" s="36">
        <v>61.196666666666673</v>
      </c>
      <c r="H237" s="36">
        <v>64.016666666666666</v>
      </c>
      <c r="I237" s="36">
        <v>64.823333333333323</v>
      </c>
      <c r="J237" s="36">
        <v>65.426666666666662</v>
      </c>
      <c r="K237" s="31">
        <v>64.22</v>
      </c>
      <c r="L237" s="31">
        <v>62.81</v>
      </c>
      <c r="M237" s="31">
        <v>144.37904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256.3</v>
      </c>
      <c r="D238" s="36">
        <v>256.76666666666665</v>
      </c>
      <c r="E238" s="36">
        <v>251.5333333333333</v>
      </c>
      <c r="F238" s="36">
        <v>246.76666666666665</v>
      </c>
      <c r="G238" s="36">
        <v>241.5333333333333</v>
      </c>
      <c r="H238" s="36">
        <v>261.5333333333333</v>
      </c>
      <c r="I238" s="36">
        <v>266.76666666666665</v>
      </c>
      <c r="J238" s="36">
        <v>271.5333333333333</v>
      </c>
      <c r="K238" s="31">
        <v>262</v>
      </c>
      <c r="L238" s="31">
        <v>252</v>
      </c>
      <c r="M238" s="31">
        <v>42.025489999999998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506.35</v>
      </c>
      <c r="D239" s="36">
        <v>505.45000000000005</v>
      </c>
      <c r="E239" s="36">
        <v>500.85000000000008</v>
      </c>
      <c r="F239" s="36">
        <v>495.35</v>
      </c>
      <c r="G239" s="36">
        <v>490.75000000000006</v>
      </c>
      <c r="H239" s="36">
        <v>510.9500000000001</v>
      </c>
      <c r="I239" s="36">
        <v>515.54999999999995</v>
      </c>
      <c r="J239" s="36">
        <v>521.05000000000018</v>
      </c>
      <c r="K239" s="31">
        <v>510.05</v>
      </c>
      <c r="L239" s="31">
        <v>499.95</v>
      </c>
      <c r="M239" s="31">
        <v>84.14967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297.5</v>
      </c>
      <c r="D240" s="36">
        <v>297.5</v>
      </c>
      <c r="E240" s="36">
        <v>295.10000000000002</v>
      </c>
      <c r="F240" s="36">
        <v>292.70000000000005</v>
      </c>
      <c r="G240" s="36">
        <v>290.30000000000007</v>
      </c>
      <c r="H240" s="36">
        <v>299.89999999999998</v>
      </c>
      <c r="I240" s="36">
        <v>302.29999999999995</v>
      </c>
      <c r="J240" s="36">
        <v>304.69999999999993</v>
      </c>
      <c r="K240" s="31">
        <v>299.89999999999998</v>
      </c>
      <c r="L240" s="31">
        <v>295.10000000000002</v>
      </c>
      <c r="M240" s="31">
        <v>3.4645700000000001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365.1</v>
      </c>
      <c r="D241" s="36">
        <v>365.05</v>
      </c>
      <c r="E241" s="36">
        <v>363.05</v>
      </c>
      <c r="F241" s="36">
        <v>361</v>
      </c>
      <c r="G241" s="36">
        <v>359</v>
      </c>
      <c r="H241" s="36">
        <v>367.1</v>
      </c>
      <c r="I241" s="36">
        <v>369.1</v>
      </c>
      <c r="J241" s="36">
        <v>371.15000000000003</v>
      </c>
      <c r="K241" s="31">
        <v>367.05</v>
      </c>
      <c r="L241" s="31">
        <v>363</v>
      </c>
      <c r="M241" s="31">
        <v>8.3545200000000008</v>
      </c>
      <c r="N241" s="1"/>
      <c r="O241" s="1"/>
    </row>
    <row r="242" spans="1:15" ht="12.75" customHeight="1">
      <c r="A242" s="33">
        <v>232</v>
      </c>
      <c r="B242" s="53" t="s">
        <v>888</v>
      </c>
      <c r="C242" s="31">
        <v>159.78</v>
      </c>
      <c r="D242" s="36">
        <v>160.67666666666668</v>
      </c>
      <c r="E242" s="36">
        <v>157.90333333333336</v>
      </c>
      <c r="F242" s="36">
        <v>156.0266666666667</v>
      </c>
      <c r="G242" s="36">
        <v>153.25333333333339</v>
      </c>
      <c r="H242" s="36">
        <v>162.55333333333334</v>
      </c>
      <c r="I242" s="36">
        <v>165.32666666666665</v>
      </c>
      <c r="J242" s="36">
        <v>167.20333333333332</v>
      </c>
      <c r="K242" s="31">
        <v>163.44999999999999</v>
      </c>
      <c r="L242" s="31">
        <v>158.80000000000001</v>
      </c>
      <c r="M242" s="31">
        <v>55.774799999999999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3054.7</v>
      </c>
      <c r="D243" s="36">
        <v>3045.6666666666665</v>
      </c>
      <c r="E243" s="36">
        <v>2969.333333333333</v>
      </c>
      <c r="F243" s="36">
        <v>2883.9666666666667</v>
      </c>
      <c r="G243" s="36">
        <v>2807.6333333333332</v>
      </c>
      <c r="H243" s="36">
        <v>3131.0333333333328</v>
      </c>
      <c r="I243" s="36">
        <v>3207.3666666666659</v>
      </c>
      <c r="J243" s="36">
        <v>3292.7333333333327</v>
      </c>
      <c r="K243" s="31">
        <v>3122</v>
      </c>
      <c r="L243" s="31">
        <v>2960.3</v>
      </c>
      <c r="M243" s="31">
        <v>8.3882499999999993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536.04999999999995</v>
      </c>
      <c r="D244" s="36">
        <v>540.75</v>
      </c>
      <c r="E244" s="36">
        <v>529.45000000000005</v>
      </c>
      <c r="F244" s="36">
        <v>522.85</v>
      </c>
      <c r="G244" s="36">
        <v>511.55000000000007</v>
      </c>
      <c r="H244" s="36">
        <v>547.35</v>
      </c>
      <c r="I244" s="36">
        <v>558.65</v>
      </c>
      <c r="J244" s="36">
        <v>565.25</v>
      </c>
      <c r="K244" s="31">
        <v>552.04999999999995</v>
      </c>
      <c r="L244" s="31">
        <v>534.15</v>
      </c>
      <c r="M244" s="31">
        <v>21.821249999999999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206.85</v>
      </c>
      <c r="D245" s="36">
        <v>206.33333333333334</v>
      </c>
      <c r="E245" s="36">
        <v>204.06666666666669</v>
      </c>
      <c r="F245" s="36">
        <v>201.28333333333336</v>
      </c>
      <c r="G245" s="36">
        <v>199.01666666666671</v>
      </c>
      <c r="H245" s="36">
        <v>209.11666666666667</v>
      </c>
      <c r="I245" s="36">
        <v>211.38333333333333</v>
      </c>
      <c r="J245" s="36">
        <v>214.16666666666666</v>
      </c>
      <c r="K245" s="31">
        <v>208.6</v>
      </c>
      <c r="L245" s="31">
        <v>203.55</v>
      </c>
      <c r="M245" s="31">
        <v>182.67153999999999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659.65</v>
      </c>
      <c r="D246" s="36">
        <v>657.45</v>
      </c>
      <c r="E246" s="36">
        <v>652.40000000000009</v>
      </c>
      <c r="F246" s="36">
        <v>645.15000000000009</v>
      </c>
      <c r="G246" s="36">
        <v>640.10000000000014</v>
      </c>
      <c r="H246" s="36">
        <v>664.7</v>
      </c>
      <c r="I246" s="36">
        <v>669.75</v>
      </c>
      <c r="J246" s="36">
        <v>677</v>
      </c>
      <c r="K246" s="31">
        <v>662.5</v>
      </c>
      <c r="L246" s="31">
        <v>650.20000000000005</v>
      </c>
      <c r="M246" s="31">
        <v>28.781590000000001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177.03</v>
      </c>
      <c r="D247" s="36">
        <v>177.61333333333334</v>
      </c>
      <c r="E247" s="36">
        <v>175.5266666666667</v>
      </c>
      <c r="F247" s="36">
        <v>174.02333333333337</v>
      </c>
      <c r="G247" s="36">
        <v>171.93666666666672</v>
      </c>
      <c r="H247" s="36">
        <v>179.11666666666667</v>
      </c>
      <c r="I247" s="36">
        <v>181.20333333333332</v>
      </c>
      <c r="J247" s="36">
        <v>182.70666666666665</v>
      </c>
      <c r="K247" s="31">
        <v>179.7</v>
      </c>
      <c r="L247" s="31">
        <v>176.11</v>
      </c>
      <c r="M247" s="31">
        <v>239.23886999999999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59.73</v>
      </c>
      <c r="D248" s="36">
        <v>59.823333333333331</v>
      </c>
      <c r="E248" s="36">
        <v>59.306666666666658</v>
      </c>
      <c r="F248" s="36">
        <v>58.883333333333326</v>
      </c>
      <c r="G248" s="36">
        <v>58.366666666666653</v>
      </c>
      <c r="H248" s="36">
        <v>60.246666666666663</v>
      </c>
      <c r="I248" s="36">
        <v>60.763333333333328</v>
      </c>
      <c r="J248" s="36">
        <v>61.186666666666667</v>
      </c>
      <c r="K248" s="31">
        <v>60.34</v>
      </c>
      <c r="L248" s="31">
        <v>59.4</v>
      </c>
      <c r="M248" s="31">
        <v>38.929609999999997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939.2</v>
      </c>
      <c r="D249" s="36">
        <v>937.4666666666667</v>
      </c>
      <c r="E249" s="36">
        <v>933.93333333333339</v>
      </c>
      <c r="F249" s="36">
        <v>928.66666666666674</v>
      </c>
      <c r="G249" s="36">
        <v>925.13333333333344</v>
      </c>
      <c r="H249" s="36">
        <v>942.73333333333335</v>
      </c>
      <c r="I249" s="36">
        <v>946.26666666666665</v>
      </c>
      <c r="J249" s="36">
        <v>951.5333333333333</v>
      </c>
      <c r="K249" s="31">
        <v>941</v>
      </c>
      <c r="L249" s="31">
        <v>932.2</v>
      </c>
      <c r="M249" s="31">
        <v>15.62616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176.02</v>
      </c>
      <c r="D250" s="36">
        <v>176.54</v>
      </c>
      <c r="E250" s="36">
        <v>175.07999999999998</v>
      </c>
      <c r="F250" s="36">
        <v>174.14</v>
      </c>
      <c r="G250" s="36">
        <v>172.67999999999998</v>
      </c>
      <c r="H250" s="36">
        <v>177.48</v>
      </c>
      <c r="I250" s="36">
        <v>178.93999999999997</v>
      </c>
      <c r="J250" s="36">
        <v>179.88</v>
      </c>
      <c r="K250" s="31">
        <v>178</v>
      </c>
      <c r="L250" s="31">
        <v>175.6</v>
      </c>
      <c r="M250" s="31">
        <v>122.23757000000001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1539.75</v>
      </c>
      <c r="D251" s="36">
        <v>1509.4166666666667</v>
      </c>
      <c r="E251" s="36">
        <v>1469.8333333333335</v>
      </c>
      <c r="F251" s="36">
        <v>1399.9166666666667</v>
      </c>
      <c r="G251" s="36">
        <v>1360.3333333333335</v>
      </c>
      <c r="H251" s="36">
        <v>1579.3333333333335</v>
      </c>
      <c r="I251" s="36">
        <v>1618.916666666667</v>
      </c>
      <c r="J251" s="36">
        <v>1688.8333333333335</v>
      </c>
      <c r="K251" s="31">
        <v>1549</v>
      </c>
      <c r="L251" s="31">
        <v>1439.5</v>
      </c>
      <c r="M251" s="31">
        <v>8.8320299999999996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549</v>
      </c>
      <c r="D252" s="36">
        <v>549.93333333333339</v>
      </c>
      <c r="E252" s="36">
        <v>541.96666666666681</v>
      </c>
      <c r="F252" s="36">
        <v>534.93333333333339</v>
      </c>
      <c r="G252" s="36">
        <v>526.96666666666681</v>
      </c>
      <c r="H252" s="36">
        <v>556.96666666666681</v>
      </c>
      <c r="I252" s="36">
        <v>564.93333333333351</v>
      </c>
      <c r="J252" s="36">
        <v>571.96666666666681</v>
      </c>
      <c r="K252" s="31">
        <v>557.9</v>
      </c>
      <c r="L252" s="31">
        <v>542.9</v>
      </c>
      <c r="M252" s="31">
        <v>14.64043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434.4</v>
      </c>
      <c r="D253" s="36">
        <v>435.68333333333339</v>
      </c>
      <c r="E253" s="36">
        <v>430.06666666666678</v>
      </c>
      <c r="F253" s="36">
        <v>425.73333333333341</v>
      </c>
      <c r="G253" s="36">
        <v>420.11666666666679</v>
      </c>
      <c r="H253" s="36">
        <v>440.01666666666677</v>
      </c>
      <c r="I253" s="36">
        <v>445.63333333333333</v>
      </c>
      <c r="J253" s="36">
        <v>449.96666666666675</v>
      </c>
      <c r="K253" s="31">
        <v>441.3</v>
      </c>
      <c r="L253" s="31">
        <v>431.35</v>
      </c>
      <c r="M253" s="31">
        <v>61.474939999999997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1434.4</v>
      </c>
      <c r="D254" s="36">
        <v>1430.2166666666665</v>
      </c>
      <c r="E254" s="36">
        <v>1421.1833333333329</v>
      </c>
      <c r="F254" s="36">
        <v>1407.9666666666665</v>
      </c>
      <c r="G254" s="36">
        <v>1398.9333333333329</v>
      </c>
      <c r="H254" s="36">
        <v>1443.4333333333329</v>
      </c>
      <c r="I254" s="36">
        <v>1452.4666666666662</v>
      </c>
      <c r="J254" s="36">
        <v>1465.6833333333329</v>
      </c>
      <c r="K254" s="31">
        <v>1439.25</v>
      </c>
      <c r="L254" s="31">
        <v>1417</v>
      </c>
      <c r="M254" s="31">
        <v>29.193560000000002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7435.4</v>
      </c>
      <c r="D255" s="36">
        <v>7385.0499999999993</v>
      </c>
      <c r="E255" s="36">
        <v>7314.3999999999987</v>
      </c>
      <c r="F255" s="36">
        <v>7193.4</v>
      </c>
      <c r="G255" s="36">
        <v>7122.7499999999991</v>
      </c>
      <c r="H255" s="36">
        <v>7506.0499999999984</v>
      </c>
      <c r="I255" s="36">
        <v>7576.7</v>
      </c>
      <c r="J255" s="36">
        <v>7697.699999999998</v>
      </c>
      <c r="K255" s="31">
        <v>7455.7</v>
      </c>
      <c r="L255" s="31">
        <v>7264.05</v>
      </c>
      <c r="M255" s="31">
        <v>1.5872299999999999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1922.45</v>
      </c>
      <c r="D256" s="36">
        <v>1916.5666666666666</v>
      </c>
      <c r="E256" s="36">
        <v>1905.9333333333332</v>
      </c>
      <c r="F256" s="36">
        <v>1889.4166666666665</v>
      </c>
      <c r="G256" s="36">
        <v>1878.7833333333331</v>
      </c>
      <c r="H256" s="36">
        <v>1933.0833333333333</v>
      </c>
      <c r="I256" s="36">
        <v>1943.7166666666665</v>
      </c>
      <c r="J256" s="36">
        <v>1960.2333333333333</v>
      </c>
      <c r="K256" s="31">
        <v>1927.2</v>
      </c>
      <c r="L256" s="31">
        <v>1900.05</v>
      </c>
      <c r="M256" s="31">
        <v>47.783099999999997</v>
      </c>
      <c r="N256" s="1"/>
      <c r="O256" s="1"/>
    </row>
    <row r="257" spans="1:15" ht="12.75" customHeight="1">
      <c r="A257" s="33">
        <v>247</v>
      </c>
      <c r="B257" s="53" t="s">
        <v>854</v>
      </c>
      <c r="C257" s="31">
        <v>220.91</v>
      </c>
      <c r="D257" s="36">
        <v>220.14666666666668</v>
      </c>
      <c r="E257" s="36">
        <v>217.77333333333334</v>
      </c>
      <c r="F257" s="36">
        <v>214.63666666666666</v>
      </c>
      <c r="G257" s="36">
        <v>212.26333333333332</v>
      </c>
      <c r="H257" s="36">
        <v>223.28333333333336</v>
      </c>
      <c r="I257" s="36">
        <v>225.65666666666669</v>
      </c>
      <c r="J257" s="36">
        <v>228.79333333333338</v>
      </c>
      <c r="K257" s="31">
        <v>222.52</v>
      </c>
      <c r="L257" s="31">
        <v>217.01</v>
      </c>
      <c r="M257" s="31">
        <v>66.493269999999995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984</v>
      </c>
      <c r="D258" s="36">
        <v>984.65</v>
      </c>
      <c r="E258" s="36">
        <v>974.34999999999991</v>
      </c>
      <c r="F258" s="36">
        <v>964.69999999999993</v>
      </c>
      <c r="G258" s="36">
        <v>954.39999999999986</v>
      </c>
      <c r="H258" s="36">
        <v>994.3</v>
      </c>
      <c r="I258" s="36">
        <v>1004.5999999999999</v>
      </c>
      <c r="J258" s="36">
        <v>1014.25</v>
      </c>
      <c r="K258" s="31">
        <v>994.95</v>
      </c>
      <c r="L258" s="31">
        <v>975</v>
      </c>
      <c r="M258" s="31">
        <v>1.0069999999999999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4815</v>
      </c>
      <c r="D259" s="36">
        <v>4819.9666666666662</v>
      </c>
      <c r="E259" s="36">
        <v>4775.0333333333328</v>
      </c>
      <c r="F259" s="36">
        <v>4735.0666666666666</v>
      </c>
      <c r="G259" s="36">
        <v>4690.1333333333332</v>
      </c>
      <c r="H259" s="36">
        <v>4859.9333333333325</v>
      </c>
      <c r="I259" s="36">
        <v>4904.866666666665</v>
      </c>
      <c r="J259" s="36">
        <v>4944.8333333333321</v>
      </c>
      <c r="K259" s="31">
        <v>4864.8999999999996</v>
      </c>
      <c r="L259" s="31">
        <v>4780</v>
      </c>
      <c r="M259" s="31">
        <v>15.691800000000001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1412.4</v>
      </c>
      <c r="D260" s="36">
        <v>1403.7833333333335</v>
      </c>
      <c r="E260" s="36">
        <v>1390.416666666667</v>
      </c>
      <c r="F260" s="36">
        <v>1368.4333333333334</v>
      </c>
      <c r="G260" s="36">
        <v>1355.0666666666668</v>
      </c>
      <c r="H260" s="36">
        <v>1425.7666666666671</v>
      </c>
      <c r="I260" s="36">
        <v>1439.1333333333334</v>
      </c>
      <c r="J260" s="36">
        <v>1461.1166666666672</v>
      </c>
      <c r="K260" s="31">
        <v>1417.15</v>
      </c>
      <c r="L260" s="31">
        <v>1381.8</v>
      </c>
      <c r="M260" s="31">
        <v>5.1788299999999996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1924.65</v>
      </c>
      <c r="D261" s="36">
        <v>1935.55</v>
      </c>
      <c r="E261" s="36">
        <v>1906.1</v>
      </c>
      <c r="F261" s="36">
        <v>1887.55</v>
      </c>
      <c r="G261" s="36">
        <v>1858.1</v>
      </c>
      <c r="H261" s="36">
        <v>1954.1</v>
      </c>
      <c r="I261" s="36">
        <v>1983.5500000000002</v>
      </c>
      <c r="J261" s="36">
        <v>2002.1</v>
      </c>
      <c r="K261" s="31">
        <v>1965</v>
      </c>
      <c r="L261" s="31">
        <v>1917</v>
      </c>
      <c r="M261" s="31">
        <v>1.3109599999999999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4670.2</v>
      </c>
      <c r="D262" s="36">
        <v>4646.083333333333</v>
      </c>
      <c r="E262" s="36">
        <v>4598.1666666666661</v>
      </c>
      <c r="F262" s="36">
        <v>4526.1333333333332</v>
      </c>
      <c r="G262" s="36">
        <v>4478.2166666666662</v>
      </c>
      <c r="H262" s="36">
        <v>4718.1166666666659</v>
      </c>
      <c r="I262" s="36">
        <v>4766.0333333333319</v>
      </c>
      <c r="J262" s="36">
        <v>4838.0666666666657</v>
      </c>
      <c r="K262" s="31">
        <v>4694</v>
      </c>
      <c r="L262" s="31">
        <v>4574.05</v>
      </c>
      <c r="M262" s="31">
        <v>3.0392100000000002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1919.9</v>
      </c>
      <c r="D263" s="36">
        <v>1916.1833333333334</v>
      </c>
      <c r="E263" s="36">
        <v>1889.3666666666668</v>
      </c>
      <c r="F263" s="36">
        <v>1858.8333333333335</v>
      </c>
      <c r="G263" s="36">
        <v>1832.0166666666669</v>
      </c>
      <c r="H263" s="36">
        <v>1946.7166666666667</v>
      </c>
      <c r="I263" s="36">
        <v>1973.5333333333333</v>
      </c>
      <c r="J263" s="36">
        <v>2004.0666666666666</v>
      </c>
      <c r="K263" s="31">
        <v>1943</v>
      </c>
      <c r="L263" s="31">
        <v>1885.65</v>
      </c>
      <c r="M263" s="31">
        <v>1.3610199999999999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788.5</v>
      </c>
      <c r="D264" s="36">
        <v>788.13333333333333</v>
      </c>
      <c r="E264" s="36">
        <v>780.36666666666667</v>
      </c>
      <c r="F264" s="36">
        <v>772.23333333333335</v>
      </c>
      <c r="G264" s="36">
        <v>764.4666666666667</v>
      </c>
      <c r="H264" s="36">
        <v>796.26666666666665</v>
      </c>
      <c r="I264" s="36">
        <v>804.0333333333333</v>
      </c>
      <c r="J264" s="36">
        <v>812.16666666666663</v>
      </c>
      <c r="K264" s="31">
        <v>795.9</v>
      </c>
      <c r="L264" s="31">
        <v>780</v>
      </c>
      <c r="M264" s="31">
        <v>1.29844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473.35</v>
      </c>
      <c r="D265" s="36">
        <v>472.93333333333334</v>
      </c>
      <c r="E265" s="36">
        <v>467.41666666666669</v>
      </c>
      <c r="F265" s="36">
        <v>461.48333333333335</v>
      </c>
      <c r="G265" s="36">
        <v>455.9666666666667</v>
      </c>
      <c r="H265" s="36">
        <v>478.86666666666667</v>
      </c>
      <c r="I265" s="36">
        <v>484.38333333333333</v>
      </c>
      <c r="J265" s="36">
        <v>490.31666666666666</v>
      </c>
      <c r="K265" s="31">
        <v>478.45</v>
      </c>
      <c r="L265" s="31">
        <v>467</v>
      </c>
      <c r="M265" s="31">
        <v>4.57355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122.01</v>
      </c>
      <c r="D266" s="36">
        <v>120.75666666666666</v>
      </c>
      <c r="E266" s="36">
        <v>116.91333333333333</v>
      </c>
      <c r="F266" s="36">
        <v>111.81666666666666</v>
      </c>
      <c r="G266" s="36">
        <v>107.97333333333333</v>
      </c>
      <c r="H266" s="36">
        <v>125.85333333333332</v>
      </c>
      <c r="I266" s="36">
        <v>129.69666666666666</v>
      </c>
      <c r="J266" s="36">
        <v>134.79333333333332</v>
      </c>
      <c r="K266" s="31">
        <v>124.6</v>
      </c>
      <c r="L266" s="31">
        <v>115.66</v>
      </c>
      <c r="M266" s="31">
        <v>559.94239000000005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698.5</v>
      </c>
      <c r="D267" s="36">
        <v>692.08333333333337</v>
      </c>
      <c r="E267" s="36">
        <v>682.66666666666674</v>
      </c>
      <c r="F267" s="36">
        <v>666.83333333333337</v>
      </c>
      <c r="G267" s="36">
        <v>657.41666666666674</v>
      </c>
      <c r="H267" s="36">
        <v>707.91666666666674</v>
      </c>
      <c r="I267" s="36">
        <v>717.33333333333348</v>
      </c>
      <c r="J267" s="36">
        <v>733.16666666666674</v>
      </c>
      <c r="K267" s="31">
        <v>701.5</v>
      </c>
      <c r="L267" s="31">
        <v>676.25</v>
      </c>
      <c r="M267" s="31">
        <v>29.692540000000001</v>
      </c>
      <c r="N267" s="1"/>
      <c r="O267" s="1"/>
    </row>
    <row r="268" spans="1:15" ht="12.75" customHeight="1">
      <c r="A268" s="33">
        <v>258</v>
      </c>
      <c r="B268" s="53" t="s">
        <v>855</v>
      </c>
      <c r="C268" s="31">
        <v>309.89999999999998</v>
      </c>
      <c r="D268" s="36">
        <v>311.79999999999995</v>
      </c>
      <c r="E268" s="36">
        <v>307.39999999999992</v>
      </c>
      <c r="F268" s="36">
        <v>304.89999999999998</v>
      </c>
      <c r="G268" s="36">
        <v>300.49999999999994</v>
      </c>
      <c r="H268" s="36">
        <v>314.2999999999999</v>
      </c>
      <c r="I268" s="36">
        <v>318.7</v>
      </c>
      <c r="J268" s="36">
        <v>321.19999999999987</v>
      </c>
      <c r="K268" s="31">
        <v>316.2</v>
      </c>
      <c r="L268" s="31">
        <v>309.3</v>
      </c>
      <c r="M268" s="31">
        <v>17.729869999999998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933.05</v>
      </c>
      <c r="D269" s="36">
        <v>926.58333333333337</v>
      </c>
      <c r="E269" s="36">
        <v>918.4666666666667</v>
      </c>
      <c r="F269" s="36">
        <v>903.88333333333333</v>
      </c>
      <c r="G269" s="36">
        <v>895.76666666666665</v>
      </c>
      <c r="H269" s="36">
        <v>941.16666666666674</v>
      </c>
      <c r="I269" s="36">
        <v>949.2833333333333</v>
      </c>
      <c r="J269" s="36">
        <v>963.86666666666679</v>
      </c>
      <c r="K269" s="31">
        <v>934.7</v>
      </c>
      <c r="L269" s="31">
        <v>912</v>
      </c>
      <c r="M269" s="31">
        <v>30.207899999999999</v>
      </c>
      <c r="N269" s="1"/>
      <c r="O269" s="1"/>
    </row>
    <row r="270" spans="1:15" ht="12.75" customHeight="1">
      <c r="A270" s="33">
        <v>260</v>
      </c>
      <c r="B270" s="53" t="s">
        <v>856</v>
      </c>
      <c r="C270" s="31">
        <v>1050.1500000000001</v>
      </c>
      <c r="D270" s="36">
        <v>1033.4666666666667</v>
      </c>
      <c r="E270" s="36">
        <v>1016.6833333333334</v>
      </c>
      <c r="F270" s="36">
        <v>983.2166666666667</v>
      </c>
      <c r="G270" s="36">
        <v>966.43333333333339</v>
      </c>
      <c r="H270" s="36">
        <v>1066.9333333333334</v>
      </c>
      <c r="I270" s="36">
        <v>1083.7166666666667</v>
      </c>
      <c r="J270" s="36">
        <v>1117.1833333333334</v>
      </c>
      <c r="K270" s="31">
        <v>1050.25</v>
      </c>
      <c r="L270" s="31">
        <v>1000</v>
      </c>
      <c r="M270" s="31">
        <v>2.4531800000000001</v>
      </c>
      <c r="N270" s="1"/>
      <c r="O270" s="1"/>
    </row>
    <row r="271" spans="1:15" ht="12.75" customHeight="1">
      <c r="A271" s="33">
        <v>261</v>
      </c>
      <c r="B271" s="53" t="s">
        <v>857</v>
      </c>
      <c r="C271" s="31">
        <v>108.95</v>
      </c>
      <c r="D271" s="36">
        <v>108.76666666666667</v>
      </c>
      <c r="E271" s="36">
        <v>107.79333333333334</v>
      </c>
      <c r="F271" s="36">
        <v>106.63666666666667</v>
      </c>
      <c r="G271" s="36">
        <v>105.66333333333334</v>
      </c>
      <c r="H271" s="36">
        <v>109.92333333333333</v>
      </c>
      <c r="I271" s="36">
        <v>110.89666666666666</v>
      </c>
      <c r="J271" s="36">
        <v>112.05333333333333</v>
      </c>
      <c r="K271" s="31">
        <v>109.74</v>
      </c>
      <c r="L271" s="31">
        <v>107.61</v>
      </c>
      <c r="M271" s="31">
        <v>15.872870000000001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714.8</v>
      </c>
      <c r="D272" s="36">
        <v>712.44999999999993</v>
      </c>
      <c r="E272" s="36">
        <v>705.94999999999982</v>
      </c>
      <c r="F272" s="36">
        <v>697.09999999999991</v>
      </c>
      <c r="G272" s="36">
        <v>690.5999999999998</v>
      </c>
      <c r="H272" s="36">
        <v>721.29999999999984</v>
      </c>
      <c r="I272" s="36">
        <v>727.80000000000007</v>
      </c>
      <c r="J272" s="36">
        <v>736.64999999999986</v>
      </c>
      <c r="K272" s="31">
        <v>718.95</v>
      </c>
      <c r="L272" s="31">
        <v>703.6</v>
      </c>
      <c r="M272" s="31">
        <v>11.866440000000001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727.15</v>
      </c>
      <c r="D273" s="36">
        <v>723.5333333333333</v>
      </c>
      <c r="E273" s="36">
        <v>713.61666666666656</v>
      </c>
      <c r="F273" s="36">
        <v>700.08333333333326</v>
      </c>
      <c r="G273" s="36">
        <v>690.16666666666652</v>
      </c>
      <c r="H273" s="36">
        <v>737.06666666666661</v>
      </c>
      <c r="I273" s="36">
        <v>746.98333333333335</v>
      </c>
      <c r="J273" s="36">
        <v>760.51666666666665</v>
      </c>
      <c r="K273" s="31">
        <v>733.45</v>
      </c>
      <c r="L273" s="31">
        <v>710</v>
      </c>
      <c r="M273" s="31">
        <v>12.936859999999999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945.6</v>
      </c>
      <c r="D274" s="36">
        <v>942.66666666666663</v>
      </c>
      <c r="E274" s="36">
        <v>931.98333333333323</v>
      </c>
      <c r="F274" s="36">
        <v>918.36666666666656</v>
      </c>
      <c r="G274" s="36">
        <v>907.68333333333317</v>
      </c>
      <c r="H274" s="36">
        <v>956.2833333333333</v>
      </c>
      <c r="I274" s="36">
        <v>966.9666666666667</v>
      </c>
      <c r="J274" s="36">
        <v>980.58333333333337</v>
      </c>
      <c r="K274" s="31">
        <v>953.35</v>
      </c>
      <c r="L274" s="31">
        <v>929.05</v>
      </c>
      <c r="M274" s="31">
        <v>15.78965</v>
      </c>
      <c r="N274" s="1"/>
      <c r="O274" s="1"/>
    </row>
    <row r="275" spans="1:15" ht="12.75" customHeight="1">
      <c r="A275" s="33">
        <v>265</v>
      </c>
      <c r="B275" s="53" t="s">
        <v>858</v>
      </c>
      <c r="C275" s="31">
        <v>347.2</v>
      </c>
      <c r="D275" s="36">
        <v>346.84999999999997</v>
      </c>
      <c r="E275" s="36">
        <v>343.39999999999992</v>
      </c>
      <c r="F275" s="36">
        <v>339.59999999999997</v>
      </c>
      <c r="G275" s="36">
        <v>336.14999999999992</v>
      </c>
      <c r="H275" s="36">
        <v>350.64999999999992</v>
      </c>
      <c r="I275" s="36">
        <v>354.09999999999997</v>
      </c>
      <c r="J275" s="36">
        <v>357.89999999999992</v>
      </c>
      <c r="K275" s="31">
        <v>350.3</v>
      </c>
      <c r="L275" s="31">
        <v>343.05</v>
      </c>
      <c r="M275" s="31">
        <v>220.05759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650.20000000000005</v>
      </c>
      <c r="D276" s="36">
        <v>650.23333333333335</v>
      </c>
      <c r="E276" s="36">
        <v>644.91666666666674</v>
      </c>
      <c r="F276" s="36">
        <v>639.63333333333344</v>
      </c>
      <c r="G276" s="36">
        <v>634.31666666666683</v>
      </c>
      <c r="H276" s="36">
        <v>655.51666666666665</v>
      </c>
      <c r="I276" s="36">
        <v>660.83333333333326</v>
      </c>
      <c r="J276" s="36">
        <v>666.11666666666656</v>
      </c>
      <c r="K276" s="31">
        <v>655.55</v>
      </c>
      <c r="L276" s="31">
        <v>644.95000000000005</v>
      </c>
      <c r="M276" s="31">
        <v>5.9534200000000004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742.35</v>
      </c>
      <c r="D277" s="36">
        <v>719.43333333333339</v>
      </c>
      <c r="E277" s="36">
        <v>689.86666666666679</v>
      </c>
      <c r="F277" s="36">
        <v>637.38333333333344</v>
      </c>
      <c r="G277" s="36">
        <v>607.81666666666683</v>
      </c>
      <c r="H277" s="36">
        <v>771.91666666666674</v>
      </c>
      <c r="I277" s="36">
        <v>801.48333333333335</v>
      </c>
      <c r="J277" s="36">
        <v>853.9666666666667</v>
      </c>
      <c r="K277" s="31">
        <v>749</v>
      </c>
      <c r="L277" s="31">
        <v>666.95</v>
      </c>
      <c r="M277" s="31">
        <v>139.60902999999999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927.8</v>
      </c>
      <c r="D278" s="36">
        <v>926.4</v>
      </c>
      <c r="E278" s="36">
        <v>906.8</v>
      </c>
      <c r="F278" s="36">
        <v>885.8</v>
      </c>
      <c r="G278" s="36">
        <v>866.19999999999993</v>
      </c>
      <c r="H278" s="36">
        <v>947.4</v>
      </c>
      <c r="I278" s="36">
        <v>967.00000000000011</v>
      </c>
      <c r="J278" s="36">
        <v>988</v>
      </c>
      <c r="K278" s="31">
        <v>946</v>
      </c>
      <c r="L278" s="31">
        <v>905.4</v>
      </c>
      <c r="M278" s="31">
        <v>5.5684300000000002</v>
      </c>
      <c r="N278" s="1"/>
      <c r="O278" s="1"/>
    </row>
    <row r="279" spans="1:15" ht="12.75" customHeight="1">
      <c r="A279" s="33">
        <v>269</v>
      </c>
      <c r="B279" s="53" t="s">
        <v>859</v>
      </c>
      <c r="C279" s="31">
        <v>556.29999999999995</v>
      </c>
      <c r="D279" s="36">
        <v>551.81666666666661</v>
      </c>
      <c r="E279" s="36">
        <v>544.63333333333321</v>
      </c>
      <c r="F279" s="36">
        <v>532.96666666666658</v>
      </c>
      <c r="G279" s="36">
        <v>525.78333333333319</v>
      </c>
      <c r="H279" s="36">
        <v>563.48333333333323</v>
      </c>
      <c r="I279" s="36">
        <v>570.66666666666663</v>
      </c>
      <c r="J279" s="36">
        <v>582.33333333333326</v>
      </c>
      <c r="K279" s="31">
        <v>559</v>
      </c>
      <c r="L279" s="31">
        <v>540.15</v>
      </c>
      <c r="M279" s="31">
        <v>4.6284000000000001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1283.05</v>
      </c>
      <c r="D280" s="36">
        <v>1275.0833333333333</v>
      </c>
      <c r="E280" s="36">
        <v>1250.1666666666665</v>
      </c>
      <c r="F280" s="36">
        <v>1217.2833333333333</v>
      </c>
      <c r="G280" s="36">
        <v>1192.3666666666666</v>
      </c>
      <c r="H280" s="36">
        <v>1307.9666666666665</v>
      </c>
      <c r="I280" s="36">
        <v>1332.883333333333</v>
      </c>
      <c r="J280" s="36">
        <v>1365.7666666666664</v>
      </c>
      <c r="K280" s="31">
        <v>1300</v>
      </c>
      <c r="L280" s="31">
        <v>1242.2</v>
      </c>
      <c r="M280" s="31">
        <v>3.1793100000000001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553.9</v>
      </c>
      <c r="D281" s="36">
        <v>551.31666666666661</v>
      </c>
      <c r="E281" s="36">
        <v>544.58333333333326</v>
      </c>
      <c r="F281" s="36">
        <v>535.26666666666665</v>
      </c>
      <c r="G281" s="36">
        <v>528.5333333333333</v>
      </c>
      <c r="H281" s="36">
        <v>560.63333333333321</v>
      </c>
      <c r="I281" s="36">
        <v>567.36666666666656</v>
      </c>
      <c r="J281" s="36">
        <v>576.68333333333317</v>
      </c>
      <c r="K281" s="31">
        <v>558.04999999999995</v>
      </c>
      <c r="L281" s="31">
        <v>542</v>
      </c>
      <c r="M281" s="31">
        <v>4.4418600000000001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839</v>
      </c>
      <c r="D282" s="36">
        <v>833.58333333333337</v>
      </c>
      <c r="E282" s="36">
        <v>817.41666666666674</v>
      </c>
      <c r="F282" s="36">
        <v>795.83333333333337</v>
      </c>
      <c r="G282" s="36">
        <v>779.66666666666674</v>
      </c>
      <c r="H282" s="36">
        <v>855.16666666666674</v>
      </c>
      <c r="I282" s="36">
        <v>871.33333333333348</v>
      </c>
      <c r="J282" s="36">
        <v>892.91666666666674</v>
      </c>
      <c r="K282" s="31">
        <v>849.75</v>
      </c>
      <c r="L282" s="31">
        <v>812</v>
      </c>
      <c r="M282" s="31">
        <v>1.3239799999999999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4489.25</v>
      </c>
      <c r="D283" s="36">
        <v>4491.5</v>
      </c>
      <c r="E283" s="36">
        <v>4410.1000000000004</v>
      </c>
      <c r="F283" s="36">
        <v>4330.9500000000007</v>
      </c>
      <c r="G283" s="36">
        <v>4249.5500000000011</v>
      </c>
      <c r="H283" s="36">
        <v>4570.6499999999996</v>
      </c>
      <c r="I283" s="36">
        <v>4652.0499999999993</v>
      </c>
      <c r="J283" s="36">
        <v>4731.1999999999989</v>
      </c>
      <c r="K283" s="31">
        <v>4572.8999999999996</v>
      </c>
      <c r="L283" s="31">
        <v>4412.3500000000004</v>
      </c>
      <c r="M283" s="31">
        <v>1.68231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349.25</v>
      </c>
      <c r="D284" s="36">
        <v>343.86666666666662</v>
      </c>
      <c r="E284" s="36">
        <v>336.78333333333325</v>
      </c>
      <c r="F284" s="36">
        <v>324.31666666666661</v>
      </c>
      <c r="G284" s="36">
        <v>317.23333333333323</v>
      </c>
      <c r="H284" s="36">
        <v>356.33333333333326</v>
      </c>
      <c r="I284" s="36">
        <v>363.41666666666663</v>
      </c>
      <c r="J284" s="36">
        <v>375.88333333333327</v>
      </c>
      <c r="K284" s="31">
        <v>350.95</v>
      </c>
      <c r="L284" s="31">
        <v>331.4</v>
      </c>
      <c r="M284" s="31">
        <v>37.5321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1749.7</v>
      </c>
      <c r="D285" s="36">
        <v>1756.4666666666665</v>
      </c>
      <c r="E285" s="36">
        <v>1738.2333333333329</v>
      </c>
      <c r="F285" s="36">
        <v>1726.7666666666664</v>
      </c>
      <c r="G285" s="36">
        <v>1708.5333333333328</v>
      </c>
      <c r="H285" s="36">
        <v>1767.9333333333329</v>
      </c>
      <c r="I285" s="36">
        <v>1786.1666666666665</v>
      </c>
      <c r="J285" s="36">
        <v>1797.633333333333</v>
      </c>
      <c r="K285" s="31">
        <v>1774.7</v>
      </c>
      <c r="L285" s="31">
        <v>1745</v>
      </c>
      <c r="M285" s="31">
        <v>3.9412500000000001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307</v>
      </c>
      <c r="D286" s="36">
        <v>308.23333333333335</v>
      </c>
      <c r="E286" s="36">
        <v>304.9666666666667</v>
      </c>
      <c r="F286" s="36">
        <v>302.93333333333334</v>
      </c>
      <c r="G286" s="36">
        <v>299.66666666666669</v>
      </c>
      <c r="H286" s="36">
        <v>310.26666666666671</v>
      </c>
      <c r="I286" s="36">
        <v>313.53333333333336</v>
      </c>
      <c r="J286" s="36">
        <v>315.56666666666672</v>
      </c>
      <c r="K286" s="31">
        <v>311.5</v>
      </c>
      <c r="L286" s="31">
        <v>306.2</v>
      </c>
      <c r="M286" s="31">
        <v>6.1678199999999999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880.15</v>
      </c>
      <c r="D287" s="36">
        <v>890.06666666666661</v>
      </c>
      <c r="E287" s="36">
        <v>865.13333333333321</v>
      </c>
      <c r="F287" s="36">
        <v>850.11666666666656</v>
      </c>
      <c r="G287" s="36">
        <v>825.18333333333317</v>
      </c>
      <c r="H287" s="36">
        <v>905.08333333333326</v>
      </c>
      <c r="I287" s="36">
        <v>930.01666666666665</v>
      </c>
      <c r="J287" s="36">
        <v>945.0333333333333</v>
      </c>
      <c r="K287" s="31">
        <v>915</v>
      </c>
      <c r="L287" s="31">
        <v>875.05</v>
      </c>
      <c r="M287" s="31">
        <v>5.5086000000000004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1453.4</v>
      </c>
      <c r="D288" s="36">
        <v>1436.7833333333335</v>
      </c>
      <c r="E288" s="36">
        <v>1403.666666666667</v>
      </c>
      <c r="F288" s="36">
        <v>1353.9333333333334</v>
      </c>
      <c r="G288" s="36">
        <v>1320.8166666666668</v>
      </c>
      <c r="H288" s="36">
        <v>1486.5166666666671</v>
      </c>
      <c r="I288" s="36">
        <v>1519.6333333333334</v>
      </c>
      <c r="J288" s="36">
        <v>1569.3666666666672</v>
      </c>
      <c r="K288" s="31">
        <v>1469.9</v>
      </c>
      <c r="L288" s="31">
        <v>1387.05</v>
      </c>
      <c r="M288" s="31">
        <v>11.542630000000001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1400.05</v>
      </c>
      <c r="D289" s="36">
        <v>1399.3999999999999</v>
      </c>
      <c r="E289" s="36">
        <v>1373.6499999999996</v>
      </c>
      <c r="F289" s="36">
        <v>1347.2499999999998</v>
      </c>
      <c r="G289" s="36">
        <v>1321.4999999999995</v>
      </c>
      <c r="H289" s="36">
        <v>1425.7999999999997</v>
      </c>
      <c r="I289" s="36">
        <v>1451.5500000000002</v>
      </c>
      <c r="J289" s="36">
        <v>1477.9499999999998</v>
      </c>
      <c r="K289" s="31">
        <v>1425.15</v>
      </c>
      <c r="L289" s="31">
        <v>1373</v>
      </c>
      <c r="M289" s="31">
        <v>5.90672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654.20000000000005</v>
      </c>
      <c r="D290" s="36">
        <v>647.73333333333335</v>
      </c>
      <c r="E290" s="36">
        <v>636.7166666666667</v>
      </c>
      <c r="F290" s="36">
        <v>619.23333333333335</v>
      </c>
      <c r="G290" s="36">
        <v>608.2166666666667</v>
      </c>
      <c r="H290" s="36">
        <v>665.2166666666667</v>
      </c>
      <c r="I290" s="36">
        <v>676.23333333333335</v>
      </c>
      <c r="J290" s="36">
        <v>693.7166666666667</v>
      </c>
      <c r="K290" s="31">
        <v>658.75</v>
      </c>
      <c r="L290" s="31">
        <v>630.25</v>
      </c>
      <c r="M290" s="31">
        <v>71.649959999999993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304.95</v>
      </c>
      <c r="D291" s="36">
        <v>302.81666666666666</v>
      </c>
      <c r="E291" s="36">
        <v>298.13333333333333</v>
      </c>
      <c r="F291" s="36">
        <v>291.31666666666666</v>
      </c>
      <c r="G291" s="36">
        <v>286.63333333333333</v>
      </c>
      <c r="H291" s="36">
        <v>309.63333333333333</v>
      </c>
      <c r="I291" s="36">
        <v>314.31666666666661</v>
      </c>
      <c r="J291" s="36">
        <v>321.13333333333333</v>
      </c>
      <c r="K291" s="31">
        <v>307.5</v>
      </c>
      <c r="L291" s="31">
        <v>296</v>
      </c>
      <c r="M291" s="31">
        <v>20.148289999999999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219.44</v>
      </c>
      <c r="D292" s="36">
        <v>220.01333333333332</v>
      </c>
      <c r="E292" s="36">
        <v>216.12666666666664</v>
      </c>
      <c r="F292" s="36">
        <v>212.8133333333333</v>
      </c>
      <c r="G292" s="36">
        <v>208.92666666666662</v>
      </c>
      <c r="H292" s="36">
        <v>223.32666666666665</v>
      </c>
      <c r="I292" s="36">
        <v>227.21333333333331</v>
      </c>
      <c r="J292" s="36">
        <v>230.52666666666667</v>
      </c>
      <c r="K292" s="31">
        <v>223.9</v>
      </c>
      <c r="L292" s="31">
        <v>216.7</v>
      </c>
      <c r="M292" s="31">
        <v>14.80639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4888.1499999999996</v>
      </c>
      <c r="D293" s="36">
        <v>4885.1166666666659</v>
      </c>
      <c r="E293" s="36">
        <v>4770.0333333333319</v>
      </c>
      <c r="F293" s="36">
        <v>4651.9166666666661</v>
      </c>
      <c r="G293" s="36">
        <v>4536.8333333333321</v>
      </c>
      <c r="H293" s="36">
        <v>5003.2333333333318</v>
      </c>
      <c r="I293" s="36">
        <v>5118.3166666666657</v>
      </c>
      <c r="J293" s="36">
        <v>5236.4333333333316</v>
      </c>
      <c r="K293" s="31">
        <v>5000.2</v>
      </c>
      <c r="L293" s="31">
        <v>4767</v>
      </c>
      <c r="M293" s="31">
        <v>5.15944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932.1</v>
      </c>
      <c r="D294" s="36">
        <v>933.43333333333339</v>
      </c>
      <c r="E294" s="36">
        <v>924.66666666666674</v>
      </c>
      <c r="F294" s="36">
        <v>917.23333333333335</v>
      </c>
      <c r="G294" s="36">
        <v>908.4666666666667</v>
      </c>
      <c r="H294" s="36">
        <v>940.86666666666679</v>
      </c>
      <c r="I294" s="36">
        <v>949.63333333333344</v>
      </c>
      <c r="J294" s="36">
        <v>957.06666666666683</v>
      </c>
      <c r="K294" s="31">
        <v>942.2</v>
      </c>
      <c r="L294" s="31">
        <v>926</v>
      </c>
      <c r="M294" s="31">
        <v>5.2321499999999999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1007.4</v>
      </c>
      <c r="D295" s="36">
        <v>1009.1</v>
      </c>
      <c r="E295" s="36">
        <v>996.30000000000007</v>
      </c>
      <c r="F295" s="36">
        <v>985.2</v>
      </c>
      <c r="G295" s="36">
        <v>972.40000000000009</v>
      </c>
      <c r="H295" s="36">
        <v>1020.2</v>
      </c>
      <c r="I295" s="36">
        <v>1033</v>
      </c>
      <c r="J295" s="36">
        <v>1044.0999999999999</v>
      </c>
      <c r="K295" s="31">
        <v>1021.9</v>
      </c>
      <c r="L295" s="31">
        <v>998</v>
      </c>
      <c r="M295" s="31">
        <v>7.5279699999999998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1783.8</v>
      </c>
      <c r="D296" s="36">
        <v>1778.5333333333335</v>
      </c>
      <c r="E296" s="36">
        <v>1768.7666666666671</v>
      </c>
      <c r="F296" s="36">
        <v>1753.7333333333336</v>
      </c>
      <c r="G296" s="36">
        <v>1743.9666666666672</v>
      </c>
      <c r="H296" s="36">
        <v>1793.5666666666671</v>
      </c>
      <c r="I296" s="36">
        <v>1803.3333333333335</v>
      </c>
      <c r="J296" s="36">
        <v>1818.366666666667</v>
      </c>
      <c r="K296" s="31">
        <v>1788.3</v>
      </c>
      <c r="L296" s="31">
        <v>1763.5</v>
      </c>
      <c r="M296" s="31">
        <v>31.924430000000001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2616.65</v>
      </c>
      <c r="D297" s="36">
        <v>2610.4166666666665</v>
      </c>
      <c r="E297" s="36">
        <v>2566.833333333333</v>
      </c>
      <c r="F297" s="36">
        <v>2517.0166666666664</v>
      </c>
      <c r="G297" s="36">
        <v>2473.4333333333329</v>
      </c>
      <c r="H297" s="36">
        <v>2660.2333333333331</v>
      </c>
      <c r="I297" s="36">
        <v>2703.8166666666662</v>
      </c>
      <c r="J297" s="36">
        <v>2753.6333333333332</v>
      </c>
      <c r="K297" s="31">
        <v>2654</v>
      </c>
      <c r="L297" s="31">
        <v>2560.6</v>
      </c>
      <c r="M297" s="31">
        <v>2.5830799999999998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169.01</v>
      </c>
      <c r="D298" s="36">
        <v>169.87</v>
      </c>
      <c r="E298" s="36">
        <v>167.64000000000001</v>
      </c>
      <c r="F298" s="36">
        <v>166.27</v>
      </c>
      <c r="G298" s="36">
        <v>164.04000000000002</v>
      </c>
      <c r="H298" s="36">
        <v>171.24</v>
      </c>
      <c r="I298" s="36">
        <v>173.47000000000003</v>
      </c>
      <c r="J298" s="36">
        <v>174.84</v>
      </c>
      <c r="K298" s="31">
        <v>172.1</v>
      </c>
      <c r="L298" s="31">
        <v>168.5</v>
      </c>
      <c r="M298" s="31">
        <v>32.883690000000001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5684.1</v>
      </c>
      <c r="D299" s="36">
        <v>5668.083333333333</v>
      </c>
      <c r="E299" s="36">
        <v>5628.1666666666661</v>
      </c>
      <c r="F299" s="36">
        <v>5572.2333333333327</v>
      </c>
      <c r="G299" s="36">
        <v>5532.3166666666657</v>
      </c>
      <c r="H299" s="36">
        <v>5724.0166666666664</v>
      </c>
      <c r="I299" s="36">
        <v>5763.9333333333325</v>
      </c>
      <c r="J299" s="36">
        <v>5819.8666666666668</v>
      </c>
      <c r="K299" s="31">
        <v>5708</v>
      </c>
      <c r="L299" s="31">
        <v>5612.15</v>
      </c>
      <c r="M299" s="31">
        <v>1.1311100000000001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691.2</v>
      </c>
      <c r="D300" s="36">
        <v>690.61666666666679</v>
      </c>
      <c r="E300" s="36">
        <v>681.53333333333353</v>
      </c>
      <c r="F300" s="36">
        <v>671.86666666666679</v>
      </c>
      <c r="G300" s="36">
        <v>662.78333333333353</v>
      </c>
      <c r="H300" s="36">
        <v>700.28333333333353</v>
      </c>
      <c r="I300" s="36">
        <v>709.36666666666679</v>
      </c>
      <c r="J300" s="36">
        <v>719.03333333333353</v>
      </c>
      <c r="K300" s="31">
        <v>699.7</v>
      </c>
      <c r="L300" s="31">
        <v>680.95</v>
      </c>
      <c r="M300" s="31">
        <v>44.949060000000003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6071.2</v>
      </c>
      <c r="D301" s="36">
        <v>6049.7</v>
      </c>
      <c r="E301" s="36">
        <v>6011.25</v>
      </c>
      <c r="F301" s="36">
        <v>5951.3</v>
      </c>
      <c r="G301" s="36">
        <v>5912.85</v>
      </c>
      <c r="H301" s="36">
        <v>6109.65</v>
      </c>
      <c r="I301" s="36">
        <v>6148.0999999999985</v>
      </c>
      <c r="J301" s="36">
        <v>6208.0499999999993</v>
      </c>
      <c r="K301" s="31">
        <v>6088.15</v>
      </c>
      <c r="L301" s="31">
        <v>5989.75</v>
      </c>
      <c r="M301" s="31">
        <v>4.8201299999999998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3650.8</v>
      </c>
      <c r="D302" s="36">
        <v>3654.2999999999997</v>
      </c>
      <c r="E302" s="36">
        <v>3627.5999999999995</v>
      </c>
      <c r="F302" s="36">
        <v>3604.3999999999996</v>
      </c>
      <c r="G302" s="36">
        <v>3577.6999999999994</v>
      </c>
      <c r="H302" s="36">
        <v>3677.4999999999995</v>
      </c>
      <c r="I302" s="36">
        <v>3704.1999999999994</v>
      </c>
      <c r="J302" s="36">
        <v>3727.3999999999996</v>
      </c>
      <c r="K302" s="31">
        <v>3681</v>
      </c>
      <c r="L302" s="31">
        <v>3631.1</v>
      </c>
      <c r="M302" s="31">
        <v>19.301210000000001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475.25</v>
      </c>
      <c r="D303" s="36">
        <v>477.75</v>
      </c>
      <c r="E303" s="36">
        <v>471.5</v>
      </c>
      <c r="F303" s="36">
        <v>467.75</v>
      </c>
      <c r="G303" s="36">
        <v>461.5</v>
      </c>
      <c r="H303" s="36">
        <v>481.5</v>
      </c>
      <c r="I303" s="36">
        <v>487.75</v>
      </c>
      <c r="J303" s="36">
        <v>491.5</v>
      </c>
      <c r="K303" s="31">
        <v>484</v>
      </c>
      <c r="L303" s="31">
        <v>474</v>
      </c>
      <c r="M303" s="31">
        <v>2.3795199999999999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475.6</v>
      </c>
      <c r="D304" s="36">
        <v>472.91666666666669</v>
      </c>
      <c r="E304" s="36">
        <v>468.33333333333337</v>
      </c>
      <c r="F304" s="36">
        <v>461.06666666666666</v>
      </c>
      <c r="G304" s="36">
        <v>456.48333333333335</v>
      </c>
      <c r="H304" s="36">
        <v>480.18333333333339</v>
      </c>
      <c r="I304" s="36">
        <v>484.76666666666677</v>
      </c>
      <c r="J304" s="36">
        <v>492.03333333333342</v>
      </c>
      <c r="K304" s="31">
        <v>477.5</v>
      </c>
      <c r="L304" s="31">
        <v>465.65</v>
      </c>
      <c r="M304" s="31">
        <v>24.747240000000001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295.25</v>
      </c>
      <c r="D305" s="36">
        <v>291.90000000000003</v>
      </c>
      <c r="E305" s="36">
        <v>286.35000000000008</v>
      </c>
      <c r="F305" s="36">
        <v>277.45000000000005</v>
      </c>
      <c r="G305" s="36">
        <v>271.90000000000009</v>
      </c>
      <c r="H305" s="36">
        <v>300.80000000000007</v>
      </c>
      <c r="I305" s="36">
        <v>306.35000000000002</v>
      </c>
      <c r="J305" s="36">
        <v>315.25000000000006</v>
      </c>
      <c r="K305" s="31">
        <v>297.45</v>
      </c>
      <c r="L305" s="31">
        <v>283</v>
      </c>
      <c r="M305" s="31">
        <v>23.59104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129.87</v>
      </c>
      <c r="D306" s="36">
        <v>130.87333333333333</v>
      </c>
      <c r="E306" s="36">
        <v>127.75666666666666</v>
      </c>
      <c r="F306" s="36">
        <v>125.64333333333332</v>
      </c>
      <c r="G306" s="36">
        <v>122.52666666666664</v>
      </c>
      <c r="H306" s="36">
        <v>132.98666666666668</v>
      </c>
      <c r="I306" s="36">
        <v>136.10333333333335</v>
      </c>
      <c r="J306" s="36">
        <v>138.2166666666667</v>
      </c>
      <c r="K306" s="31">
        <v>133.99</v>
      </c>
      <c r="L306" s="31">
        <v>128.76</v>
      </c>
      <c r="M306" s="31">
        <v>52.37153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1064.75</v>
      </c>
      <c r="D307" s="36">
        <v>1061.75</v>
      </c>
      <c r="E307" s="36">
        <v>1053.5999999999999</v>
      </c>
      <c r="F307" s="36">
        <v>1042.4499999999998</v>
      </c>
      <c r="G307" s="36">
        <v>1034.2999999999997</v>
      </c>
      <c r="H307" s="36">
        <v>1072.9000000000001</v>
      </c>
      <c r="I307" s="36">
        <v>1081.0500000000002</v>
      </c>
      <c r="J307" s="36">
        <v>1092.2000000000003</v>
      </c>
      <c r="K307" s="31">
        <v>1069.9000000000001</v>
      </c>
      <c r="L307" s="31">
        <v>1050.5999999999999</v>
      </c>
      <c r="M307" s="31">
        <v>9.7847000000000008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7202.15</v>
      </c>
      <c r="D308" s="36">
        <v>7207.4333333333334</v>
      </c>
      <c r="E308" s="36">
        <v>7154.8666666666668</v>
      </c>
      <c r="F308" s="36">
        <v>7107.583333333333</v>
      </c>
      <c r="G308" s="36">
        <v>7055.0166666666664</v>
      </c>
      <c r="H308" s="36">
        <v>7254.7166666666672</v>
      </c>
      <c r="I308" s="36">
        <v>7307.2833333333347</v>
      </c>
      <c r="J308" s="36">
        <v>7354.5666666666675</v>
      </c>
      <c r="K308" s="31">
        <v>7260</v>
      </c>
      <c r="L308" s="31">
        <v>7160.15</v>
      </c>
      <c r="M308" s="31">
        <v>0.22311</v>
      </c>
      <c r="N308" s="1"/>
      <c r="O308" s="1"/>
    </row>
    <row r="309" spans="1:15" ht="12.75" customHeight="1">
      <c r="A309" s="33">
        <v>299</v>
      </c>
      <c r="B309" s="53" t="s">
        <v>860</v>
      </c>
      <c r="C309" s="31">
        <v>779.35</v>
      </c>
      <c r="D309" s="36">
        <v>773.31666666666661</v>
      </c>
      <c r="E309" s="36">
        <v>763.38333333333321</v>
      </c>
      <c r="F309" s="36">
        <v>747.41666666666663</v>
      </c>
      <c r="G309" s="36">
        <v>737.48333333333323</v>
      </c>
      <c r="H309" s="36">
        <v>789.28333333333319</v>
      </c>
      <c r="I309" s="36">
        <v>799.21666666666658</v>
      </c>
      <c r="J309" s="36">
        <v>815.18333333333317</v>
      </c>
      <c r="K309" s="31">
        <v>783.25</v>
      </c>
      <c r="L309" s="31">
        <v>757.35</v>
      </c>
      <c r="M309" s="31">
        <v>4.0036800000000001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2277.25</v>
      </c>
      <c r="D310" s="36">
        <v>2256</v>
      </c>
      <c r="E310" s="36">
        <v>2227.85</v>
      </c>
      <c r="F310" s="36">
        <v>2178.4499999999998</v>
      </c>
      <c r="G310" s="36">
        <v>2150.2999999999997</v>
      </c>
      <c r="H310" s="36">
        <v>2305.4</v>
      </c>
      <c r="I310" s="36">
        <v>2333.5499999999997</v>
      </c>
      <c r="J310" s="36">
        <v>2382.9500000000003</v>
      </c>
      <c r="K310" s="31">
        <v>2284.15</v>
      </c>
      <c r="L310" s="31">
        <v>2206.6</v>
      </c>
      <c r="M310" s="31">
        <v>18.070129999999999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97.89</v>
      </c>
      <c r="D311" s="36">
        <v>98.296666666666667</v>
      </c>
      <c r="E311" s="36">
        <v>96.793333333333337</v>
      </c>
      <c r="F311" s="36">
        <v>95.696666666666673</v>
      </c>
      <c r="G311" s="36">
        <v>94.193333333333342</v>
      </c>
      <c r="H311" s="36">
        <v>99.393333333333331</v>
      </c>
      <c r="I311" s="36">
        <v>100.89666666666666</v>
      </c>
      <c r="J311" s="36">
        <v>101.99333333333333</v>
      </c>
      <c r="K311" s="31">
        <v>99.8</v>
      </c>
      <c r="L311" s="31">
        <v>97.2</v>
      </c>
      <c r="M311" s="31">
        <v>31.545929999999998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135326.9</v>
      </c>
      <c r="D312" s="36">
        <v>134947.38333333333</v>
      </c>
      <c r="E312" s="36">
        <v>134434.96666666667</v>
      </c>
      <c r="F312" s="36">
        <v>133543.03333333335</v>
      </c>
      <c r="G312" s="36">
        <v>133030.6166666667</v>
      </c>
      <c r="H312" s="36">
        <v>135839.31666666665</v>
      </c>
      <c r="I312" s="36">
        <v>136351.73333333334</v>
      </c>
      <c r="J312" s="36">
        <v>137243.66666666663</v>
      </c>
      <c r="K312" s="31">
        <v>135459.79999999999</v>
      </c>
      <c r="L312" s="31">
        <v>134055.45000000001</v>
      </c>
      <c r="M312" s="31">
        <v>4.1180000000000001E-2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1806.95</v>
      </c>
      <c r="D313" s="36">
        <v>1809.3999999999999</v>
      </c>
      <c r="E313" s="36">
        <v>1779.7999999999997</v>
      </c>
      <c r="F313" s="36">
        <v>1752.6499999999999</v>
      </c>
      <c r="G313" s="36">
        <v>1723.0499999999997</v>
      </c>
      <c r="H313" s="36">
        <v>1836.5499999999997</v>
      </c>
      <c r="I313" s="36">
        <v>1866.1499999999996</v>
      </c>
      <c r="J313" s="36">
        <v>1893.2999999999997</v>
      </c>
      <c r="K313" s="31">
        <v>1839</v>
      </c>
      <c r="L313" s="31">
        <v>1782.25</v>
      </c>
      <c r="M313" s="31">
        <v>1.2680400000000001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1218.2</v>
      </c>
      <c r="D314" s="36">
        <v>1221.4666666666667</v>
      </c>
      <c r="E314" s="36">
        <v>1203.3333333333335</v>
      </c>
      <c r="F314" s="36">
        <v>1188.4666666666667</v>
      </c>
      <c r="G314" s="36">
        <v>1170.3333333333335</v>
      </c>
      <c r="H314" s="36">
        <v>1236.3333333333335</v>
      </c>
      <c r="I314" s="36">
        <v>1254.4666666666667</v>
      </c>
      <c r="J314" s="36">
        <v>1269.3333333333335</v>
      </c>
      <c r="K314" s="31">
        <v>1239.5999999999999</v>
      </c>
      <c r="L314" s="31">
        <v>1206.5999999999999</v>
      </c>
      <c r="M314" s="31">
        <v>7.4806600000000003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1838.3</v>
      </c>
      <c r="D315" s="36">
        <v>1841.4666666666665</v>
      </c>
      <c r="E315" s="36">
        <v>1812.2333333333329</v>
      </c>
      <c r="F315" s="36">
        <v>1786.1666666666665</v>
      </c>
      <c r="G315" s="36">
        <v>1756.9333333333329</v>
      </c>
      <c r="H315" s="36">
        <v>1867.5333333333328</v>
      </c>
      <c r="I315" s="36">
        <v>1896.7666666666664</v>
      </c>
      <c r="J315" s="36">
        <v>1922.8333333333328</v>
      </c>
      <c r="K315" s="31">
        <v>1870.7</v>
      </c>
      <c r="L315" s="31">
        <v>1815.4</v>
      </c>
      <c r="M315" s="31">
        <v>6.1928200000000002</v>
      </c>
      <c r="N315" s="1"/>
      <c r="O315" s="1"/>
    </row>
    <row r="316" spans="1:15" ht="12.75" customHeight="1">
      <c r="A316" s="33">
        <v>306</v>
      </c>
      <c r="B316" s="53" t="s">
        <v>861</v>
      </c>
      <c r="C316" s="31">
        <v>675.2</v>
      </c>
      <c r="D316" s="36">
        <v>677.35</v>
      </c>
      <c r="E316" s="36">
        <v>667.85</v>
      </c>
      <c r="F316" s="36">
        <v>660.5</v>
      </c>
      <c r="G316" s="36">
        <v>651</v>
      </c>
      <c r="H316" s="36">
        <v>684.7</v>
      </c>
      <c r="I316" s="36">
        <v>694.2</v>
      </c>
      <c r="J316" s="36">
        <v>701.55000000000007</v>
      </c>
      <c r="K316" s="31">
        <v>686.85</v>
      </c>
      <c r="L316" s="31">
        <v>670</v>
      </c>
      <c r="M316" s="31">
        <v>3.1791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324.45</v>
      </c>
      <c r="D317" s="36">
        <v>325.21666666666664</v>
      </c>
      <c r="E317" s="36">
        <v>321.08333333333326</v>
      </c>
      <c r="F317" s="36">
        <v>317.71666666666664</v>
      </c>
      <c r="G317" s="36">
        <v>313.58333333333326</v>
      </c>
      <c r="H317" s="36">
        <v>328.58333333333326</v>
      </c>
      <c r="I317" s="36">
        <v>332.71666666666658</v>
      </c>
      <c r="J317" s="36">
        <v>336.08333333333326</v>
      </c>
      <c r="K317" s="31">
        <v>329.35</v>
      </c>
      <c r="L317" s="31">
        <v>321.85000000000002</v>
      </c>
      <c r="M317" s="31">
        <v>32.56335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2749.6</v>
      </c>
      <c r="D318" s="36">
        <v>2753.5333333333333</v>
      </c>
      <c r="E318" s="36">
        <v>2727.1666666666665</v>
      </c>
      <c r="F318" s="36">
        <v>2704.7333333333331</v>
      </c>
      <c r="G318" s="36">
        <v>2678.3666666666663</v>
      </c>
      <c r="H318" s="36">
        <v>2775.9666666666667</v>
      </c>
      <c r="I318" s="36">
        <v>2802.3333333333335</v>
      </c>
      <c r="J318" s="36">
        <v>2824.7666666666669</v>
      </c>
      <c r="K318" s="31">
        <v>2779.9</v>
      </c>
      <c r="L318" s="31">
        <v>2731.1</v>
      </c>
      <c r="M318" s="31">
        <v>16.97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425.9</v>
      </c>
      <c r="D319" s="36">
        <v>426.85000000000008</v>
      </c>
      <c r="E319" s="36">
        <v>421.40000000000015</v>
      </c>
      <c r="F319" s="36">
        <v>416.90000000000009</v>
      </c>
      <c r="G319" s="36">
        <v>411.45000000000016</v>
      </c>
      <c r="H319" s="36">
        <v>431.35000000000014</v>
      </c>
      <c r="I319" s="36">
        <v>436.80000000000007</v>
      </c>
      <c r="J319" s="36">
        <v>441.30000000000013</v>
      </c>
      <c r="K319" s="31">
        <v>432.3</v>
      </c>
      <c r="L319" s="31">
        <v>422.35</v>
      </c>
      <c r="M319" s="31">
        <v>2.2567900000000001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553.20000000000005</v>
      </c>
      <c r="D320" s="36">
        <v>558.33333333333337</v>
      </c>
      <c r="E320" s="36">
        <v>545.91666666666674</v>
      </c>
      <c r="F320" s="36">
        <v>538.63333333333333</v>
      </c>
      <c r="G320" s="36">
        <v>526.2166666666667</v>
      </c>
      <c r="H320" s="36">
        <v>565.61666666666679</v>
      </c>
      <c r="I320" s="36">
        <v>578.03333333333353</v>
      </c>
      <c r="J320" s="36">
        <v>585.31666666666683</v>
      </c>
      <c r="K320" s="31">
        <v>570.75</v>
      </c>
      <c r="L320" s="31">
        <v>551.04999999999995</v>
      </c>
      <c r="M320" s="31">
        <v>2.9215399999999998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209.49</v>
      </c>
      <c r="D321" s="36">
        <v>210.88666666666666</v>
      </c>
      <c r="E321" s="36">
        <v>207.10333333333332</v>
      </c>
      <c r="F321" s="36">
        <v>204.71666666666667</v>
      </c>
      <c r="G321" s="36">
        <v>200.93333333333334</v>
      </c>
      <c r="H321" s="36">
        <v>213.27333333333331</v>
      </c>
      <c r="I321" s="36">
        <v>217.05666666666662</v>
      </c>
      <c r="J321" s="36">
        <v>219.4433333333333</v>
      </c>
      <c r="K321" s="31">
        <v>214.67</v>
      </c>
      <c r="L321" s="31">
        <v>208.5</v>
      </c>
      <c r="M321" s="31">
        <v>59.787759999999999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201.68</v>
      </c>
      <c r="D322" s="36">
        <v>202.71</v>
      </c>
      <c r="E322" s="36">
        <v>200.17000000000002</v>
      </c>
      <c r="F322" s="36">
        <v>198.66</v>
      </c>
      <c r="G322" s="36">
        <v>196.12</v>
      </c>
      <c r="H322" s="36">
        <v>204.22000000000003</v>
      </c>
      <c r="I322" s="36">
        <v>206.76000000000005</v>
      </c>
      <c r="J322" s="36">
        <v>208.27000000000004</v>
      </c>
      <c r="K322" s="31">
        <v>205.25</v>
      </c>
      <c r="L322" s="31">
        <v>201.2</v>
      </c>
      <c r="M322" s="31">
        <v>13.24493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2413.6999999999998</v>
      </c>
      <c r="D323" s="36">
        <v>2412.7166666666667</v>
      </c>
      <c r="E323" s="36">
        <v>2371.9833333333336</v>
      </c>
      <c r="F323" s="36">
        <v>2330.2666666666669</v>
      </c>
      <c r="G323" s="36">
        <v>2289.5333333333338</v>
      </c>
      <c r="H323" s="36">
        <v>2454.4333333333334</v>
      </c>
      <c r="I323" s="36">
        <v>2495.1666666666661</v>
      </c>
      <c r="J323" s="36">
        <v>2536.8833333333332</v>
      </c>
      <c r="K323" s="31">
        <v>2453.4499999999998</v>
      </c>
      <c r="L323" s="31">
        <v>2371</v>
      </c>
      <c r="M323" s="31">
        <v>4.1862000000000004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645.6</v>
      </c>
      <c r="D324" s="36">
        <v>642.08333333333337</v>
      </c>
      <c r="E324" s="36">
        <v>636.51666666666677</v>
      </c>
      <c r="F324" s="36">
        <v>627.43333333333339</v>
      </c>
      <c r="G324" s="36">
        <v>621.86666666666679</v>
      </c>
      <c r="H324" s="36">
        <v>651.16666666666674</v>
      </c>
      <c r="I324" s="36">
        <v>656.73333333333335</v>
      </c>
      <c r="J324" s="36">
        <v>665.81666666666672</v>
      </c>
      <c r="K324" s="31">
        <v>647.65</v>
      </c>
      <c r="L324" s="31">
        <v>633</v>
      </c>
      <c r="M324" s="31">
        <v>29.257339999999999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12336.25</v>
      </c>
      <c r="D325" s="36">
        <v>12322.783333333333</v>
      </c>
      <c r="E325" s="36">
        <v>12247.566666666666</v>
      </c>
      <c r="F325" s="36">
        <v>12158.883333333333</v>
      </c>
      <c r="G325" s="36">
        <v>12083.666666666666</v>
      </c>
      <c r="H325" s="36">
        <v>12411.466666666665</v>
      </c>
      <c r="I325" s="36">
        <v>12486.683333333332</v>
      </c>
      <c r="J325" s="36">
        <v>12575.366666666665</v>
      </c>
      <c r="K325" s="31">
        <v>12398</v>
      </c>
      <c r="L325" s="31">
        <v>12234.1</v>
      </c>
      <c r="M325" s="31">
        <v>7.3507600000000002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2829.8</v>
      </c>
      <c r="D326" s="36">
        <v>2852.2000000000003</v>
      </c>
      <c r="E326" s="36">
        <v>2729.6000000000004</v>
      </c>
      <c r="F326" s="36">
        <v>2629.4</v>
      </c>
      <c r="G326" s="36">
        <v>2506.8000000000002</v>
      </c>
      <c r="H326" s="36">
        <v>2952.4000000000005</v>
      </c>
      <c r="I326" s="36">
        <v>3075</v>
      </c>
      <c r="J326" s="36">
        <v>3175.2000000000007</v>
      </c>
      <c r="K326" s="31">
        <v>2974.8</v>
      </c>
      <c r="L326" s="31">
        <v>2752</v>
      </c>
      <c r="M326" s="31">
        <v>15.91203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1133.3</v>
      </c>
      <c r="D327" s="36">
        <v>1135.1166666666666</v>
      </c>
      <c r="E327" s="36">
        <v>1117.2833333333331</v>
      </c>
      <c r="F327" s="36">
        <v>1101.2666666666664</v>
      </c>
      <c r="G327" s="36">
        <v>1083.4333333333329</v>
      </c>
      <c r="H327" s="36">
        <v>1151.1333333333332</v>
      </c>
      <c r="I327" s="36">
        <v>1168.9666666666667</v>
      </c>
      <c r="J327" s="36">
        <v>1184.9833333333333</v>
      </c>
      <c r="K327" s="31">
        <v>1152.95</v>
      </c>
      <c r="L327" s="31">
        <v>1119.0999999999999</v>
      </c>
      <c r="M327" s="31">
        <v>16.959330000000001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881.15</v>
      </c>
      <c r="D328" s="36">
        <v>875.4666666666667</v>
      </c>
      <c r="E328" s="36">
        <v>865.93333333333339</v>
      </c>
      <c r="F328" s="36">
        <v>850.7166666666667</v>
      </c>
      <c r="G328" s="36">
        <v>841.18333333333339</v>
      </c>
      <c r="H328" s="36">
        <v>890.68333333333339</v>
      </c>
      <c r="I328" s="36">
        <v>900.2166666666667</v>
      </c>
      <c r="J328" s="36">
        <v>915.43333333333339</v>
      </c>
      <c r="K328" s="31">
        <v>885</v>
      </c>
      <c r="L328" s="31">
        <v>860.25</v>
      </c>
      <c r="M328" s="31">
        <v>15.17929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4774.8</v>
      </c>
      <c r="D329" s="36">
        <v>4682.6500000000005</v>
      </c>
      <c r="E329" s="36">
        <v>4544.1500000000015</v>
      </c>
      <c r="F329" s="36">
        <v>4313.5000000000009</v>
      </c>
      <c r="G329" s="36">
        <v>4175.0000000000018</v>
      </c>
      <c r="H329" s="36">
        <v>4913.3000000000011</v>
      </c>
      <c r="I329" s="36">
        <v>5051.7999999999993</v>
      </c>
      <c r="J329" s="36">
        <v>5282.4500000000007</v>
      </c>
      <c r="K329" s="31">
        <v>4821.1499999999996</v>
      </c>
      <c r="L329" s="31">
        <v>4452</v>
      </c>
      <c r="M329" s="31">
        <v>79.694469999999995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715.7</v>
      </c>
      <c r="D330" s="36">
        <v>713.58333333333337</v>
      </c>
      <c r="E330" s="36">
        <v>695.61666666666679</v>
      </c>
      <c r="F330" s="36">
        <v>675.53333333333342</v>
      </c>
      <c r="G330" s="36">
        <v>657.56666666666683</v>
      </c>
      <c r="H330" s="36">
        <v>733.66666666666674</v>
      </c>
      <c r="I330" s="36">
        <v>751.63333333333321</v>
      </c>
      <c r="J330" s="36">
        <v>771.7166666666667</v>
      </c>
      <c r="K330" s="31">
        <v>731.55</v>
      </c>
      <c r="L330" s="31">
        <v>693.5</v>
      </c>
      <c r="M330" s="31">
        <v>11.830730000000001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1288.9000000000001</v>
      </c>
      <c r="D331" s="36">
        <v>1279.3166666666666</v>
      </c>
      <c r="E331" s="36">
        <v>1240.6333333333332</v>
      </c>
      <c r="F331" s="36">
        <v>1192.3666666666666</v>
      </c>
      <c r="G331" s="36">
        <v>1153.6833333333332</v>
      </c>
      <c r="H331" s="36">
        <v>1327.5833333333333</v>
      </c>
      <c r="I331" s="36">
        <v>1366.2666666666667</v>
      </c>
      <c r="J331" s="36">
        <v>1414.5333333333333</v>
      </c>
      <c r="K331" s="31">
        <v>1318</v>
      </c>
      <c r="L331" s="31">
        <v>1231.05</v>
      </c>
      <c r="M331" s="31">
        <v>8.0144900000000003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2126.1999999999998</v>
      </c>
      <c r="D332" s="36">
        <v>2115.3833333333332</v>
      </c>
      <c r="E332" s="36">
        <v>2095.8166666666666</v>
      </c>
      <c r="F332" s="36">
        <v>2065.4333333333334</v>
      </c>
      <c r="G332" s="36">
        <v>2045.8666666666668</v>
      </c>
      <c r="H332" s="36">
        <v>2145.7666666666664</v>
      </c>
      <c r="I332" s="36">
        <v>2165.333333333333</v>
      </c>
      <c r="J332" s="36">
        <v>2195.7166666666662</v>
      </c>
      <c r="K332" s="31">
        <v>2134.9499999999998</v>
      </c>
      <c r="L332" s="31">
        <v>2085</v>
      </c>
      <c r="M332" s="31">
        <v>0.78395000000000004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573.45000000000005</v>
      </c>
      <c r="D333" s="36">
        <v>575.81666666666672</v>
      </c>
      <c r="E333" s="36">
        <v>562.68333333333339</v>
      </c>
      <c r="F333" s="36">
        <v>551.91666666666663</v>
      </c>
      <c r="G333" s="36">
        <v>538.7833333333333</v>
      </c>
      <c r="H333" s="36">
        <v>586.58333333333348</v>
      </c>
      <c r="I333" s="36">
        <v>599.71666666666692</v>
      </c>
      <c r="J333" s="36">
        <v>610.48333333333358</v>
      </c>
      <c r="K333" s="31">
        <v>588.95000000000005</v>
      </c>
      <c r="L333" s="31">
        <v>565.04999999999995</v>
      </c>
      <c r="M333" s="31">
        <v>14.733359999999999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70.06</v>
      </c>
      <c r="D334" s="36">
        <v>70.11333333333333</v>
      </c>
      <c r="E334" s="36">
        <v>69.896666666666661</v>
      </c>
      <c r="F334" s="36">
        <v>69.733333333333334</v>
      </c>
      <c r="G334" s="36">
        <v>69.516666666666666</v>
      </c>
      <c r="H334" s="36">
        <v>70.276666666666657</v>
      </c>
      <c r="I334" s="36">
        <v>70.493333333333325</v>
      </c>
      <c r="J334" s="36">
        <v>70.656666666666652</v>
      </c>
      <c r="K334" s="31">
        <v>70.33</v>
      </c>
      <c r="L334" s="31">
        <v>69.95</v>
      </c>
      <c r="M334" s="31">
        <v>18.37537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767.2</v>
      </c>
      <c r="D335" s="36">
        <v>759.26666666666677</v>
      </c>
      <c r="E335" s="36">
        <v>741.03333333333353</v>
      </c>
      <c r="F335" s="36">
        <v>714.86666666666679</v>
      </c>
      <c r="G335" s="36">
        <v>696.63333333333355</v>
      </c>
      <c r="H335" s="36">
        <v>785.43333333333351</v>
      </c>
      <c r="I335" s="36">
        <v>803.66666666666686</v>
      </c>
      <c r="J335" s="36">
        <v>829.83333333333348</v>
      </c>
      <c r="K335" s="31">
        <v>777.5</v>
      </c>
      <c r="L335" s="31">
        <v>733.1</v>
      </c>
      <c r="M335" s="31">
        <v>18.44605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3088.7</v>
      </c>
      <c r="D336" s="36">
        <v>3064.2666666666664</v>
      </c>
      <c r="E336" s="36">
        <v>3035.6833333333329</v>
      </c>
      <c r="F336" s="36">
        <v>2982.6666666666665</v>
      </c>
      <c r="G336" s="36">
        <v>2954.083333333333</v>
      </c>
      <c r="H336" s="36">
        <v>3117.2833333333328</v>
      </c>
      <c r="I336" s="36">
        <v>3145.8666666666668</v>
      </c>
      <c r="J336" s="36">
        <v>3198.8833333333328</v>
      </c>
      <c r="K336" s="31">
        <v>3092.85</v>
      </c>
      <c r="L336" s="31">
        <v>3011.25</v>
      </c>
      <c r="M336" s="31">
        <v>10.128019999999999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5351.95</v>
      </c>
      <c r="D337" s="36">
        <v>5288.95</v>
      </c>
      <c r="E337" s="36">
        <v>5213</v>
      </c>
      <c r="F337" s="36">
        <v>5074.05</v>
      </c>
      <c r="G337" s="36">
        <v>4998.1000000000004</v>
      </c>
      <c r="H337" s="36">
        <v>5427.9</v>
      </c>
      <c r="I337" s="36">
        <v>5503.8499999999985</v>
      </c>
      <c r="J337" s="36">
        <v>5642.7999999999993</v>
      </c>
      <c r="K337" s="31">
        <v>5364.9</v>
      </c>
      <c r="L337" s="31">
        <v>5150</v>
      </c>
      <c r="M337" s="31">
        <v>7.0712900000000003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1958</v>
      </c>
      <c r="D338" s="36">
        <v>1965.3166666666666</v>
      </c>
      <c r="E338" s="36">
        <v>1942.6333333333332</v>
      </c>
      <c r="F338" s="36">
        <v>1927.2666666666667</v>
      </c>
      <c r="G338" s="36">
        <v>1904.5833333333333</v>
      </c>
      <c r="H338" s="36">
        <v>1980.6833333333332</v>
      </c>
      <c r="I338" s="36">
        <v>2003.3666666666666</v>
      </c>
      <c r="J338" s="36">
        <v>2018.7333333333331</v>
      </c>
      <c r="K338" s="31">
        <v>1988</v>
      </c>
      <c r="L338" s="31">
        <v>1949.95</v>
      </c>
      <c r="M338" s="31">
        <v>3.0932900000000001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1556.55</v>
      </c>
      <c r="D339" s="36">
        <v>1542.8666666666668</v>
      </c>
      <c r="E339" s="36">
        <v>1516.7333333333336</v>
      </c>
      <c r="F339" s="36">
        <v>1476.9166666666667</v>
      </c>
      <c r="G339" s="36">
        <v>1450.7833333333335</v>
      </c>
      <c r="H339" s="36">
        <v>1582.6833333333336</v>
      </c>
      <c r="I339" s="36">
        <v>1608.8166666666668</v>
      </c>
      <c r="J339" s="36">
        <v>1648.6333333333337</v>
      </c>
      <c r="K339" s="31">
        <v>1569</v>
      </c>
      <c r="L339" s="31">
        <v>1503.05</v>
      </c>
      <c r="M339" s="31">
        <v>8.7332999999999998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184.77</v>
      </c>
      <c r="D340" s="36">
        <v>185.47333333333336</v>
      </c>
      <c r="E340" s="36">
        <v>182.34666666666672</v>
      </c>
      <c r="F340" s="36">
        <v>179.92333333333337</v>
      </c>
      <c r="G340" s="36">
        <v>176.79666666666674</v>
      </c>
      <c r="H340" s="36">
        <v>187.8966666666667</v>
      </c>
      <c r="I340" s="36">
        <v>191.02333333333337</v>
      </c>
      <c r="J340" s="36">
        <v>193.44666666666669</v>
      </c>
      <c r="K340" s="31">
        <v>188.6</v>
      </c>
      <c r="L340" s="31">
        <v>183.05</v>
      </c>
      <c r="M340" s="31">
        <v>158.63146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324.7</v>
      </c>
      <c r="D341" s="36">
        <v>324.2</v>
      </c>
      <c r="E341" s="36">
        <v>321.2</v>
      </c>
      <c r="F341" s="36">
        <v>317.7</v>
      </c>
      <c r="G341" s="36">
        <v>314.7</v>
      </c>
      <c r="H341" s="36">
        <v>327.7</v>
      </c>
      <c r="I341" s="36">
        <v>330.7</v>
      </c>
      <c r="J341" s="36">
        <v>334.2</v>
      </c>
      <c r="K341" s="31">
        <v>327.2</v>
      </c>
      <c r="L341" s="31">
        <v>320.7</v>
      </c>
      <c r="M341" s="31">
        <v>25.196670000000001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98.75</v>
      </c>
      <c r="D342" s="36">
        <v>98.65666666666668</v>
      </c>
      <c r="E342" s="36">
        <v>98.013333333333364</v>
      </c>
      <c r="F342" s="36">
        <v>97.276666666666685</v>
      </c>
      <c r="G342" s="36">
        <v>96.633333333333368</v>
      </c>
      <c r="H342" s="36">
        <v>99.393333333333359</v>
      </c>
      <c r="I342" s="36">
        <v>100.03666666666668</v>
      </c>
      <c r="J342" s="36">
        <v>100.77333333333335</v>
      </c>
      <c r="K342" s="31">
        <v>99.3</v>
      </c>
      <c r="L342" s="31">
        <v>97.92</v>
      </c>
      <c r="M342" s="31">
        <v>194.37900999999999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271.95</v>
      </c>
      <c r="D343" s="36">
        <v>272.13333333333333</v>
      </c>
      <c r="E343" s="36">
        <v>268.56666666666666</v>
      </c>
      <c r="F343" s="36">
        <v>265.18333333333334</v>
      </c>
      <c r="G343" s="36">
        <v>261.61666666666667</v>
      </c>
      <c r="H343" s="36">
        <v>275.51666666666665</v>
      </c>
      <c r="I343" s="36">
        <v>279.08333333333326</v>
      </c>
      <c r="J343" s="36">
        <v>282.46666666666664</v>
      </c>
      <c r="K343" s="31">
        <v>275.7</v>
      </c>
      <c r="L343" s="31">
        <v>268.75</v>
      </c>
      <c r="M343" s="31">
        <v>13.416880000000001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211.09</v>
      </c>
      <c r="D344" s="36">
        <v>211.72666666666669</v>
      </c>
      <c r="E344" s="36">
        <v>208.48333333333338</v>
      </c>
      <c r="F344" s="36">
        <v>205.87666666666669</v>
      </c>
      <c r="G344" s="36">
        <v>202.63333333333338</v>
      </c>
      <c r="H344" s="36">
        <v>214.33333333333337</v>
      </c>
      <c r="I344" s="36">
        <v>217.57666666666671</v>
      </c>
      <c r="J344" s="36">
        <v>220.18333333333337</v>
      </c>
      <c r="K344" s="31">
        <v>214.97</v>
      </c>
      <c r="L344" s="31">
        <v>209.12</v>
      </c>
      <c r="M344" s="31">
        <v>103.41352999999999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54.9</v>
      </c>
      <c r="D345" s="36">
        <v>54.436666666666667</v>
      </c>
      <c r="E345" s="36">
        <v>53.373333333333335</v>
      </c>
      <c r="F345" s="36">
        <v>51.846666666666664</v>
      </c>
      <c r="G345" s="36">
        <v>50.783333333333331</v>
      </c>
      <c r="H345" s="36">
        <v>55.963333333333338</v>
      </c>
      <c r="I345" s="36">
        <v>57.026666666666671</v>
      </c>
      <c r="J345" s="36">
        <v>58.553333333333342</v>
      </c>
      <c r="K345" s="31">
        <v>55.5</v>
      </c>
      <c r="L345" s="31">
        <v>52.91</v>
      </c>
      <c r="M345" s="31">
        <v>148.97587999999999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405.1</v>
      </c>
      <c r="D346" s="36">
        <v>404.41666666666669</v>
      </c>
      <c r="E346" s="36">
        <v>400.58333333333337</v>
      </c>
      <c r="F346" s="36">
        <v>396.06666666666666</v>
      </c>
      <c r="G346" s="36">
        <v>392.23333333333335</v>
      </c>
      <c r="H346" s="36">
        <v>408.93333333333339</v>
      </c>
      <c r="I346" s="36">
        <v>412.76666666666677</v>
      </c>
      <c r="J346" s="36">
        <v>417.28333333333342</v>
      </c>
      <c r="K346" s="31">
        <v>408.25</v>
      </c>
      <c r="L346" s="31">
        <v>399.9</v>
      </c>
      <c r="M346" s="31">
        <v>110.52003000000001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1285.0999999999999</v>
      </c>
      <c r="D347" s="36">
        <v>1275.55</v>
      </c>
      <c r="E347" s="36">
        <v>1261.5999999999999</v>
      </c>
      <c r="F347" s="36">
        <v>1238.0999999999999</v>
      </c>
      <c r="G347" s="36">
        <v>1224.1499999999999</v>
      </c>
      <c r="H347" s="36">
        <v>1299.05</v>
      </c>
      <c r="I347" s="36">
        <v>1313.0000000000002</v>
      </c>
      <c r="J347" s="36">
        <v>1336.5</v>
      </c>
      <c r="K347" s="31">
        <v>1289.5</v>
      </c>
      <c r="L347" s="31">
        <v>1252.05</v>
      </c>
      <c r="M347" s="31">
        <v>2.1848999999999998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174.72</v>
      </c>
      <c r="D348" s="36">
        <v>174.99666666666667</v>
      </c>
      <c r="E348" s="36">
        <v>173.29333333333335</v>
      </c>
      <c r="F348" s="36">
        <v>171.86666666666667</v>
      </c>
      <c r="G348" s="36">
        <v>170.16333333333336</v>
      </c>
      <c r="H348" s="36">
        <v>176.42333333333335</v>
      </c>
      <c r="I348" s="36">
        <v>178.12666666666667</v>
      </c>
      <c r="J348" s="36">
        <v>179.55333333333334</v>
      </c>
      <c r="K348" s="31">
        <v>176.7</v>
      </c>
      <c r="L348" s="31">
        <v>173.57</v>
      </c>
      <c r="M348" s="31">
        <v>94.565520000000006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3336.65</v>
      </c>
      <c r="D349" s="36">
        <v>3333.2999999999997</v>
      </c>
      <c r="E349" s="36">
        <v>3307.5999999999995</v>
      </c>
      <c r="F349" s="36">
        <v>3278.5499999999997</v>
      </c>
      <c r="G349" s="36">
        <v>3252.8499999999995</v>
      </c>
      <c r="H349" s="36">
        <v>3362.3499999999995</v>
      </c>
      <c r="I349" s="36">
        <v>3388.0499999999993</v>
      </c>
      <c r="J349" s="36">
        <v>3417.0999999999995</v>
      </c>
      <c r="K349" s="31">
        <v>3359</v>
      </c>
      <c r="L349" s="31">
        <v>3304.25</v>
      </c>
      <c r="M349" s="31">
        <v>0.87644999999999995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2534.75</v>
      </c>
      <c r="D350" s="36">
        <v>2529.9666666666667</v>
      </c>
      <c r="E350" s="36">
        <v>2518.4833333333336</v>
      </c>
      <c r="F350" s="36">
        <v>2502.2166666666667</v>
      </c>
      <c r="G350" s="36">
        <v>2490.7333333333336</v>
      </c>
      <c r="H350" s="36">
        <v>2546.2333333333336</v>
      </c>
      <c r="I350" s="36">
        <v>2557.7166666666662</v>
      </c>
      <c r="J350" s="36">
        <v>2573.9833333333336</v>
      </c>
      <c r="K350" s="31">
        <v>2541.4499999999998</v>
      </c>
      <c r="L350" s="31">
        <v>2513.6999999999998</v>
      </c>
      <c r="M350" s="31">
        <v>5.0294299999999996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91.76</v>
      </c>
      <c r="D351" s="36">
        <v>91.946666666666673</v>
      </c>
      <c r="E351" s="36">
        <v>90.613333333333344</v>
      </c>
      <c r="F351" s="36">
        <v>89.466666666666669</v>
      </c>
      <c r="G351" s="36">
        <v>88.13333333333334</v>
      </c>
      <c r="H351" s="36">
        <v>93.093333333333348</v>
      </c>
      <c r="I351" s="36">
        <v>94.426666666666691</v>
      </c>
      <c r="J351" s="36">
        <v>95.573333333333352</v>
      </c>
      <c r="K351" s="31">
        <v>93.28</v>
      </c>
      <c r="L351" s="31">
        <v>90.8</v>
      </c>
      <c r="M351" s="31">
        <v>33.909100000000002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687.7</v>
      </c>
      <c r="D352" s="36">
        <v>690.26666666666677</v>
      </c>
      <c r="E352" s="36">
        <v>681.53333333333353</v>
      </c>
      <c r="F352" s="36">
        <v>675.36666666666679</v>
      </c>
      <c r="G352" s="36">
        <v>666.63333333333355</v>
      </c>
      <c r="H352" s="36">
        <v>696.43333333333351</v>
      </c>
      <c r="I352" s="36">
        <v>705.16666666666686</v>
      </c>
      <c r="J352" s="36">
        <v>711.33333333333348</v>
      </c>
      <c r="K352" s="31">
        <v>699</v>
      </c>
      <c r="L352" s="31">
        <v>684.1</v>
      </c>
      <c r="M352" s="31">
        <v>3.8542100000000001</v>
      </c>
      <c r="N352" s="1"/>
      <c r="O352" s="1"/>
    </row>
    <row r="353" spans="1:15" ht="12.75" customHeight="1">
      <c r="A353" s="33">
        <v>343</v>
      </c>
      <c r="B353" s="53" t="s">
        <v>862</v>
      </c>
      <c r="C353" s="31">
        <v>6663.75</v>
      </c>
      <c r="D353" s="36">
        <v>6713.4666666666672</v>
      </c>
      <c r="E353" s="36">
        <v>6551.9333333333343</v>
      </c>
      <c r="F353" s="36">
        <v>6440.1166666666668</v>
      </c>
      <c r="G353" s="36">
        <v>6278.5833333333339</v>
      </c>
      <c r="H353" s="36">
        <v>6825.2833333333347</v>
      </c>
      <c r="I353" s="36">
        <v>6986.8166666666675</v>
      </c>
      <c r="J353" s="36">
        <v>7098.633333333335</v>
      </c>
      <c r="K353" s="31">
        <v>6875</v>
      </c>
      <c r="L353" s="31">
        <v>6601.65</v>
      </c>
      <c r="M353" s="31">
        <v>1.0055499999999999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346.8</v>
      </c>
      <c r="D354" s="36">
        <v>343.81666666666666</v>
      </c>
      <c r="E354" s="36">
        <v>339.73333333333335</v>
      </c>
      <c r="F354" s="36">
        <v>332.66666666666669</v>
      </c>
      <c r="G354" s="36">
        <v>328.58333333333337</v>
      </c>
      <c r="H354" s="36">
        <v>350.88333333333333</v>
      </c>
      <c r="I354" s="36">
        <v>354.9666666666667</v>
      </c>
      <c r="J354" s="36">
        <v>362.0333333333333</v>
      </c>
      <c r="K354" s="31">
        <v>347.9</v>
      </c>
      <c r="L354" s="31">
        <v>336.75</v>
      </c>
      <c r="M354" s="31">
        <v>2.5009899999999998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1783.6</v>
      </c>
      <c r="D355" s="36">
        <v>1772.3833333333332</v>
      </c>
      <c r="E355" s="36">
        <v>1754.3166666666664</v>
      </c>
      <c r="F355" s="36">
        <v>1725.0333333333331</v>
      </c>
      <c r="G355" s="36">
        <v>1706.9666666666662</v>
      </c>
      <c r="H355" s="36">
        <v>1801.6666666666665</v>
      </c>
      <c r="I355" s="36">
        <v>1819.7333333333331</v>
      </c>
      <c r="J355" s="36">
        <v>1849.0166666666667</v>
      </c>
      <c r="K355" s="31">
        <v>1790.45</v>
      </c>
      <c r="L355" s="31">
        <v>1743.1</v>
      </c>
      <c r="M355" s="31">
        <v>7.7356999999999996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314.39999999999998</v>
      </c>
      <c r="D356" s="36">
        <v>312.99999999999994</v>
      </c>
      <c r="E356" s="36">
        <v>309.7999999999999</v>
      </c>
      <c r="F356" s="36">
        <v>305.19999999999993</v>
      </c>
      <c r="G356" s="36">
        <v>301.99999999999989</v>
      </c>
      <c r="H356" s="36">
        <v>317.59999999999991</v>
      </c>
      <c r="I356" s="36">
        <v>320.79999999999995</v>
      </c>
      <c r="J356" s="36">
        <v>325.39999999999992</v>
      </c>
      <c r="K356" s="31">
        <v>316.2</v>
      </c>
      <c r="L356" s="31">
        <v>308.39999999999998</v>
      </c>
      <c r="M356" s="31">
        <v>253.97203999999999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682.25</v>
      </c>
      <c r="D357" s="36">
        <v>695.7166666666667</v>
      </c>
      <c r="E357" s="36">
        <v>664.13333333333344</v>
      </c>
      <c r="F357" s="36">
        <v>646.01666666666677</v>
      </c>
      <c r="G357" s="36">
        <v>614.43333333333351</v>
      </c>
      <c r="H357" s="36">
        <v>713.83333333333337</v>
      </c>
      <c r="I357" s="36">
        <v>745.41666666666663</v>
      </c>
      <c r="J357" s="36">
        <v>763.5333333333333</v>
      </c>
      <c r="K357" s="31">
        <v>727.3</v>
      </c>
      <c r="L357" s="31">
        <v>677.6</v>
      </c>
      <c r="M357" s="31">
        <v>76.453130000000002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1560.5</v>
      </c>
      <c r="D358" s="36">
        <v>1559.0166666666667</v>
      </c>
      <c r="E358" s="36">
        <v>1534.0333333333333</v>
      </c>
      <c r="F358" s="36">
        <v>1507.5666666666666</v>
      </c>
      <c r="G358" s="36">
        <v>1482.5833333333333</v>
      </c>
      <c r="H358" s="36">
        <v>1585.4833333333333</v>
      </c>
      <c r="I358" s="36">
        <v>1610.4666666666665</v>
      </c>
      <c r="J358" s="36">
        <v>1636.9333333333334</v>
      </c>
      <c r="K358" s="31">
        <v>1584</v>
      </c>
      <c r="L358" s="31">
        <v>1532.55</v>
      </c>
      <c r="M358" s="31">
        <v>3.80687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613.9</v>
      </c>
      <c r="D359" s="36">
        <v>606.15</v>
      </c>
      <c r="E359" s="36">
        <v>591.34999999999991</v>
      </c>
      <c r="F359" s="36">
        <v>568.79999999999995</v>
      </c>
      <c r="G359" s="36">
        <v>553.99999999999989</v>
      </c>
      <c r="H359" s="36">
        <v>628.69999999999993</v>
      </c>
      <c r="I359" s="36">
        <v>643.49999999999989</v>
      </c>
      <c r="J359" s="36">
        <v>666.05</v>
      </c>
      <c r="K359" s="31">
        <v>620.95000000000005</v>
      </c>
      <c r="L359" s="31">
        <v>583.6</v>
      </c>
      <c r="M359" s="31">
        <v>124.41628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11224</v>
      </c>
      <c r="D360" s="36">
        <v>11235.666666666666</v>
      </c>
      <c r="E360" s="36">
        <v>11121.333333333332</v>
      </c>
      <c r="F360" s="36">
        <v>11018.666666666666</v>
      </c>
      <c r="G360" s="36">
        <v>10904.333333333332</v>
      </c>
      <c r="H360" s="36">
        <v>11338.333333333332</v>
      </c>
      <c r="I360" s="36">
        <v>11452.666666666664</v>
      </c>
      <c r="J360" s="36">
        <v>11555.333333333332</v>
      </c>
      <c r="K360" s="31">
        <v>11350</v>
      </c>
      <c r="L360" s="31">
        <v>11133</v>
      </c>
      <c r="M360" s="31">
        <v>2.0720900000000002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1729.55</v>
      </c>
      <c r="D361" s="36">
        <v>1729.1333333333332</v>
      </c>
      <c r="E361" s="36">
        <v>1709.5166666666664</v>
      </c>
      <c r="F361" s="36">
        <v>1689.4833333333331</v>
      </c>
      <c r="G361" s="36">
        <v>1669.8666666666663</v>
      </c>
      <c r="H361" s="36">
        <v>1749.1666666666665</v>
      </c>
      <c r="I361" s="36">
        <v>1768.7833333333333</v>
      </c>
      <c r="J361" s="36">
        <v>1788.8166666666666</v>
      </c>
      <c r="K361" s="31">
        <v>1748.75</v>
      </c>
      <c r="L361" s="31">
        <v>1709.1</v>
      </c>
      <c r="M361" s="31">
        <v>11.942030000000001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510.2</v>
      </c>
      <c r="D362" s="36">
        <v>510.0333333333333</v>
      </c>
      <c r="E362" s="36">
        <v>500.56666666666661</v>
      </c>
      <c r="F362" s="36">
        <v>490.93333333333328</v>
      </c>
      <c r="G362" s="36">
        <v>481.46666666666658</v>
      </c>
      <c r="H362" s="36">
        <v>519.66666666666663</v>
      </c>
      <c r="I362" s="36">
        <v>529.13333333333333</v>
      </c>
      <c r="J362" s="36">
        <v>538.76666666666665</v>
      </c>
      <c r="K362" s="31">
        <v>519.5</v>
      </c>
      <c r="L362" s="31">
        <v>500.4</v>
      </c>
      <c r="M362" s="31">
        <v>70.516499999999994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4501.8</v>
      </c>
      <c r="D363" s="36">
        <v>4522.8</v>
      </c>
      <c r="E363" s="36">
        <v>4455.6000000000004</v>
      </c>
      <c r="F363" s="36">
        <v>4409.4000000000005</v>
      </c>
      <c r="G363" s="36">
        <v>4342.2000000000007</v>
      </c>
      <c r="H363" s="36">
        <v>4569</v>
      </c>
      <c r="I363" s="36">
        <v>4636.1999999999989</v>
      </c>
      <c r="J363" s="36">
        <v>4682.3999999999996</v>
      </c>
      <c r="K363" s="31">
        <v>4590</v>
      </c>
      <c r="L363" s="31">
        <v>4476.6000000000004</v>
      </c>
      <c r="M363" s="31">
        <v>2.3119800000000001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1052.8499999999999</v>
      </c>
      <c r="D364" s="36">
        <v>1033.7666666666667</v>
      </c>
      <c r="E364" s="36">
        <v>978.83333333333326</v>
      </c>
      <c r="F364" s="36">
        <v>904.81666666666661</v>
      </c>
      <c r="G364" s="36">
        <v>849.88333333333321</v>
      </c>
      <c r="H364" s="36">
        <v>1107.7833333333333</v>
      </c>
      <c r="I364" s="36">
        <v>1162.7166666666667</v>
      </c>
      <c r="J364" s="36">
        <v>1236.7333333333333</v>
      </c>
      <c r="K364" s="31">
        <v>1088.7</v>
      </c>
      <c r="L364" s="31">
        <v>959.75</v>
      </c>
      <c r="M364" s="31">
        <v>78.078370000000007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443.85</v>
      </c>
      <c r="D365" s="36">
        <v>444.26666666666665</v>
      </c>
      <c r="E365" s="36">
        <v>440.13333333333333</v>
      </c>
      <c r="F365" s="36">
        <v>436.41666666666669</v>
      </c>
      <c r="G365" s="36">
        <v>432.28333333333336</v>
      </c>
      <c r="H365" s="36">
        <v>447.98333333333329</v>
      </c>
      <c r="I365" s="36">
        <v>452.11666666666662</v>
      </c>
      <c r="J365" s="36">
        <v>455.83333333333326</v>
      </c>
      <c r="K365" s="31">
        <v>448.4</v>
      </c>
      <c r="L365" s="31">
        <v>440.55</v>
      </c>
      <c r="M365" s="31">
        <v>3.9104299999999999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1527.1</v>
      </c>
      <c r="D366" s="36">
        <v>1523.0333333333335</v>
      </c>
      <c r="E366" s="36">
        <v>1506.116666666667</v>
      </c>
      <c r="F366" s="36">
        <v>1485.1333333333334</v>
      </c>
      <c r="G366" s="36">
        <v>1468.2166666666669</v>
      </c>
      <c r="H366" s="36">
        <v>1544.0166666666671</v>
      </c>
      <c r="I366" s="36">
        <v>1560.9333333333336</v>
      </c>
      <c r="J366" s="36">
        <v>1581.9166666666672</v>
      </c>
      <c r="K366" s="31">
        <v>1539.95</v>
      </c>
      <c r="L366" s="31">
        <v>1502.05</v>
      </c>
      <c r="M366" s="31">
        <v>3.1945000000000001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41265.85</v>
      </c>
      <c r="D367" s="36">
        <v>41437.933333333327</v>
      </c>
      <c r="E367" s="36">
        <v>40908.016666666656</v>
      </c>
      <c r="F367" s="36">
        <v>40550.183333333327</v>
      </c>
      <c r="G367" s="36">
        <v>40020.266666666656</v>
      </c>
      <c r="H367" s="36">
        <v>41795.766666666656</v>
      </c>
      <c r="I367" s="36">
        <v>42325.683333333327</v>
      </c>
      <c r="J367" s="36">
        <v>42683.516666666656</v>
      </c>
      <c r="K367" s="31">
        <v>41967.85</v>
      </c>
      <c r="L367" s="31">
        <v>41080.1</v>
      </c>
      <c r="M367" s="31">
        <v>0.12986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1927.95</v>
      </c>
      <c r="D368" s="36">
        <v>1932.7833333333335</v>
      </c>
      <c r="E368" s="36">
        <v>1892.116666666667</v>
      </c>
      <c r="F368" s="36">
        <v>1856.2833333333335</v>
      </c>
      <c r="G368" s="36">
        <v>1815.616666666667</v>
      </c>
      <c r="H368" s="36">
        <v>1968.616666666667</v>
      </c>
      <c r="I368" s="36">
        <v>2009.2833333333335</v>
      </c>
      <c r="J368" s="36">
        <v>2045.116666666667</v>
      </c>
      <c r="K368" s="31">
        <v>1973.45</v>
      </c>
      <c r="L368" s="31">
        <v>1896.95</v>
      </c>
      <c r="M368" s="31">
        <v>5.4472699999999996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5249.75</v>
      </c>
      <c r="D369" s="36">
        <v>5221.75</v>
      </c>
      <c r="E369" s="36">
        <v>5174.6499999999996</v>
      </c>
      <c r="F369" s="36">
        <v>5099.5499999999993</v>
      </c>
      <c r="G369" s="36">
        <v>5052.4499999999989</v>
      </c>
      <c r="H369" s="36">
        <v>5296.85</v>
      </c>
      <c r="I369" s="36">
        <v>5343.9500000000007</v>
      </c>
      <c r="J369" s="36">
        <v>5419.0500000000011</v>
      </c>
      <c r="K369" s="31">
        <v>5268.85</v>
      </c>
      <c r="L369" s="31">
        <v>5146.6499999999996</v>
      </c>
      <c r="M369" s="31">
        <v>4.25122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364.1</v>
      </c>
      <c r="D370" s="36">
        <v>361.31666666666666</v>
      </c>
      <c r="E370" s="36">
        <v>357.63333333333333</v>
      </c>
      <c r="F370" s="36">
        <v>351.16666666666669</v>
      </c>
      <c r="G370" s="36">
        <v>347.48333333333335</v>
      </c>
      <c r="H370" s="36">
        <v>367.7833333333333</v>
      </c>
      <c r="I370" s="36">
        <v>371.46666666666658</v>
      </c>
      <c r="J370" s="36">
        <v>377.93333333333328</v>
      </c>
      <c r="K370" s="31">
        <v>365</v>
      </c>
      <c r="L370" s="31">
        <v>354.85</v>
      </c>
      <c r="M370" s="31">
        <v>29.79956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3624.45</v>
      </c>
      <c r="D371" s="36">
        <v>3623.2166666666672</v>
      </c>
      <c r="E371" s="36">
        <v>3586.5333333333342</v>
      </c>
      <c r="F371" s="36">
        <v>3548.6166666666672</v>
      </c>
      <c r="G371" s="36">
        <v>3511.9333333333343</v>
      </c>
      <c r="H371" s="36">
        <v>3661.1333333333341</v>
      </c>
      <c r="I371" s="36">
        <v>3697.8166666666666</v>
      </c>
      <c r="J371" s="36">
        <v>3735.733333333334</v>
      </c>
      <c r="K371" s="31">
        <v>3659.9</v>
      </c>
      <c r="L371" s="31">
        <v>3585.3</v>
      </c>
      <c r="M371" s="31">
        <v>1.7416100000000001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3214.95</v>
      </c>
      <c r="D372" s="36">
        <v>3211.1833333333329</v>
      </c>
      <c r="E372" s="36">
        <v>3175.766666666666</v>
      </c>
      <c r="F372" s="36">
        <v>3136.583333333333</v>
      </c>
      <c r="G372" s="36">
        <v>3101.1666666666661</v>
      </c>
      <c r="H372" s="36">
        <v>3250.3666666666659</v>
      </c>
      <c r="I372" s="36">
        <v>3285.7833333333328</v>
      </c>
      <c r="J372" s="36">
        <v>3324.9666666666658</v>
      </c>
      <c r="K372" s="31">
        <v>3246.6</v>
      </c>
      <c r="L372" s="31">
        <v>3172</v>
      </c>
      <c r="M372" s="31">
        <v>9.5584399999999992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1057.45</v>
      </c>
      <c r="D373" s="36">
        <v>1058.1666666666667</v>
      </c>
      <c r="E373" s="36">
        <v>1042.3333333333335</v>
      </c>
      <c r="F373" s="36">
        <v>1027.2166666666667</v>
      </c>
      <c r="G373" s="36">
        <v>1011.3833333333334</v>
      </c>
      <c r="H373" s="36">
        <v>1073.2833333333335</v>
      </c>
      <c r="I373" s="36">
        <v>1089.116666666667</v>
      </c>
      <c r="J373" s="36">
        <v>1104.2333333333336</v>
      </c>
      <c r="K373" s="31">
        <v>1074</v>
      </c>
      <c r="L373" s="31">
        <v>1043.05</v>
      </c>
      <c r="M373" s="31">
        <v>8.9803999999999995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213.03</v>
      </c>
      <c r="D374" s="36">
        <v>206.23666666666668</v>
      </c>
      <c r="E374" s="36">
        <v>195.89333333333335</v>
      </c>
      <c r="F374" s="36">
        <v>178.75666666666666</v>
      </c>
      <c r="G374" s="36">
        <v>168.41333333333333</v>
      </c>
      <c r="H374" s="36">
        <v>223.37333333333336</v>
      </c>
      <c r="I374" s="36">
        <v>233.71666666666673</v>
      </c>
      <c r="J374" s="36">
        <v>250.85333333333338</v>
      </c>
      <c r="K374" s="31">
        <v>216.58</v>
      </c>
      <c r="L374" s="31">
        <v>189.1</v>
      </c>
      <c r="M374" s="31">
        <v>661.90740000000005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2503.5</v>
      </c>
      <c r="D375" s="36">
        <v>2500.6333333333332</v>
      </c>
      <c r="E375" s="36">
        <v>2435.8166666666666</v>
      </c>
      <c r="F375" s="36">
        <v>2368.1333333333332</v>
      </c>
      <c r="G375" s="36">
        <v>2303.3166666666666</v>
      </c>
      <c r="H375" s="36">
        <v>2568.3166666666666</v>
      </c>
      <c r="I375" s="36">
        <v>2633.1333333333332</v>
      </c>
      <c r="J375" s="36">
        <v>2700.8166666666666</v>
      </c>
      <c r="K375" s="31">
        <v>2565.4499999999998</v>
      </c>
      <c r="L375" s="31">
        <v>2432.9499999999998</v>
      </c>
      <c r="M375" s="31">
        <v>3.6984599999999999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6717.05</v>
      </c>
      <c r="D376" s="36">
        <v>6715.583333333333</v>
      </c>
      <c r="E376" s="36">
        <v>6678.2166666666662</v>
      </c>
      <c r="F376" s="36">
        <v>6639.3833333333332</v>
      </c>
      <c r="G376" s="36">
        <v>6602.0166666666664</v>
      </c>
      <c r="H376" s="36">
        <v>6754.4166666666661</v>
      </c>
      <c r="I376" s="36">
        <v>6791.7833333333328</v>
      </c>
      <c r="J376" s="36">
        <v>6830.6166666666659</v>
      </c>
      <c r="K376" s="31">
        <v>6752.95</v>
      </c>
      <c r="L376" s="31">
        <v>6676.75</v>
      </c>
      <c r="M376" s="31">
        <v>1.83073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385.25</v>
      </c>
      <c r="D377" s="36">
        <v>384.45</v>
      </c>
      <c r="E377" s="36">
        <v>380.9</v>
      </c>
      <c r="F377" s="36">
        <v>376.55</v>
      </c>
      <c r="G377" s="36">
        <v>373</v>
      </c>
      <c r="H377" s="36">
        <v>388.79999999999995</v>
      </c>
      <c r="I377" s="36">
        <v>392.35</v>
      </c>
      <c r="J377" s="36">
        <v>396.69999999999993</v>
      </c>
      <c r="K377" s="31">
        <v>388</v>
      </c>
      <c r="L377" s="31">
        <v>380.1</v>
      </c>
      <c r="M377" s="31">
        <v>11.699479999999999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555.29999999999995</v>
      </c>
      <c r="D378" s="36">
        <v>552.56666666666661</v>
      </c>
      <c r="E378" s="36">
        <v>548.73333333333323</v>
      </c>
      <c r="F378" s="36">
        <v>542.16666666666663</v>
      </c>
      <c r="G378" s="36">
        <v>538.33333333333326</v>
      </c>
      <c r="H378" s="36">
        <v>559.13333333333321</v>
      </c>
      <c r="I378" s="36">
        <v>562.9666666666667</v>
      </c>
      <c r="J378" s="36">
        <v>569.53333333333319</v>
      </c>
      <c r="K378" s="31">
        <v>556.4</v>
      </c>
      <c r="L378" s="31">
        <v>546</v>
      </c>
      <c r="M378" s="31">
        <v>63.777479999999997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332.9</v>
      </c>
      <c r="D379" s="36">
        <v>332.86666666666662</v>
      </c>
      <c r="E379" s="36">
        <v>331.03333333333325</v>
      </c>
      <c r="F379" s="36">
        <v>329.16666666666663</v>
      </c>
      <c r="G379" s="36">
        <v>327.33333333333326</v>
      </c>
      <c r="H379" s="36">
        <v>334.73333333333323</v>
      </c>
      <c r="I379" s="36">
        <v>336.56666666666661</v>
      </c>
      <c r="J379" s="36">
        <v>338.43333333333322</v>
      </c>
      <c r="K379" s="31">
        <v>334.7</v>
      </c>
      <c r="L379" s="31">
        <v>331</v>
      </c>
      <c r="M379" s="31">
        <v>90.256100000000004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750.4</v>
      </c>
      <c r="D380" s="36">
        <v>753.65</v>
      </c>
      <c r="E380" s="36">
        <v>744.55</v>
      </c>
      <c r="F380" s="36">
        <v>738.69999999999993</v>
      </c>
      <c r="G380" s="36">
        <v>729.59999999999991</v>
      </c>
      <c r="H380" s="36">
        <v>759.5</v>
      </c>
      <c r="I380" s="36">
        <v>768.60000000000014</v>
      </c>
      <c r="J380" s="36">
        <v>774.45</v>
      </c>
      <c r="K380" s="31">
        <v>762.75</v>
      </c>
      <c r="L380" s="31">
        <v>747.8</v>
      </c>
      <c r="M380" s="31">
        <v>8.2416099999999997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1868.65</v>
      </c>
      <c r="D381" s="36">
        <v>1835.6333333333332</v>
      </c>
      <c r="E381" s="36">
        <v>1790.2666666666664</v>
      </c>
      <c r="F381" s="36">
        <v>1711.8833333333332</v>
      </c>
      <c r="G381" s="36">
        <v>1666.5166666666664</v>
      </c>
      <c r="H381" s="36">
        <v>1914.0166666666664</v>
      </c>
      <c r="I381" s="36">
        <v>1959.3833333333332</v>
      </c>
      <c r="J381" s="36">
        <v>2037.7666666666664</v>
      </c>
      <c r="K381" s="31">
        <v>1881</v>
      </c>
      <c r="L381" s="31">
        <v>1757.25</v>
      </c>
      <c r="M381" s="31">
        <v>15.926310000000001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569.70000000000005</v>
      </c>
      <c r="D382" s="36">
        <v>574.75</v>
      </c>
      <c r="E382" s="36">
        <v>563.25</v>
      </c>
      <c r="F382" s="36">
        <v>556.79999999999995</v>
      </c>
      <c r="G382" s="36">
        <v>545.29999999999995</v>
      </c>
      <c r="H382" s="36">
        <v>581.20000000000005</v>
      </c>
      <c r="I382" s="36">
        <v>592.70000000000005</v>
      </c>
      <c r="J382" s="36">
        <v>599.15000000000009</v>
      </c>
      <c r="K382" s="31">
        <v>586.25</v>
      </c>
      <c r="L382" s="31">
        <v>568.29999999999995</v>
      </c>
      <c r="M382" s="31">
        <v>3.81698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182.32</v>
      </c>
      <c r="D383" s="36">
        <v>180.47333333333333</v>
      </c>
      <c r="E383" s="36">
        <v>176.94666666666666</v>
      </c>
      <c r="F383" s="36">
        <v>171.57333333333332</v>
      </c>
      <c r="G383" s="36">
        <v>168.04666666666665</v>
      </c>
      <c r="H383" s="36">
        <v>185.84666666666666</v>
      </c>
      <c r="I383" s="36">
        <v>189.37333333333336</v>
      </c>
      <c r="J383" s="36">
        <v>194.74666666666667</v>
      </c>
      <c r="K383" s="31">
        <v>184</v>
      </c>
      <c r="L383" s="31">
        <v>175.1</v>
      </c>
      <c r="M383" s="31">
        <v>90.368430000000004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16184.6</v>
      </c>
      <c r="D384" s="36">
        <v>16240.949999999999</v>
      </c>
      <c r="E384" s="36">
        <v>16068.649999999998</v>
      </c>
      <c r="F384" s="36">
        <v>15952.699999999999</v>
      </c>
      <c r="G384" s="36">
        <v>15780.399999999998</v>
      </c>
      <c r="H384" s="36">
        <v>16356.899999999998</v>
      </c>
      <c r="I384" s="36">
        <v>16529.199999999997</v>
      </c>
      <c r="J384" s="36">
        <v>16645.149999999998</v>
      </c>
      <c r="K384" s="31">
        <v>16413.25</v>
      </c>
      <c r="L384" s="31">
        <v>16125</v>
      </c>
      <c r="M384" s="31">
        <v>8.2720000000000002E-2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112.94</v>
      </c>
      <c r="D385" s="36">
        <v>113.40333333333332</v>
      </c>
      <c r="E385" s="36">
        <v>112.27666666666664</v>
      </c>
      <c r="F385" s="36">
        <v>111.61333333333332</v>
      </c>
      <c r="G385" s="36">
        <v>110.48666666666664</v>
      </c>
      <c r="H385" s="36">
        <v>114.06666666666665</v>
      </c>
      <c r="I385" s="36">
        <v>115.19333333333334</v>
      </c>
      <c r="J385" s="36">
        <v>115.85666666666665</v>
      </c>
      <c r="K385" s="31">
        <v>114.53</v>
      </c>
      <c r="L385" s="31">
        <v>112.74</v>
      </c>
      <c r="M385" s="31">
        <v>262.02728999999999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818.45</v>
      </c>
      <c r="D386" s="36">
        <v>823.16666666666663</v>
      </c>
      <c r="E386" s="36">
        <v>810.33333333333326</v>
      </c>
      <c r="F386" s="36">
        <v>802.21666666666658</v>
      </c>
      <c r="G386" s="36">
        <v>789.38333333333321</v>
      </c>
      <c r="H386" s="36">
        <v>831.2833333333333</v>
      </c>
      <c r="I386" s="36">
        <v>844.11666666666656</v>
      </c>
      <c r="J386" s="36">
        <v>852.23333333333335</v>
      </c>
      <c r="K386" s="31">
        <v>836</v>
      </c>
      <c r="L386" s="31">
        <v>815.05</v>
      </c>
      <c r="M386" s="31">
        <v>5.5884900000000002</v>
      </c>
      <c r="N386" s="1"/>
      <c r="O386" s="1"/>
    </row>
    <row r="387" spans="1:15" ht="12.75" customHeight="1">
      <c r="A387" s="33">
        <v>377</v>
      </c>
      <c r="B387" s="53" t="s">
        <v>863</v>
      </c>
      <c r="C387" s="31">
        <v>1590.95</v>
      </c>
      <c r="D387" s="36">
        <v>1597.3166666666666</v>
      </c>
      <c r="E387" s="36">
        <v>1576.6333333333332</v>
      </c>
      <c r="F387" s="36">
        <v>1562.3166666666666</v>
      </c>
      <c r="G387" s="36">
        <v>1541.6333333333332</v>
      </c>
      <c r="H387" s="36">
        <v>1611.6333333333332</v>
      </c>
      <c r="I387" s="36">
        <v>1632.3166666666666</v>
      </c>
      <c r="J387" s="36">
        <v>1646.6333333333332</v>
      </c>
      <c r="K387" s="31">
        <v>1618</v>
      </c>
      <c r="L387" s="31">
        <v>1583</v>
      </c>
      <c r="M387" s="31">
        <v>2.0590600000000001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216.9</v>
      </c>
      <c r="D388" s="36">
        <v>219.04999999999998</v>
      </c>
      <c r="E388" s="36">
        <v>214.17999999999998</v>
      </c>
      <c r="F388" s="36">
        <v>211.46</v>
      </c>
      <c r="G388" s="36">
        <v>206.59</v>
      </c>
      <c r="H388" s="36">
        <v>221.76999999999995</v>
      </c>
      <c r="I388" s="36">
        <v>226.63999999999996</v>
      </c>
      <c r="J388" s="36">
        <v>229.35999999999993</v>
      </c>
      <c r="K388" s="31">
        <v>223.92</v>
      </c>
      <c r="L388" s="31">
        <v>216.33</v>
      </c>
      <c r="M388" s="31">
        <v>90.473640000000003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624.65</v>
      </c>
      <c r="D389" s="36">
        <v>622.6</v>
      </c>
      <c r="E389" s="36">
        <v>619.20000000000005</v>
      </c>
      <c r="F389" s="36">
        <v>613.75</v>
      </c>
      <c r="G389" s="36">
        <v>610.35</v>
      </c>
      <c r="H389" s="36">
        <v>628.05000000000007</v>
      </c>
      <c r="I389" s="36">
        <v>631.44999999999993</v>
      </c>
      <c r="J389" s="36">
        <v>636.90000000000009</v>
      </c>
      <c r="K389" s="31">
        <v>626</v>
      </c>
      <c r="L389" s="31">
        <v>617.15</v>
      </c>
      <c r="M389" s="31">
        <v>40.025440000000003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603.9</v>
      </c>
      <c r="D390" s="36">
        <v>606.51666666666665</v>
      </c>
      <c r="E390" s="36">
        <v>598.63333333333333</v>
      </c>
      <c r="F390" s="36">
        <v>593.36666666666667</v>
      </c>
      <c r="G390" s="36">
        <v>585.48333333333335</v>
      </c>
      <c r="H390" s="36">
        <v>611.7833333333333</v>
      </c>
      <c r="I390" s="36">
        <v>619.66666666666652</v>
      </c>
      <c r="J390" s="36">
        <v>624.93333333333328</v>
      </c>
      <c r="K390" s="31">
        <v>614.4</v>
      </c>
      <c r="L390" s="31">
        <v>601.25</v>
      </c>
      <c r="M390" s="31">
        <v>1.18828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650.4</v>
      </c>
      <c r="D391" s="36">
        <v>651.6</v>
      </c>
      <c r="E391" s="36">
        <v>645.95000000000005</v>
      </c>
      <c r="F391" s="36">
        <v>641.5</v>
      </c>
      <c r="G391" s="36">
        <v>635.85</v>
      </c>
      <c r="H391" s="36">
        <v>656.05000000000007</v>
      </c>
      <c r="I391" s="36">
        <v>661.69999999999993</v>
      </c>
      <c r="J391" s="36">
        <v>666.15000000000009</v>
      </c>
      <c r="K391" s="31">
        <v>657.25</v>
      </c>
      <c r="L391" s="31">
        <v>647.15</v>
      </c>
      <c r="M391" s="31">
        <v>7.3849799999999997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2002.2</v>
      </c>
      <c r="D392" s="36">
        <v>2005.6000000000001</v>
      </c>
      <c r="E392" s="36">
        <v>1971.5500000000002</v>
      </c>
      <c r="F392" s="36">
        <v>1940.9</v>
      </c>
      <c r="G392" s="36">
        <v>1906.8500000000001</v>
      </c>
      <c r="H392" s="36">
        <v>2036.2500000000002</v>
      </c>
      <c r="I392" s="36">
        <v>2070.3000000000002</v>
      </c>
      <c r="J392" s="36">
        <v>2100.9500000000003</v>
      </c>
      <c r="K392" s="31">
        <v>2039.65</v>
      </c>
      <c r="L392" s="31">
        <v>1974.95</v>
      </c>
      <c r="M392" s="31">
        <v>3.2992499999999998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592.70000000000005</v>
      </c>
      <c r="D393" s="36">
        <v>594.68333333333339</v>
      </c>
      <c r="E393" s="36">
        <v>588.66666666666674</v>
      </c>
      <c r="F393" s="36">
        <v>584.63333333333333</v>
      </c>
      <c r="G393" s="36">
        <v>578.61666666666667</v>
      </c>
      <c r="H393" s="36">
        <v>598.71666666666681</v>
      </c>
      <c r="I393" s="36">
        <v>604.73333333333346</v>
      </c>
      <c r="J393" s="36">
        <v>608.76666666666688</v>
      </c>
      <c r="K393" s="31">
        <v>600.70000000000005</v>
      </c>
      <c r="L393" s="31">
        <v>590.65</v>
      </c>
      <c r="M393" s="31">
        <v>75.37912</v>
      </c>
      <c r="N393" s="1"/>
      <c r="O393" s="1"/>
    </row>
    <row r="394" spans="1:15" ht="12.75" customHeight="1">
      <c r="A394" s="33">
        <v>384</v>
      </c>
      <c r="B394" s="53" t="s">
        <v>864</v>
      </c>
      <c r="C394" s="31">
        <v>494.3</v>
      </c>
      <c r="D394" s="36">
        <v>493.28333333333336</v>
      </c>
      <c r="E394" s="36">
        <v>487.4666666666667</v>
      </c>
      <c r="F394" s="36">
        <v>480.63333333333333</v>
      </c>
      <c r="G394" s="36">
        <v>474.81666666666666</v>
      </c>
      <c r="H394" s="36">
        <v>500.11666666666673</v>
      </c>
      <c r="I394" s="36">
        <v>505.93333333333345</v>
      </c>
      <c r="J394" s="36">
        <v>512.76666666666677</v>
      </c>
      <c r="K394" s="31">
        <v>499.1</v>
      </c>
      <c r="L394" s="31">
        <v>486.45</v>
      </c>
      <c r="M394" s="31">
        <v>14.07714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1263.6500000000001</v>
      </c>
      <c r="D395" s="36">
        <v>1264.5666666666666</v>
      </c>
      <c r="E395" s="36">
        <v>1249.1333333333332</v>
      </c>
      <c r="F395" s="36">
        <v>1234.6166666666666</v>
      </c>
      <c r="G395" s="36">
        <v>1219.1833333333332</v>
      </c>
      <c r="H395" s="36">
        <v>1279.0833333333333</v>
      </c>
      <c r="I395" s="36">
        <v>1294.5166666666667</v>
      </c>
      <c r="J395" s="36">
        <v>1309.0333333333333</v>
      </c>
      <c r="K395" s="31">
        <v>1280</v>
      </c>
      <c r="L395" s="31">
        <v>1250.05</v>
      </c>
      <c r="M395" s="31">
        <v>5.6125400000000001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293.2</v>
      </c>
      <c r="D396" s="36">
        <v>294.41666666666669</v>
      </c>
      <c r="E396" s="36">
        <v>290.83333333333337</v>
      </c>
      <c r="F396" s="36">
        <v>288.4666666666667</v>
      </c>
      <c r="G396" s="36">
        <v>284.88333333333338</v>
      </c>
      <c r="H396" s="36">
        <v>296.78333333333336</v>
      </c>
      <c r="I396" s="36">
        <v>300.36666666666673</v>
      </c>
      <c r="J396" s="36">
        <v>302.73333333333335</v>
      </c>
      <c r="K396" s="31">
        <v>298</v>
      </c>
      <c r="L396" s="31">
        <v>292.05</v>
      </c>
      <c r="M396" s="31">
        <v>3.7000500000000001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993.95</v>
      </c>
      <c r="D397" s="36">
        <v>985.61666666666667</v>
      </c>
      <c r="E397" s="36">
        <v>971.33333333333337</v>
      </c>
      <c r="F397" s="36">
        <v>948.7166666666667</v>
      </c>
      <c r="G397" s="36">
        <v>934.43333333333339</v>
      </c>
      <c r="H397" s="36">
        <v>1008.2333333333333</v>
      </c>
      <c r="I397" s="36">
        <v>1022.5166666666667</v>
      </c>
      <c r="J397" s="36">
        <v>1045.1333333333332</v>
      </c>
      <c r="K397" s="31">
        <v>999.9</v>
      </c>
      <c r="L397" s="31">
        <v>963</v>
      </c>
      <c r="M397" s="31">
        <v>11.30409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200.06</v>
      </c>
      <c r="D398" s="36">
        <v>200.60666666666665</v>
      </c>
      <c r="E398" s="36">
        <v>196.96333333333331</v>
      </c>
      <c r="F398" s="36">
        <v>193.86666666666665</v>
      </c>
      <c r="G398" s="36">
        <v>190.2233333333333</v>
      </c>
      <c r="H398" s="36">
        <v>203.70333333333332</v>
      </c>
      <c r="I398" s="36">
        <v>207.34666666666669</v>
      </c>
      <c r="J398" s="36">
        <v>210.44333333333333</v>
      </c>
      <c r="K398" s="31">
        <v>204.25</v>
      </c>
      <c r="L398" s="31">
        <v>197.51</v>
      </c>
      <c r="M398" s="31">
        <v>33.319710000000001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3722.95</v>
      </c>
      <c r="D399" s="36">
        <v>3734.1166666666668</v>
      </c>
      <c r="E399" s="36">
        <v>3678.9333333333334</v>
      </c>
      <c r="F399" s="36">
        <v>3634.9166666666665</v>
      </c>
      <c r="G399" s="36">
        <v>3579.7333333333331</v>
      </c>
      <c r="H399" s="36">
        <v>3778.1333333333337</v>
      </c>
      <c r="I399" s="36">
        <v>3833.3166666666671</v>
      </c>
      <c r="J399" s="36">
        <v>3877.3333333333339</v>
      </c>
      <c r="K399" s="31">
        <v>3789.3</v>
      </c>
      <c r="L399" s="31">
        <v>3690.1</v>
      </c>
      <c r="M399" s="31">
        <v>0.45561000000000001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82.35</v>
      </c>
      <c r="D400" s="36">
        <v>81.12</v>
      </c>
      <c r="E400" s="36">
        <v>79.240000000000009</v>
      </c>
      <c r="F400" s="36">
        <v>76.13000000000001</v>
      </c>
      <c r="G400" s="36">
        <v>74.250000000000014</v>
      </c>
      <c r="H400" s="36">
        <v>84.23</v>
      </c>
      <c r="I400" s="36">
        <v>86.11</v>
      </c>
      <c r="J400" s="36">
        <v>89.22</v>
      </c>
      <c r="K400" s="31">
        <v>83</v>
      </c>
      <c r="L400" s="31">
        <v>78.010000000000005</v>
      </c>
      <c r="M400" s="31">
        <v>282.41039999999998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2078.65</v>
      </c>
      <c r="D401" s="36">
        <v>2109.5499999999997</v>
      </c>
      <c r="E401" s="36">
        <v>2039.0999999999995</v>
      </c>
      <c r="F401" s="36">
        <v>1999.5499999999997</v>
      </c>
      <c r="G401" s="36">
        <v>1929.0999999999995</v>
      </c>
      <c r="H401" s="36">
        <v>2149.0999999999995</v>
      </c>
      <c r="I401" s="36">
        <v>2219.5499999999993</v>
      </c>
      <c r="J401" s="36">
        <v>2259.0999999999995</v>
      </c>
      <c r="K401" s="31">
        <v>2180</v>
      </c>
      <c r="L401" s="31">
        <v>2070</v>
      </c>
      <c r="M401" s="31">
        <v>16.541509999999999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198.65</v>
      </c>
      <c r="D402" s="36">
        <v>199.16</v>
      </c>
      <c r="E402" s="36">
        <v>197.5</v>
      </c>
      <c r="F402" s="36">
        <v>196.35</v>
      </c>
      <c r="G402" s="36">
        <v>194.69</v>
      </c>
      <c r="H402" s="36">
        <v>200.31</v>
      </c>
      <c r="I402" s="36">
        <v>201.97000000000003</v>
      </c>
      <c r="J402" s="36">
        <v>203.12</v>
      </c>
      <c r="K402" s="31">
        <v>200.82</v>
      </c>
      <c r="L402" s="31">
        <v>198.01</v>
      </c>
      <c r="M402" s="31">
        <v>7.8486799999999999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3029.1</v>
      </c>
      <c r="D403" s="36">
        <v>3021.0333333333333</v>
      </c>
      <c r="E403" s="36">
        <v>3007.0666666666666</v>
      </c>
      <c r="F403" s="36">
        <v>2985.0333333333333</v>
      </c>
      <c r="G403" s="36">
        <v>2971.0666666666666</v>
      </c>
      <c r="H403" s="36">
        <v>3043.0666666666666</v>
      </c>
      <c r="I403" s="36">
        <v>3057.0333333333328</v>
      </c>
      <c r="J403" s="36">
        <v>3079.0666666666666</v>
      </c>
      <c r="K403" s="31">
        <v>3035</v>
      </c>
      <c r="L403" s="31">
        <v>2999</v>
      </c>
      <c r="M403" s="31">
        <v>59.916519999999998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105.63</v>
      </c>
      <c r="D404" s="36">
        <v>106.48</v>
      </c>
      <c r="E404" s="36">
        <v>104.37</v>
      </c>
      <c r="F404" s="36">
        <v>103.11</v>
      </c>
      <c r="G404" s="36">
        <v>101</v>
      </c>
      <c r="H404" s="36">
        <v>107.74000000000001</v>
      </c>
      <c r="I404" s="36">
        <v>109.85</v>
      </c>
      <c r="J404" s="36">
        <v>111.11000000000001</v>
      </c>
      <c r="K404" s="31">
        <v>108.59</v>
      </c>
      <c r="L404" s="31">
        <v>105.22</v>
      </c>
      <c r="M404" s="31">
        <v>25.940470000000001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1582.4</v>
      </c>
      <c r="D405" s="36">
        <v>1586.3666666666668</v>
      </c>
      <c r="E405" s="36">
        <v>1551.6333333333337</v>
      </c>
      <c r="F405" s="36">
        <v>1520.8666666666668</v>
      </c>
      <c r="G405" s="36">
        <v>1486.1333333333337</v>
      </c>
      <c r="H405" s="36">
        <v>1617.1333333333337</v>
      </c>
      <c r="I405" s="36">
        <v>1651.8666666666668</v>
      </c>
      <c r="J405" s="36">
        <v>1682.6333333333337</v>
      </c>
      <c r="K405" s="31">
        <v>1621.1</v>
      </c>
      <c r="L405" s="31">
        <v>1555.6</v>
      </c>
      <c r="M405" s="31">
        <v>1.8868100000000001</v>
      </c>
      <c r="N405" s="1"/>
      <c r="O405" s="1"/>
    </row>
    <row r="406" spans="1:15" ht="12.75" customHeight="1">
      <c r="A406" s="33">
        <v>396</v>
      </c>
      <c r="B406" s="53" t="s">
        <v>865</v>
      </c>
      <c r="C406" s="31">
        <v>84.27</v>
      </c>
      <c r="D406" s="36">
        <v>84.94</v>
      </c>
      <c r="E406" s="36">
        <v>82.58</v>
      </c>
      <c r="F406" s="36">
        <v>80.89</v>
      </c>
      <c r="G406" s="36">
        <v>78.53</v>
      </c>
      <c r="H406" s="36">
        <v>86.63</v>
      </c>
      <c r="I406" s="36">
        <v>88.990000000000009</v>
      </c>
      <c r="J406" s="36">
        <v>90.679999999999993</v>
      </c>
      <c r="K406" s="31">
        <v>87.3</v>
      </c>
      <c r="L406" s="31">
        <v>83.25</v>
      </c>
      <c r="M406" s="31">
        <v>31.232150000000001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768.55</v>
      </c>
      <c r="D407" s="36">
        <v>764.59999999999991</v>
      </c>
      <c r="E407" s="36">
        <v>758.79999999999984</v>
      </c>
      <c r="F407" s="36">
        <v>749.05</v>
      </c>
      <c r="G407" s="36">
        <v>743.24999999999989</v>
      </c>
      <c r="H407" s="36">
        <v>774.3499999999998</v>
      </c>
      <c r="I407" s="36">
        <v>780.15</v>
      </c>
      <c r="J407" s="36">
        <v>789.89999999999975</v>
      </c>
      <c r="K407" s="31">
        <v>770.4</v>
      </c>
      <c r="L407" s="31">
        <v>754.85</v>
      </c>
      <c r="M407" s="31">
        <v>22.640879999999999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1912.2</v>
      </c>
      <c r="D408" s="36">
        <v>1911.5166666666664</v>
      </c>
      <c r="E408" s="36">
        <v>1903.0333333333328</v>
      </c>
      <c r="F408" s="36">
        <v>1893.8666666666663</v>
      </c>
      <c r="G408" s="36">
        <v>1885.3833333333328</v>
      </c>
      <c r="H408" s="36">
        <v>1920.6833333333329</v>
      </c>
      <c r="I408" s="36">
        <v>1929.1666666666665</v>
      </c>
      <c r="J408" s="36">
        <v>1938.333333333333</v>
      </c>
      <c r="K408" s="31">
        <v>1920</v>
      </c>
      <c r="L408" s="31">
        <v>1902.35</v>
      </c>
      <c r="M408" s="31">
        <v>9.5227900000000005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133.72999999999999</v>
      </c>
      <c r="D409" s="36">
        <v>133.70999999999998</v>
      </c>
      <c r="E409" s="36">
        <v>132.71999999999997</v>
      </c>
      <c r="F409" s="36">
        <v>131.70999999999998</v>
      </c>
      <c r="G409" s="36">
        <v>130.71999999999997</v>
      </c>
      <c r="H409" s="36">
        <v>134.71999999999997</v>
      </c>
      <c r="I409" s="36">
        <v>135.70999999999998</v>
      </c>
      <c r="J409" s="36">
        <v>136.71999999999997</v>
      </c>
      <c r="K409" s="31">
        <v>134.69999999999999</v>
      </c>
      <c r="L409" s="31">
        <v>132.69999999999999</v>
      </c>
      <c r="M409" s="31">
        <v>48.784880000000001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5387.55</v>
      </c>
      <c r="D410" s="36">
        <v>5353.833333333333</v>
      </c>
      <c r="E410" s="36">
        <v>5283.7166666666662</v>
      </c>
      <c r="F410" s="36">
        <v>5179.8833333333332</v>
      </c>
      <c r="G410" s="36">
        <v>5109.7666666666664</v>
      </c>
      <c r="H410" s="36">
        <v>5457.6666666666661</v>
      </c>
      <c r="I410" s="36">
        <v>5527.7833333333328</v>
      </c>
      <c r="J410" s="36">
        <v>5631.6166666666659</v>
      </c>
      <c r="K410" s="31">
        <v>5423.95</v>
      </c>
      <c r="L410" s="31">
        <v>5250</v>
      </c>
      <c r="M410" s="31">
        <v>0.43826999999999999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2602.3000000000002</v>
      </c>
      <c r="D411" s="36">
        <v>2584.0333333333333</v>
      </c>
      <c r="E411" s="36">
        <v>2560.0666666666666</v>
      </c>
      <c r="F411" s="36">
        <v>2517.8333333333335</v>
      </c>
      <c r="G411" s="36">
        <v>2493.8666666666668</v>
      </c>
      <c r="H411" s="36">
        <v>2626.2666666666664</v>
      </c>
      <c r="I411" s="36">
        <v>2650.2333333333327</v>
      </c>
      <c r="J411" s="36">
        <v>2692.4666666666662</v>
      </c>
      <c r="K411" s="31">
        <v>2608</v>
      </c>
      <c r="L411" s="31">
        <v>2541.8000000000002</v>
      </c>
      <c r="M411" s="31">
        <v>4.8648199999999999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2494.4</v>
      </c>
      <c r="D412" s="36">
        <v>2483.7999999999997</v>
      </c>
      <c r="E412" s="36">
        <v>2447.5999999999995</v>
      </c>
      <c r="F412" s="36">
        <v>2400.7999999999997</v>
      </c>
      <c r="G412" s="36">
        <v>2364.5999999999995</v>
      </c>
      <c r="H412" s="36">
        <v>2530.5999999999995</v>
      </c>
      <c r="I412" s="36">
        <v>2566.7999999999993</v>
      </c>
      <c r="J412" s="36">
        <v>2613.5999999999995</v>
      </c>
      <c r="K412" s="31">
        <v>2520</v>
      </c>
      <c r="L412" s="31">
        <v>2437</v>
      </c>
      <c r="M412" s="31">
        <v>1.12209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193.16</v>
      </c>
      <c r="D413" s="36">
        <v>191.76</v>
      </c>
      <c r="E413" s="36">
        <v>190.04999999999998</v>
      </c>
      <c r="F413" s="36">
        <v>186.94</v>
      </c>
      <c r="G413" s="36">
        <v>185.23</v>
      </c>
      <c r="H413" s="36">
        <v>194.86999999999998</v>
      </c>
      <c r="I413" s="36">
        <v>196.58</v>
      </c>
      <c r="J413" s="36">
        <v>199.68999999999997</v>
      </c>
      <c r="K413" s="31">
        <v>193.47</v>
      </c>
      <c r="L413" s="31">
        <v>188.65</v>
      </c>
      <c r="M413" s="31">
        <v>124.99315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7266.55</v>
      </c>
      <c r="D414" s="36">
        <v>7235.2</v>
      </c>
      <c r="E414" s="36">
        <v>7171.4</v>
      </c>
      <c r="F414" s="36">
        <v>7076.25</v>
      </c>
      <c r="G414" s="36">
        <v>7012.45</v>
      </c>
      <c r="H414" s="36">
        <v>7330.3499999999995</v>
      </c>
      <c r="I414" s="36">
        <v>7394.1500000000005</v>
      </c>
      <c r="J414" s="36">
        <v>7489.2999999999993</v>
      </c>
      <c r="K414" s="31">
        <v>7299</v>
      </c>
      <c r="L414" s="31">
        <v>7140.05</v>
      </c>
      <c r="M414" s="31">
        <v>0.32863999999999999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1683.7</v>
      </c>
      <c r="D415" s="36">
        <v>1675.8999999999999</v>
      </c>
      <c r="E415" s="36">
        <v>1657.7999999999997</v>
      </c>
      <c r="F415" s="36">
        <v>1631.8999999999999</v>
      </c>
      <c r="G415" s="36">
        <v>1613.7999999999997</v>
      </c>
      <c r="H415" s="36">
        <v>1701.7999999999997</v>
      </c>
      <c r="I415" s="36">
        <v>1719.8999999999996</v>
      </c>
      <c r="J415" s="36">
        <v>1745.7999999999997</v>
      </c>
      <c r="K415" s="31">
        <v>1694</v>
      </c>
      <c r="L415" s="31">
        <v>1650</v>
      </c>
      <c r="M415" s="31">
        <v>2.6210800000000001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497.35</v>
      </c>
      <c r="D416" s="36">
        <v>497.40000000000003</v>
      </c>
      <c r="E416" s="36">
        <v>489.75000000000006</v>
      </c>
      <c r="F416" s="36">
        <v>482.15000000000003</v>
      </c>
      <c r="G416" s="36">
        <v>474.50000000000006</v>
      </c>
      <c r="H416" s="36">
        <v>505.00000000000006</v>
      </c>
      <c r="I416" s="36">
        <v>512.65000000000009</v>
      </c>
      <c r="J416" s="36">
        <v>520.25</v>
      </c>
      <c r="K416" s="31">
        <v>505.05</v>
      </c>
      <c r="L416" s="31">
        <v>489.8</v>
      </c>
      <c r="M416" s="31">
        <v>1.72319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3829.1</v>
      </c>
      <c r="D417" s="36">
        <v>3829.8666666666663</v>
      </c>
      <c r="E417" s="36">
        <v>3783.2833333333328</v>
      </c>
      <c r="F417" s="36">
        <v>3737.4666666666667</v>
      </c>
      <c r="G417" s="36">
        <v>3690.8833333333332</v>
      </c>
      <c r="H417" s="36">
        <v>3875.6833333333325</v>
      </c>
      <c r="I417" s="36">
        <v>3922.2666666666655</v>
      </c>
      <c r="J417" s="36">
        <v>3968.0833333333321</v>
      </c>
      <c r="K417" s="31">
        <v>3876.45</v>
      </c>
      <c r="L417" s="31">
        <v>3784.05</v>
      </c>
      <c r="M417" s="31">
        <v>0.70004</v>
      </c>
      <c r="N417" s="1"/>
      <c r="O417" s="1"/>
    </row>
    <row r="418" spans="1:15" ht="12.75" customHeight="1">
      <c r="A418" s="33">
        <v>408</v>
      </c>
      <c r="B418" s="53" t="s">
        <v>866</v>
      </c>
      <c r="C418" s="31">
        <v>819.75</v>
      </c>
      <c r="D418" s="36">
        <v>824.80000000000007</v>
      </c>
      <c r="E418" s="36">
        <v>806.85000000000014</v>
      </c>
      <c r="F418" s="36">
        <v>793.95</v>
      </c>
      <c r="G418" s="36">
        <v>776.00000000000011</v>
      </c>
      <c r="H418" s="36">
        <v>837.70000000000016</v>
      </c>
      <c r="I418" s="36">
        <v>855.6500000000002</v>
      </c>
      <c r="J418" s="36">
        <v>868.55000000000018</v>
      </c>
      <c r="K418" s="31">
        <v>842.75</v>
      </c>
      <c r="L418" s="31">
        <v>811.9</v>
      </c>
      <c r="M418" s="31">
        <v>2.7188500000000002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25770.75</v>
      </c>
      <c r="D419" s="36">
        <v>25664.033333333336</v>
      </c>
      <c r="E419" s="36">
        <v>25462.066666666673</v>
      </c>
      <c r="F419" s="36">
        <v>25153.383333333335</v>
      </c>
      <c r="G419" s="36">
        <v>24951.416666666672</v>
      </c>
      <c r="H419" s="36">
        <v>25972.716666666674</v>
      </c>
      <c r="I419" s="36">
        <v>26174.683333333342</v>
      </c>
      <c r="J419" s="36">
        <v>26483.366666666676</v>
      </c>
      <c r="K419" s="31">
        <v>25866</v>
      </c>
      <c r="L419" s="31">
        <v>25355.35</v>
      </c>
      <c r="M419" s="31">
        <v>0.46475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49</v>
      </c>
      <c r="D420" s="36">
        <v>48.793333333333329</v>
      </c>
      <c r="E420" s="36">
        <v>47.706666666666656</v>
      </c>
      <c r="F420" s="36">
        <v>46.413333333333327</v>
      </c>
      <c r="G420" s="36">
        <v>45.326666666666654</v>
      </c>
      <c r="H420" s="36">
        <v>50.086666666666659</v>
      </c>
      <c r="I420" s="36">
        <v>51.173333333333332</v>
      </c>
      <c r="J420" s="36">
        <v>52.466666666666661</v>
      </c>
      <c r="K420" s="31">
        <v>49.88</v>
      </c>
      <c r="L420" s="31">
        <v>47.5</v>
      </c>
      <c r="M420" s="31">
        <v>146.83668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3243.95</v>
      </c>
      <c r="D421" s="36">
        <v>3250.6333333333332</v>
      </c>
      <c r="E421" s="36">
        <v>3219.3166666666666</v>
      </c>
      <c r="F421" s="36">
        <v>3194.6833333333334</v>
      </c>
      <c r="G421" s="36">
        <v>3163.3666666666668</v>
      </c>
      <c r="H421" s="36">
        <v>3275.2666666666664</v>
      </c>
      <c r="I421" s="36">
        <v>3306.583333333333</v>
      </c>
      <c r="J421" s="36">
        <v>3331.2166666666662</v>
      </c>
      <c r="K421" s="31">
        <v>3281.95</v>
      </c>
      <c r="L421" s="31">
        <v>3226</v>
      </c>
      <c r="M421" s="31">
        <v>6.9348400000000003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827.2</v>
      </c>
      <c r="D422" s="36">
        <v>815.4</v>
      </c>
      <c r="E422" s="36">
        <v>800.8</v>
      </c>
      <c r="F422" s="36">
        <v>774.4</v>
      </c>
      <c r="G422" s="36">
        <v>759.8</v>
      </c>
      <c r="H422" s="36">
        <v>841.8</v>
      </c>
      <c r="I422" s="36">
        <v>856.40000000000009</v>
      </c>
      <c r="J422" s="36">
        <v>882.8</v>
      </c>
      <c r="K422" s="31">
        <v>830</v>
      </c>
      <c r="L422" s="31">
        <v>789</v>
      </c>
      <c r="M422" s="31">
        <v>17.905950000000001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6758.8</v>
      </c>
      <c r="D423" s="36">
        <v>6761.4833333333336</v>
      </c>
      <c r="E423" s="36">
        <v>6708.3166666666675</v>
      </c>
      <c r="F423" s="36">
        <v>6657.8333333333339</v>
      </c>
      <c r="G423" s="36">
        <v>6604.6666666666679</v>
      </c>
      <c r="H423" s="36">
        <v>6811.9666666666672</v>
      </c>
      <c r="I423" s="36">
        <v>6865.1333333333332</v>
      </c>
      <c r="J423" s="36">
        <v>6915.6166666666668</v>
      </c>
      <c r="K423" s="31">
        <v>6814.65</v>
      </c>
      <c r="L423" s="31">
        <v>6711</v>
      </c>
      <c r="M423" s="31">
        <v>2.10812</v>
      </c>
      <c r="N423" s="1"/>
      <c r="O423" s="1"/>
    </row>
    <row r="424" spans="1:15" ht="12.75" customHeight="1">
      <c r="A424" s="33">
        <v>414</v>
      </c>
      <c r="B424" s="53" t="s">
        <v>867</v>
      </c>
      <c r="C424" s="31">
        <v>1432.35</v>
      </c>
      <c r="D424" s="36">
        <v>1426.8</v>
      </c>
      <c r="E424" s="36">
        <v>1413.5</v>
      </c>
      <c r="F424" s="36">
        <v>1394.65</v>
      </c>
      <c r="G424" s="36">
        <v>1381.3500000000001</v>
      </c>
      <c r="H424" s="36">
        <v>1445.6499999999999</v>
      </c>
      <c r="I424" s="36">
        <v>1458.9499999999996</v>
      </c>
      <c r="J424" s="36">
        <v>1477.7999999999997</v>
      </c>
      <c r="K424" s="31">
        <v>1440.1</v>
      </c>
      <c r="L424" s="31">
        <v>1407.95</v>
      </c>
      <c r="M424" s="31">
        <v>9.4857899999999997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1751.15</v>
      </c>
      <c r="D425" s="36">
        <v>1742.7</v>
      </c>
      <c r="E425" s="36">
        <v>1725.45</v>
      </c>
      <c r="F425" s="36">
        <v>1699.75</v>
      </c>
      <c r="G425" s="36">
        <v>1682.5</v>
      </c>
      <c r="H425" s="36">
        <v>1768.4</v>
      </c>
      <c r="I425" s="36">
        <v>1785.65</v>
      </c>
      <c r="J425" s="36">
        <v>1811.3500000000001</v>
      </c>
      <c r="K425" s="31">
        <v>1759.95</v>
      </c>
      <c r="L425" s="31">
        <v>1717</v>
      </c>
      <c r="M425" s="31">
        <v>0.71426999999999996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11040.45</v>
      </c>
      <c r="D426" s="36">
        <v>10948.416666666666</v>
      </c>
      <c r="E426" s="36">
        <v>10805.633333333331</v>
      </c>
      <c r="F426" s="36">
        <v>10570.816666666666</v>
      </c>
      <c r="G426" s="36">
        <v>10428.033333333331</v>
      </c>
      <c r="H426" s="36">
        <v>11183.233333333332</v>
      </c>
      <c r="I426" s="36">
        <v>11326.016666666668</v>
      </c>
      <c r="J426" s="36">
        <v>11560.833333333332</v>
      </c>
      <c r="K426" s="31">
        <v>11091.2</v>
      </c>
      <c r="L426" s="31">
        <v>10713.6</v>
      </c>
      <c r="M426" s="31">
        <v>0.32362000000000002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722.4</v>
      </c>
      <c r="D427" s="36">
        <v>718.83333333333337</v>
      </c>
      <c r="E427" s="36">
        <v>705.06666666666672</v>
      </c>
      <c r="F427" s="36">
        <v>687.73333333333335</v>
      </c>
      <c r="G427" s="36">
        <v>673.9666666666667</v>
      </c>
      <c r="H427" s="36">
        <v>736.16666666666674</v>
      </c>
      <c r="I427" s="36">
        <v>749.93333333333339</v>
      </c>
      <c r="J427" s="36">
        <v>767.26666666666677</v>
      </c>
      <c r="K427" s="31">
        <v>732.6</v>
      </c>
      <c r="L427" s="31">
        <v>701.5</v>
      </c>
      <c r="M427" s="31">
        <v>23.866379999999999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668.5</v>
      </c>
      <c r="D428" s="36">
        <v>670.13333333333333</v>
      </c>
      <c r="E428" s="36">
        <v>662.36666666666667</v>
      </c>
      <c r="F428" s="36">
        <v>656.23333333333335</v>
      </c>
      <c r="G428" s="36">
        <v>648.4666666666667</v>
      </c>
      <c r="H428" s="36">
        <v>676.26666666666665</v>
      </c>
      <c r="I428" s="36">
        <v>684.0333333333333</v>
      </c>
      <c r="J428" s="36">
        <v>690.16666666666663</v>
      </c>
      <c r="K428" s="31">
        <v>677.9</v>
      </c>
      <c r="L428" s="31">
        <v>664</v>
      </c>
      <c r="M428" s="31">
        <v>5.4178600000000001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630.25</v>
      </c>
      <c r="D429" s="36">
        <v>634.18333333333328</v>
      </c>
      <c r="E429" s="36">
        <v>623.11666666666656</v>
      </c>
      <c r="F429" s="36">
        <v>615.98333333333323</v>
      </c>
      <c r="G429" s="36">
        <v>604.91666666666652</v>
      </c>
      <c r="H429" s="36">
        <v>641.31666666666661</v>
      </c>
      <c r="I429" s="36">
        <v>652.38333333333344</v>
      </c>
      <c r="J429" s="36">
        <v>659.51666666666665</v>
      </c>
      <c r="K429" s="31">
        <v>645.25</v>
      </c>
      <c r="L429" s="31">
        <v>627.04999999999995</v>
      </c>
      <c r="M429" s="31">
        <v>19.082740000000001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816.5</v>
      </c>
      <c r="D430" s="36">
        <v>816.26666666666677</v>
      </c>
      <c r="E430" s="36">
        <v>813.88333333333355</v>
      </c>
      <c r="F430" s="36">
        <v>811.26666666666677</v>
      </c>
      <c r="G430" s="36">
        <v>808.88333333333355</v>
      </c>
      <c r="H430" s="36">
        <v>818.88333333333355</v>
      </c>
      <c r="I430" s="36">
        <v>821.26666666666677</v>
      </c>
      <c r="J430" s="36">
        <v>823.88333333333355</v>
      </c>
      <c r="K430" s="31">
        <v>818.65</v>
      </c>
      <c r="L430" s="31">
        <v>813.65</v>
      </c>
      <c r="M430" s="31">
        <v>107.89570000000001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130.46</v>
      </c>
      <c r="D431" s="36">
        <v>130.33333333333334</v>
      </c>
      <c r="E431" s="36">
        <v>128.82666666666668</v>
      </c>
      <c r="F431" s="36">
        <v>127.19333333333333</v>
      </c>
      <c r="G431" s="36">
        <v>125.68666666666667</v>
      </c>
      <c r="H431" s="36">
        <v>131.9666666666667</v>
      </c>
      <c r="I431" s="36">
        <v>133.47333333333336</v>
      </c>
      <c r="J431" s="36">
        <v>135.10666666666671</v>
      </c>
      <c r="K431" s="31">
        <v>131.84</v>
      </c>
      <c r="L431" s="31">
        <v>128.69999999999999</v>
      </c>
      <c r="M431" s="31">
        <v>189.56457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689.6</v>
      </c>
      <c r="D432" s="36">
        <v>691.18333333333339</v>
      </c>
      <c r="E432" s="36">
        <v>673.86666666666679</v>
      </c>
      <c r="F432" s="36">
        <v>658.13333333333344</v>
      </c>
      <c r="G432" s="36">
        <v>640.81666666666683</v>
      </c>
      <c r="H432" s="36">
        <v>706.91666666666674</v>
      </c>
      <c r="I432" s="36">
        <v>724.23333333333335</v>
      </c>
      <c r="J432" s="36">
        <v>739.9666666666667</v>
      </c>
      <c r="K432" s="31">
        <v>708.5</v>
      </c>
      <c r="L432" s="31">
        <v>675.45</v>
      </c>
      <c r="M432" s="31">
        <v>14.576169999999999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132.5</v>
      </c>
      <c r="D433" s="36">
        <v>132.36333333333334</v>
      </c>
      <c r="E433" s="36">
        <v>131.12666666666669</v>
      </c>
      <c r="F433" s="36">
        <v>129.75333333333336</v>
      </c>
      <c r="G433" s="36">
        <v>128.51666666666671</v>
      </c>
      <c r="H433" s="36">
        <v>133.73666666666668</v>
      </c>
      <c r="I433" s="36">
        <v>134.97333333333336</v>
      </c>
      <c r="J433" s="36">
        <v>136.34666666666666</v>
      </c>
      <c r="K433" s="31">
        <v>133.6</v>
      </c>
      <c r="L433" s="31">
        <v>130.99</v>
      </c>
      <c r="M433" s="31">
        <v>12.943009999999999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519.35</v>
      </c>
      <c r="D434" s="36">
        <v>515.76666666666677</v>
      </c>
      <c r="E434" s="36">
        <v>504.93333333333351</v>
      </c>
      <c r="F434" s="36">
        <v>490.51666666666677</v>
      </c>
      <c r="G434" s="36">
        <v>479.68333333333351</v>
      </c>
      <c r="H434" s="36">
        <v>530.18333333333351</v>
      </c>
      <c r="I434" s="36">
        <v>541.01666666666677</v>
      </c>
      <c r="J434" s="36">
        <v>555.43333333333351</v>
      </c>
      <c r="K434" s="31">
        <v>526.6</v>
      </c>
      <c r="L434" s="31">
        <v>501.35</v>
      </c>
      <c r="M434" s="31">
        <v>6.9874299999999998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225.76</v>
      </c>
      <c r="D435" s="36">
        <v>224.75333333333333</v>
      </c>
      <c r="E435" s="36">
        <v>221.14666666666665</v>
      </c>
      <c r="F435" s="36">
        <v>216.5333333333333</v>
      </c>
      <c r="G435" s="36">
        <v>212.92666666666662</v>
      </c>
      <c r="H435" s="36">
        <v>229.36666666666667</v>
      </c>
      <c r="I435" s="36">
        <v>232.97333333333336</v>
      </c>
      <c r="J435" s="36">
        <v>237.5866666666667</v>
      </c>
      <c r="K435" s="31">
        <v>228.36</v>
      </c>
      <c r="L435" s="31">
        <v>220.14</v>
      </c>
      <c r="M435" s="31">
        <v>7.51539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1832.85</v>
      </c>
      <c r="D436" s="36">
        <v>1823.05</v>
      </c>
      <c r="E436" s="36">
        <v>1811.1</v>
      </c>
      <c r="F436" s="36">
        <v>1789.35</v>
      </c>
      <c r="G436" s="36">
        <v>1777.3999999999999</v>
      </c>
      <c r="H436" s="36">
        <v>1844.8</v>
      </c>
      <c r="I436" s="36">
        <v>1856.7500000000002</v>
      </c>
      <c r="J436" s="36">
        <v>1878.5</v>
      </c>
      <c r="K436" s="31">
        <v>1835</v>
      </c>
      <c r="L436" s="31">
        <v>1801.3</v>
      </c>
      <c r="M436" s="31">
        <v>24.734770000000001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806.55</v>
      </c>
      <c r="D437" s="36">
        <v>802.08333333333337</v>
      </c>
      <c r="E437" s="36">
        <v>794.4666666666667</v>
      </c>
      <c r="F437" s="36">
        <v>782.38333333333333</v>
      </c>
      <c r="G437" s="36">
        <v>774.76666666666665</v>
      </c>
      <c r="H437" s="36">
        <v>814.16666666666674</v>
      </c>
      <c r="I437" s="36">
        <v>821.7833333333333</v>
      </c>
      <c r="J437" s="36">
        <v>833.86666666666679</v>
      </c>
      <c r="K437" s="31">
        <v>809.7</v>
      </c>
      <c r="L437" s="31">
        <v>790</v>
      </c>
      <c r="M437" s="31">
        <v>6.06264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4927.25</v>
      </c>
      <c r="D438" s="36">
        <v>4902.7333333333336</v>
      </c>
      <c r="E438" s="36">
        <v>4804.5166666666673</v>
      </c>
      <c r="F438" s="36">
        <v>4681.7833333333338</v>
      </c>
      <c r="G438" s="36">
        <v>4583.5666666666675</v>
      </c>
      <c r="H438" s="36">
        <v>5025.4666666666672</v>
      </c>
      <c r="I438" s="36">
        <v>5123.6833333333343</v>
      </c>
      <c r="J438" s="36">
        <v>5246.416666666667</v>
      </c>
      <c r="K438" s="31">
        <v>5000.95</v>
      </c>
      <c r="L438" s="31">
        <v>4780</v>
      </c>
      <c r="M438" s="31">
        <v>0.96006000000000002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1343.75</v>
      </c>
      <c r="D439" s="36">
        <v>1339.25</v>
      </c>
      <c r="E439" s="36">
        <v>1329.5</v>
      </c>
      <c r="F439" s="36">
        <v>1315.25</v>
      </c>
      <c r="G439" s="36">
        <v>1305.5</v>
      </c>
      <c r="H439" s="36">
        <v>1353.5</v>
      </c>
      <c r="I439" s="36">
        <v>1363.25</v>
      </c>
      <c r="J439" s="36">
        <v>1377.5</v>
      </c>
      <c r="K439" s="31">
        <v>1349</v>
      </c>
      <c r="L439" s="31">
        <v>1325</v>
      </c>
      <c r="M439" s="31">
        <v>0.68206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570.29999999999995</v>
      </c>
      <c r="D440" s="36">
        <v>566.65</v>
      </c>
      <c r="E440" s="36">
        <v>558.59999999999991</v>
      </c>
      <c r="F440" s="36">
        <v>546.9</v>
      </c>
      <c r="G440" s="36">
        <v>538.84999999999991</v>
      </c>
      <c r="H440" s="36">
        <v>578.34999999999991</v>
      </c>
      <c r="I440" s="36">
        <v>586.39999999999986</v>
      </c>
      <c r="J440" s="36">
        <v>598.09999999999991</v>
      </c>
      <c r="K440" s="31">
        <v>574.70000000000005</v>
      </c>
      <c r="L440" s="31">
        <v>554.95000000000005</v>
      </c>
      <c r="M440" s="31">
        <v>3.7955999999999999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5231.25</v>
      </c>
      <c r="D441" s="36">
        <v>5217.6333333333341</v>
      </c>
      <c r="E441" s="36">
        <v>5168.0666666666684</v>
      </c>
      <c r="F441" s="36">
        <v>5104.8833333333341</v>
      </c>
      <c r="G441" s="36">
        <v>5055.3166666666684</v>
      </c>
      <c r="H441" s="36">
        <v>5280.8166666666684</v>
      </c>
      <c r="I441" s="36">
        <v>5330.3833333333341</v>
      </c>
      <c r="J441" s="36">
        <v>5393.5666666666684</v>
      </c>
      <c r="K441" s="31">
        <v>5267.2</v>
      </c>
      <c r="L441" s="31">
        <v>5154.45</v>
      </c>
      <c r="M441" s="31">
        <v>1.60931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1128.7</v>
      </c>
      <c r="D442" s="36">
        <v>1117.8666666666668</v>
      </c>
      <c r="E442" s="36">
        <v>1085.8333333333335</v>
      </c>
      <c r="F442" s="36">
        <v>1042.9666666666667</v>
      </c>
      <c r="G442" s="36">
        <v>1010.9333333333334</v>
      </c>
      <c r="H442" s="36">
        <v>1160.7333333333336</v>
      </c>
      <c r="I442" s="36">
        <v>1192.7666666666669</v>
      </c>
      <c r="J442" s="36">
        <v>1235.6333333333337</v>
      </c>
      <c r="K442" s="31">
        <v>1149.9000000000001</v>
      </c>
      <c r="L442" s="31">
        <v>1075</v>
      </c>
      <c r="M442" s="31">
        <v>4.0199699999999998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74.16</v>
      </c>
      <c r="D443" s="36">
        <v>74.12</v>
      </c>
      <c r="E443" s="36">
        <v>73.34</v>
      </c>
      <c r="F443" s="36">
        <v>72.52</v>
      </c>
      <c r="G443" s="36">
        <v>71.739999999999995</v>
      </c>
      <c r="H443" s="36">
        <v>74.940000000000012</v>
      </c>
      <c r="I443" s="36">
        <v>75.720000000000013</v>
      </c>
      <c r="J443" s="36">
        <v>76.54000000000002</v>
      </c>
      <c r="K443" s="31">
        <v>74.900000000000006</v>
      </c>
      <c r="L443" s="31">
        <v>73.3</v>
      </c>
      <c r="M443" s="31">
        <v>283.21393999999998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649.75</v>
      </c>
      <c r="D444" s="36">
        <v>654.26666666666665</v>
      </c>
      <c r="E444" s="36">
        <v>642.5333333333333</v>
      </c>
      <c r="F444" s="36">
        <v>635.31666666666661</v>
      </c>
      <c r="G444" s="36">
        <v>623.58333333333326</v>
      </c>
      <c r="H444" s="36">
        <v>661.48333333333335</v>
      </c>
      <c r="I444" s="36">
        <v>673.2166666666667</v>
      </c>
      <c r="J444" s="36">
        <v>680.43333333333339</v>
      </c>
      <c r="K444" s="31">
        <v>666</v>
      </c>
      <c r="L444" s="31">
        <v>647.04999999999995</v>
      </c>
      <c r="M444" s="31">
        <v>11.218299999999999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879.65</v>
      </c>
      <c r="D445" s="36">
        <v>877.25</v>
      </c>
      <c r="E445" s="36">
        <v>865.5</v>
      </c>
      <c r="F445" s="36">
        <v>851.35</v>
      </c>
      <c r="G445" s="36">
        <v>839.6</v>
      </c>
      <c r="H445" s="36">
        <v>891.4</v>
      </c>
      <c r="I445" s="36">
        <v>903.15</v>
      </c>
      <c r="J445" s="36">
        <v>917.3</v>
      </c>
      <c r="K445" s="31">
        <v>889</v>
      </c>
      <c r="L445" s="31">
        <v>863.1</v>
      </c>
      <c r="M445" s="31">
        <v>26.389510000000001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437.9</v>
      </c>
      <c r="D446" s="36">
        <v>435.26666666666665</v>
      </c>
      <c r="E446" s="36">
        <v>431.63333333333333</v>
      </c>
      <c r="F446" s="36">
        <v>425.36666666666667</v>
      </c>
      <c r="G446" s="36">
        <v>421.73333333333335</v>
      </c>
      <c r="H446" s="36">
        <v>441.5333333333333</v>
      </c>
      <c r="I446" s="36">
        <v>445.16666666666663</v>
      </c>
      <c r="J446" s="36">
        <v>451.43333333333328</v>
      </c>
      <c r="K446" s="31">
        <v>438.9</v>
      </c>
      <c r="L446" s="31">
        <v>429</v>
      </c>
      <c r="M446" s="31">
        <v>3.1788400000000001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49.5</v>
      </c>
      <c r="D447" s="36">
        <v>49.596666666666671</v>
      </c>
      <c r="E447" s="36">
        <v>48.853333333333339</v>
      </c>
      <c r="F447" s="36">
        <v>48.206666666666671</v>
      </c>
      <c r="G447" s="36">
        <v>47.463333333333338</v>
      </c>
      <c r="H447" s="36">
        <v>50.243333333333339</v>
      </c>
      <c r="I447" s="36">
        <v>50.986666666666665</v>
      </c>
      <c r="J447" s="36">
        <v>51.63333333333334</v>
      </c>
      <c r="K447" s="31">
        <v>50.34</v>
      </c>
      <c r="L447" s="31">
        <v>48.95</v>
      </c>
      <c r="M447" s="31">
        <v>93.54983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2774.9</v>
      </c>
      <c r="D448" s="36">
        <v>2768.1833333333329</v>
      </c>
      <c r="E448" s="36">
        <v>2752.766666666666</v>
      </c>
      <c r="F448" s="36">
        <v>2730.6333333333332</v>
      </c>
      <c r="G448" s="36">
        <v>2715.2166666666662</v>
      </c>
      <c r="H448" s="36">
        <v>2790.3166666666657</v>
      </c>
      <c r="I448" s="36">
        <v>2805.7333333333327</v>
      </c>
      <c r="J448" s="36">
        <v>2827.8666666666654</v>
      </c>
      <c r="K448" s="31">
        <v>2783.6</v>
      </c>
      <c r="L448" s="31">
        <v>2746.05</v>
      </c>
      <c r="M448" s="31">
        <v>5.1276999999999999</v>
      </c>
      <c r="N448" s="1"/>
      <c r="O448" s="1"/>
    </row>
    <row r="449" spans="1:15" ht="12.75" customHeight="1">
      <c r="A449" s="33">
        <v>439</v>
      </c>
      <c r="B449" s="53" t="s">
        <v>868</v>
      </c>
      <c r="C449" s="31">
        <v>196.08</v>
      </c>
      <c r="D449" s="36">
        <v>196.60666666666668</v>
      </c>
      <c r="E449" s="36">
        <v>193.47333333333336</v>
      </c>
      <c r="F449" s="36">
        <v>190.86666666666667</v>
      </c>
      <c r="G449" s="36">
        <v>187.73333333333335</v>
      </c>
      <c r="H449" s="36">
        <v>199.21333333333337</v>
      </c>
      <c r="I449" s="36">
        <v>202.34666666666669</v>
      </c>
      <c r="J449" s="36">
        <v>204.95333333333338</v>
      </c>
      <c r="K449" s="31">
        <v>199.74</v>
      </c>
      <c r="L449" s="31">
        <v>194</v>
      </c>
      <c r="M449" s="31">
        <v>18.455570000000002</v>
      </c>
      <c r="N449" s="1"/>
      <c r="O449" s="1"/>
    </row>
    <row r="450" spans="1:15" ht="12.75" customHeight="1">
      <c r="A450" s="33">
        <v>440</v>
      </c>
      <c r="B450" s="53" t="s">
        <v>869</v>
      </c>
      <c r="C450" s="31">
        <v>466.75</v>
      </c>
      <c r="D450" s="36">
        <v>467.2833333333333</v>
      </c>
      <c r="E450" s="36">
        <v>463.76666666666659</v>
      </c>
      <c r="F450" s="36">
        <v>460.7833333333333</v>
      </c>
      <c r="G450" s="36">
        <v>457.26666666666659</v>
      </c>
      <c r="H450" s="36">
        <v>470.26666666666659</v>
      </c>
      <c r="I450" s="36">
        <v>473.78333333333325</v>
      </c>
      <c r="J450" s="36">
        <v>476.76666666666659</v>
      </c>
      <c r="K450" s="31">
        <v>470.8</v>
      </c>
      <c r="L450" s="31">
        <v>464.3</v>
      </c>
      <c r="M450" s="31">
        <v>0.94264999999999999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928.2</v>
      </c>
      <c r="D451" s="36">
        <v>924.93333333333339</v>
      </c>
      <c r="E451" s="36">
        <v>913.26666666666677</v>
      </c>
      <c r="F451" s="36">
        <v>898.33333333333337</v>
      </c>
      <c r="G451" s="36">
        <v>886.66666666666674</v>
      </c>
      <c r="H451" s="36">
        <v>939.86666666666679</v>
      </c>
      <c r="I451" s="36">
        <v>951.5333333333333</v>
      </c>
      <c r="J451" s="36">
        <v>966.46666666666681</v>
      </c>
      <c r="K451" s="31">
        <v>936.6</v>
      </c>
      <c r="L451" s="31">
        <v>910</v>
      </c>
      <c r="M451" s="31">
        <v>4.4107900000000004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1081.4000000000001</v>
      </c>
      <c r="D452" s="36">
        <v>1088.2</v>
      </c>
      <c r="E452" s="36">
        <v>1069.5</v>
      </c>
      <c r="F452" s="36">
        <v>1057.5999999999999</v>
      </c>
      <c r="G452" s="36">
        <v>1038.8999999999999</v>
      </c>
      <c r="H452" s="36">
        <v>1100.1000000000001</v>
      </c>
      <c r="I452" s="36">
        <v>1118.8000000000004</v>
      </c>
      <c r="J452" s="36">
        <v>1130.7000000000003</v>
      </c>
      <c r="K452" s="31">
        <v>1106.9000000000001</v>
      </c>
      <c r="L452" s="31">
        <v>1076.3</v>
      </c>
      <c r="M452" s="31">
        <v>11.08263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1952.1</v>
      </c>
      <c r="D453" s="36">
        <v>1955.1166666666668</v>
      </c>
      <c r="E453" s="36">
        <v>1941.0333333333335</v>
      </c>
      <c r="F453" s="36">
        <v>1929.9666666666667</v>
      </c>
      <c r="G453" s="36">
        <v>1915.8833333333334</v>
      </c>
      <c r="H453" s="36">
        <v>1966.1833333333336</v>
      </c>
      <c r="I453" s="36">
        <v>1980.2666666666667</v>
      </c>
      <c r="J453" s="36">
        <v>1991.3333333333337</v>
      </c>
      <c r="K453" s="31">
        <v>1969.2</v>
      </c>
      <c r="L453" s="31">
        <v>1944.05</v>
      </c>
      <c r="M453" s="31">
        <v>1.7835099999999999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4479.25</v>
      </c>
      <c r="D454" s="36">
        <v>4467.6500000000005</v>
      </c>
      <c r="E454" s="36">
        <v>4448.3000000000011</v>
      </c>
      <c r="F454" s="36">
        <v>4417.3500000000004</v>
      </c>
      <c r="G454" s="36">
        <v>4398.0000000000009</v>
      </c>
      <c r="H454" s="36">
        <v>4498.6000000000013</v>
      </c>
      <c r="I454" s="36">
        <v>4517.9500000000016</v>
      </c>
      <c r="J454" s="36">
        <v>4548.9000000000015</v>
      </c>
      <c r="K454" s="31">
        <v>4487</v>
      </c>
      <c r="L454" s="31">
        <v>4436.7</v>
      </c>
      <c r="M454" s="31">
        <v>12.655049999999999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1194.95</v>
      </c>
      <c r="D455" s="36">
        <v>1189.6333333333334</v>
      </c>
      <c r="E455" s="36">
        <v>1180.3166666666668</v>
      </c>
      <c r="F455" s="36">
        <v>1165.6833333333334</v>
      </c>
      <c r="G455" s="36">
        <v>1156.3666666666668</v>
      </c>
      <c r="H455" s="36">
        <v>1204.2666666666669</v>
      </c>
      <c r="I455" s="36">
        <v>1213.5833333333335</v>
      </c>
      <c r="J455" s="36">
        <v>1228.2166666666669</v>
      </c>
      <c r="K455" s="31">
        <v>1198.95</v>
      </c>
      <c r="L455" s="31">
        <v>1175</v>
      </c>
      <c r="M455" s="31">
        <v>16.336349999999999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7748.65</v>
      </c>
      <c r="D456" s="36">
        <v>7760.5166666666664</v>
      </c>
      <c r="E456" s="36">
        <v>7708.1333333333332</v>
      </c>
      <c r="F456" s="36">
        <v>7667.6166666666668</v>
      </c>
      <c r="G456" s="36">
        <v>7615.2333333333336</v>
      </c>
      <c r="H456" s="36">
        <v>7801.0333333333328</v>
      </c>
      <c r="I456" s="36">
        <v>7853.4166666666661</v>
      </c>
      <c r="J456" s="36">
        <v>7893.9333333333325</v>
      </c>
      <c r="K456" s="31">
        <v>7812.9</v>
      </c>
      <c r="L456" s="31">
        <v>7720</v>
      </c>
      <c r="M456" s="31">
        <v>1.5685199999999999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7275.85</v>
      </c>
      <c r="D457" s="36">
        <v>7235.2833333333328</v>
      </c>
      <c r="E457" s="36">
        <v>7120.5666666666657</v>
      </c>
      <c r="F457" s="36">
        <v>6965.2833333333328</v>
      </c>
      <c r="G457" s="36">
        <v>6850.5666666666657</v>
      </c>
      <c r="H457" s="36">
        <v>7390.5666666666657</v>
      </c>
      <c r="I457" s="36">
        <v>7505.2833333333328</v>
      </c>
      <c r="J457" s="36">
        <v>7660.5666666666657</v>
      </c>
      <c r="K457" s="31">
        <v>7350</v>
      </c>
      <c r="L457" s="31">
        <v>7080</v>
      </c>
      <c r="M457" s="31">
        <v>1.1417299999999999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1080.45</v>
      </c>
      <c r="D459" s="36">
        <v>1079.1833333333332</v>
      </c>
      <c r="E459" s="36">
        <v>1073.3666666666663</v>
      </c>
      <c r="F459" s="36">
        <v>1066.2833333333331</v>
      </c>
      <c r="G459" s="36">
        <v>1060.4666666666662</v>
      </c>
      <c r="H459" s="36">
        <v>1086.2666666666664</v>
      </c>
      <c r="I459" s="36">
        <v>1092.0833333333335</v>
      </c>
      <c r="J459" s="36">
        <v>1099.1666666666665</v>
      </c>
      <c r="K459" s="31">
        <v>1085</v>
      </c>
      <c r="L459" s="31">
        <v>1072.0999999999999</v>
      </c>
      <c r="M459" s="31">
        <v>46.659080000000003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420.9</v>
      </c>
      <c r="D460" s="36">
        <v>423.41666666666669</v>
      </c>
      <c r="E460" s="36">
        <v>417.13333333333338</v>
      </c>
      <c r="F460" s="36">
        <v>413.36666666666667</v>
      </c>
      <c r="G460" s="36">
        <v>407.08333333333337</v>
      </c>
      <c r="H460" s="36">
        <v>427.18333333333339</v>
      </c>
      <c r="I460" s="36">
        <v>433.4666666666667</v>
      </c>
      <c r="J460" s="36">
        <v>437.23333333333341</v>
      </c>
      <c r="K460" s="31">
        <v>429.7</v>
      </c>
      <c r="L460" s="31">
        <v>419.65</v>
      </c>
      <c r="M460" s="31">
        <v>147.61838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151.18</v>
      </c>
      <c r="D461" s="36">
        <v>150.84</v>
      </c>
      <c r="E461" s="36">
        <v>149.5</v>
      </c>
      <c r="F461" s="36">
        <v>147.82</v>
      </c>
      <c r="G461" s="36">
        <v>146.47999999999999</v>
      </c>
      <c r="H461" s="36">
        <v>152.52000000000001</v>
      </c>
      <c r="I461" s="36">
        <v>153.85999999999999</v>
      </c>
      <c r="J461" s="36">
        <v>155.54000000000002</v>
      </c>
      <c r="K461" s="31">
        <v>152.18</v>
      </c>
      <c r="L461" s="31">
        <v>149.16</v>
      </c>
      <c r="M461" s="31">
        <v>396.13695999999999</v>
      </c>
      <c r="N461" s="1"/>
      <c r="O461" s="1"/>
    </row>
    <row r="462" spans="1:15" ht="12.75" customHeight="1">
      <c r="A462" s="33">
        <v>452</v>
      </c>
      <c r="B462" s="53" t="s">
        <v>870</v>
      </c>
      <c r="C462" s="31">
        <v>1056.2</v>
      </c>
      <c r="D462" s="36">
        <v>1058.5999999999999</v>
      </c>
      <c r="E462" s="36">
        <v>1049.1999999999998</v>
      </c>
      <c r="F462" s="36">
        <v>1042.1999999999998</v>
      </c>
      <c r="G462" s="36">
        <v>1032.7999999999997</v>
      </c>
      <c r="H462" s="36">
        <v>1065.5999999999999</v>
      </c>
      <c r="I462" s="36">
        <v>1075</v>
      </c>
      <c r="J462" s="36">
        <v>1082</v>
      </c>
      <c r="K462" s="31">
        <v>1068</v>
      </c>
      <c r="L462" s="31">
        <v>1051.5999999999999</v>
      </c>
      <c r="M462" s="31">
        <v>23.287120000000002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94.66</v>
      </c>
      <c r="D463" s="36">
        <v>95.089999999999989</v>
      </c>
      <c r="E463" s="36">
        <v>93.619999999999976</v>
      </c>
      <c r="F463" s="36">
        <v>92.579999999999984</v>
      </c>
      <c r="G463" s="36">
        <v>91.109999999999971</v>
      </c>
      <c r="H463" s="36">
        <v>96.129999999999981</v>
      </c>
      <c r="I463" s="36">
        <v>97.59999999999998</v>
      </c>
      <c r="J463" s="36">
        <v>98.639999999999986</v>
      </c>
      <c r="K463" s="31">
        <v>96.56</v>
      </c>
      <c r="L463" s="31">
        <v>94.05</v>
      </c>
      <c r="M463" s="31">
        <v>87.322000000000003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1645.3</v>
      </c>
      <c r="D464" s="36">
        <v>1634.7333333333336</v>
      </c>
      <c r="E464" s="36">
        <v>1619.4666666666672</v>
      </c>
      <c r="F464" s="36">
        <v>1593.6333333333337</v>
      </c>
      <c r="G464" s="36">
        <v>1578.3666666666672</v>
      </c>
      <c r="H464" s="36">
        <v>1660.5666666666671</v>
      </c>
      <c r="I464" s="36">
        <v>1675.8333333333335</v>
      </c>
      <c r="J464" s="36">
        <v>1701.666666666667</v>
      </c>
      <c r="K464" s="31">
        <v>1650</v>
      </c>
      <c r="L464" s="31">
        <v>1608.9</v>
      </c>
      <c r="M464" s="31">
        <v>16.438749999999999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1303.55</v>
      </c>
      <c r="D465" s="36">
        <v>1310.5833333333333</v>
      </c>
      <c r="E465" s="36">
        <v>1292.1666666666665</v>
      </c>
      <c r="F465" s="36">
        <v>1280.7833333333333</v>
      </c>
      <c r="G465" s="36">
        <v>1262.3666666666666</v>
      </c>
      <c r="H465" s="36">
        <v>1321.9666666666665</v>
      </c>
      <c r="I465" s="36">
        <v>1340.383333333333</v>
      </c>
      <c r="J465" s="36">
        <v>1351.7666666666664</v>
      </c>
      <c r="K465" s="31">
        <v>1329</v>
      </c>
      <c r="L465" s="31">
        <v>1299.2</v>
      </c>
      <c r="M465" s="31">
        <v>2.5620799999999999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262.05</v>
      </c>
      <c r="D466" s="36">
        <v>263.01666666666665</v>
      </c>
      <c r="E466" s="36">
        <v>260.0333333333333</v>
      </c>
      <c r="F466" s="36">
        <v>258.01666666666665</v>
      </c>
      <c r="G466" s="36">
        <v>255.0333333333333</v>
      </c>
      <c r="H466" s="36">
        <v>265.0333333333333</v>
      </c>
      <c r="I466" s="36">
        <v>268.01666666666665</v>
      </c>
      <c r="J466" s="36">
        <v>270.0333333333333</v>
      </c>
      <c r="K466" s="31">
        <v>266</v>
      </c>
      <c r="L466" s="31">
        <v>261</v>
      </c>
      <c r="M466" s="31">
        <v>7.3872099999999996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839.25</v>
      </c>
      <c r="D467" s="36">
        <v>836.28333333333342</v>
      </c>
      <c r="E467" s="36">
        <v>829.66666666666686</v>
      </c>
      <c r="F467" s="36">
        <v>820.08333333333348</v>
      </c>
      <c r="G467" s="36">
        <v>813.46666666666692</v>
      </c>
      <c r="H467" s="36">
        <v>845.86666666666679</v>
      </c>
      <c r="I467" s="36">
        <v>852.48333333333335</v>
      </c>
      <c r="J467" s="36">
        <v>862.06666666666672</v>
      </c>
      <c r="K467" s="31">
        <v>842.9</v>
      </c>
      <c r="L467" s="31">
        <v>826.7</v>
      </c>
      <c r="M467" s="31">
        <v>5.2120499999999996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4326.95</v>
      </c>
      <c r="D468" s="36">
        <v>4329.8</v>
      </c>
      <c r="E468" s="36">
        <v>4287.1500000000005</v>
      </c>
      <c r="F468" s="36">
        <v>4247.3500000000004</v>
      </c>
      <c r="G468" s="36">
        <v>4204.7000000000007</v>
      </c>
      <c r="H468" s="36">
        <v>4369.6000000000004</v>
      </c>
      <c r="I468" s="36">
        <v>4412.25</v>
      </c>
      <c r="J468" s="36">
        <v>4452.05</v>
      </c>
      <c r="K468" s="31">
        <v>4372.45</v>
      </c>
      <c r="L468" s="31">
        <v>4290</v>
      </c>
      <c r="M468" s="31">
        <v>0.52410000000000001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3830.95</v>
      </c>
      <c r="D469" s="36">
        <v>3855.4666666666672</v>
      </c>
      <c r="E469" s="36">
        <v>3775.5333333333342</v>
      </c>
      <c r="F469" s="36">
        <v>3720.1166666666672</v>
      </c>
      <c r="G469" s="36">
        <v>3640.1833333333343</v>
      </c>
      <c r="H469" s="36">
        <v>3910.8833333333341</v>
      </c>
      <c r="I469" s="36">
        <v>3990.8166666666666</v>
      </c>
      <c r="J469" s="36">
        <v>4046.233333333334</v>
      </c>
      <c r="K469" s="31">
        <v>3935.4</v>
      </c>
      <c r="L469" s="31">
        <v>3800.05</v>
      </c>
      <c r="M469" s="31">
        <v>1.13605</v>
      </c>
      <c r="N469" s="1"/>
      <c r="O469" s="1"/>
    </row>
    <row r="470" spans="1:15" ht="12.75" customHeight="1">
      <c r="A470" s="33">
        <v>460</v>
      </c>
      <c r="B470" s="53" t="s">
        <v>871</v>
      </c>
      <c r="C470" s="31">
        <v>1430.3</v>
      </c>
      <c r="D470" s="36">
        <v>1438.3333333333333</v>
      </c>
      <c r="E470" s="36">
        <v>1408.1666666666665</v>
      </c>
      <c r="F470" s="36">
        <v>1386.0333333333333</v>
      </c>
      <c r="G470" s="36">
        <v>1355.8666666666666</v>
      </c>
      <c r="H470" s="36">
        <v>1460.4666666666665</v>
      </c>
      <c r="I470" s="36">
        <v>1490.633333333333</v>
      </c>
      <c r="J470" s="36">
        <v>1512.7666666666664</v>
      </c>
      <c r="K470" s="31">
        <v>1468.5</v>
      </c>
      <c r="L470" s="31">
        <v>1416.2</v>
      </c>
      <c r="M470" s="31">
        <v>8.9805299999999999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3607.7</v>
      </c>
      <c r="D471" s="36">
        <v>3597.7999999999997</v>
      </c>
      <c r="E471" s="36">
        <v>3578.0999999999995</v>
      </c>
      <c r="F471" s="36">
        <v>3548.4999999999995</v>
      </c>
      <c r="G471" s="36">
        <v>3528.7999999999993</v>
      </c>
      <c r="H471" s="36">
        <v>3627.3999999999996</v>
      </c>
      <c r="I471" s="36">
        <v>3647.0999999999995</v>
      </c>
      <c r="J471" s="36">
        <v>3676.7</v>
      </c>
      <c r="K471" s="31">
        <v>3617.5</v>
      </c>
      <c r="L471" s="31">
        <v>3568.2</v>
      </c>
      <c r="M471" s="31">
        <v>5.2985600000000002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3462.85</v>
      </c>
      <c r="D472" s="36">
        <v>3442.4333333333329</v>
      </c>
      <c r="E472" s="36">
        <v>3415.4166666666661</v>
      </c>
      <c r="F472" s="36">
        <v>3367.9833333333331</v>
      </c>
      <c r="G472" s="36">
        <v>3340.9666666666662</v>
      </c>
      <c r="H472" s="36">
        <v>3489.8666666666659</v>
      </c>
      <c r="I472" s="36">
        <v>3516.8833333333332</v>
      </c>
      <c r="J472" s="36">
        <v>3564.3166666666657</v>
      </c>
      <c r="K472" s="31">
        <v>3469.45</v>
      </c>
      <c r="L472" s="31">
        <v>3395</v>
      </c>
      <c r="M472" s="31">
        <v>1.76935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1733.65</v>
      </c>
      <c r="D473" s="36">
        <v>1718.25</v>
      </c>
      <c r="E473" s="36">
        <v>1695.5</v>
      </c>
      <c r="F473" s="36">
        <v>1657.35</v>
      </c>
      <c r="G473" s="36">
        <v>1634.6</v>
      </c>
      <c r="H473" s="36">
        <v>1756.4</v>
      </c>
      <c r="I473" s="36">
        <v>1779.15</v>
      </c>
      <c r="J473" s="36">
        <v>1817.3000000000002</v>
      </c>
      <c r="K473" s="31">
        <v>1741</v>
      </c>
      <c r="L473" s="31">
        <v>1680.1</v>
      </c>
      <c r="M473" s="31">
        <v>8.2640899999999995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7139.9</v>
      </c>
      <c r="D474" s="36">
        <v>7086.2999999999993</v>
      </c>
      <c r="E474" s="36">
        <v>7003.6499999999987</v>
      </c>
      <c r="F474" s="36">
        <v>6867.4</v>
      </c>
      <c r="G474" s="36">
        <v>6784.7499999999991</v>
      </c>
      <c r="H474" s="36">
        <v>7222.5499999999984</v>
      </c>
      <c r="I474" s="36">
        <v>7305.2</v>
      </c>
      <c r="J474" s="36">
        <v>7441.449999999998</v>
      </c>
      <c r="K474" s="31">
        <v>7168.95</v>
      </c>
      <c r="L474" s="31">
        <v>6950.05</v>
      </c>
      <c r="M474" s="31">
        <v>5.76206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36.909999999999997</v>
      </c>
      <c r="D475" s="36">
        <v>37.08</v>
      </c>
      <c r="E475" s="36">
        <v>36.519999999999996</v>
      </c>
      <c r="F475" s="36">
        <v>36.129999999999995</v>
      </c>
      <c r="G475" s="36">
        <v>35.569999999999993</v>
      </c>
      <c r="H475" s="36">
        <v>37.47</v>
      </c>
      <c r="I475" s="36">
        <v>38.03</v>
      </c>
      <c r="J475" s="36">
        <v>38.42</v>
      </c>
      <c r="K475" s="31">
        <v>37.64</v>
      </c>
      <c r="L475" s="31">
        <v>36.69</v>
      </c>
      <c r="M475" s="31">
        <v>66.019360000000006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469.45</v>
      </c>
      <c r="D476" s="36">
        <v>466.48333333333335</v>
      </c>
      <c r="E476" s="36">
        <v>452.9666666666667</v>
      </c>
      <c r="F476" s="36">
        <v>436.48333333333335</v>
      </c>
      <c r="G476" s="36">
        <v>422.9666666666667</v>
      </c>
      <c r="H476" s="36">
        <v>482.9666666666667</v>
      </c>
      <c r="I476" s="36">
        <v>496.48333333333335</v>
      </c>
      <c r="J476" s="36">
        <v>512.9666666666667</v>
      </c>
      <c r="K476" s="31">
        <v>480</v>
      </c>
      <c r="L476" s="31">
        <v>450</v>
      </c>
      <c r="M476" s="31">
        <v>10.04823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765.6</v>
      </c>
      <c r="D477" s="36">
        <v>767.66666666666663</v>
      </c>
      <c r="E477" s="36">
        <v>753.33333333333326</v>
      </c>
      <c r="F477" s="36">
        <v>741.06666666666661</v>
      </c>
      <c r="G477" s="36">
        <v>726.73333333333323</v>
      </c>
      <c r="H477" s="36">
        <v>779.93333333333328</v>
      </c>
      <c r="I477" s="36">
        <v>794.26666666666654</v>
      </c>
      <c r="J477" s="31">
        <v>806.5333333333333</v>
      </c>
      <c r="K477" s="31">
        <v>782</v>
      </c>
      <c r="L477" s="31">
        <v>755.4</v>
      </c>
      <c r="M477" s="53">
        <v>13.8293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4121.55</v>
      </c>
      <c r="D478" s="36">
        <v>4103.2166666666672</v>
      </c>
      <c r="E478" s="36">
        <v>4070.3833333333341</v>
      </c>
      <c r="F478" s="36">
        <v>4019.2166666666672</v>
      </c>
      <c r="G478" s="36">
        <v>3986.3833333333341</v>
      </c>
      <c r="H478" s="36">
        <v>4154.3833333333341</v>
      </c>
      <c r="I478" s="36">
        <v>4187.2166666666662</v>
      </c>
      <c r="J478" s="31">
        <v>4238.3833333333341</v>
      </c>
      <c r="K478" s="31">
        <v>4136.05</v>
      </c>
      <c r="L478" s="31">
        <v>4052.05</v>
      </c>
      <c r="M478" s="53">
        <v>1.10233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50.02</v>
      </c>
      <c r="D479" s="36">
        <v>49.653333333333336</v>
      </c>
      <c r="E479" s="36">
        <v>48.56666666666667</v>
      </c>
      <c r="F479" s="36">
        <v>47.113333333333337</v>
      </c>
      <c r="G479" s="36">
        <v>46.026666666666671</v>
      </c>
      <c r="H479" s="36">
        <v>51.106666666666669</v>
      </c>
      <c r="I479" s="36">
        <v>52.193333333333342</v>
      </c>
      <c r="J479" s="36">
        <v>53.646666666666668</v>
      </c>
      <c r="K479" s="31">
        <v>50.74</v>
      </c>
      <c r="L479" s="31">
        <v>48.2</v>
      </c>
      <c r="M479" s="31">
        <v>38.574060000000003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1167.5999999999999</v>
      </c>
      <c r="D480" s="36">
        <v>1165.3666666666666</v>
      </c>
      <c r="E480" s="36">
        <v>1146.833333333333</v>
      </c>
      <c r="F480" s="36">
        <v>1126.0666666666664</v>
      </c>
      <c r="G480" s="36">
        <v>1107.5333333333328</v>
      </c>
      <c r="H480" s="36">
        <v>1186.1333333333332</v>
      </c>
      <c r="I480" s="36">
        <v>1204.6666666666665</v>
      </c>
      <c r="J480" s="31">
        <v>1225.4333333333334</v>
      </c>
      <c r="K480" s="31">
        <v>1183.9000000000001</v>
      </c>
      <c r="L480" s="31">
        <v>1144.5999999999999</v>
      </c>
      <c r="M480" s="53">
        <v>6.32592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607.85</v>
      </c>
      <c r="D481" s="36">
        <v>603.93333333333328</v>
      </c>
      <c r="E481" s="36">
        <v>596.96666666666658</v>
      </c>
      <c r="F481" s="36">
        <v>586.08333333333326</v>
      </c>
      <c r="G481" s="36">
        <v>579.11666666666656</v>
      </c>
      <c r="H481" s="36">
        <v>614.81666666666661</v>
      </c>
      <c r="I481" s="36">
        <v>621.7833333333333</v>
      </c>
      <c r="J481" s="36">
        <v>632.66666666666663</v>
      </c>
      <c r="K481" s="31">
        <v>610.9</v>
      </c>
      <c r="L481" s="31">
        <v>593.04999999999995</v>
      </c>
      <c r="M481" s="31">
        <v>31.39837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1187.95</v>
      </c>
      <c r="D482" s="36">
        <v>1191.0666666666666</v>
      </c>
      <c r="E482" s="36">
        <v>1163.1333333333332</v>
      </c>
      <c r="F482" s="36">
        <v>1138.3166666666666</v>
      </c>
      <c r="G482" s="36">
        <v>1110.3833333333332</v>
      </c>
      <c r="H482" s="36">
        <v>1215.8833333333332</v>
      </c>
      <c r="I482" s="36">
        <v>1243.8166666666666</v>
      </c>
      <c r="J482" s="36">
        <v>1268.6333333333332</v>
      </c>
      <c r="K482" s="31">
        <v>1219</v>
      </c>
      <c r="L482" s="31">
        <v>1166.25</v>
      </c>
      <c r="M482" s="31">
        <v>5.9575699999999996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44.02</v>
      </c>
      <c r="D483" s="36">
        <v>44.183333333333337</v>
      </c>
      <c r="E483" s="36">
        <v>43.796666666666674</v>
      </c>
      <c r="F483" s="36">
        <v>43.573333333333338</v>
      </c>
      <c r="G483" s="36">
        <v>43.186666666666675</v>
      </c>
      <c r="H483" s="36">
        <v>44.406666666666673</v>
      </c>
      <c r="I483" s="36">
        <v>44.793333333333329</v>
      </c>
      <c r="J483" s="36">
        <v>45.016666666666673</v>
      </c>
      <c r="K483" s="31">
        <v>44.57</v>
      </c>
      <c r="L483" s="31">
        <v>43.96</v>
      </c>
      <c r="M483" s="31">
        <v>91.912139999999994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11580.45</v>
      </c>
      <c r="D484" s="36">
        <v>11533.25</v>
      </c>
      <c r="E484" s="36">
        <v>11429.05</v>
      </c>
      <c r="F484" s="36">
        <v>11277.65</v>
      </c>
      <c r="G484" s="36">
        <v>11173.449999999999</v>
      </c>
      <c r="H484" s="36">
        <v>11684.65</v>
      </c>
      <c r="I484" s="36">
        <v>11788.85</v>
      </c>
      <c r="J484" s="36">
        <v>11940.25</v>
      </c>
      <c r="K484" s="31">
        <v>11637.45</v>
      </c>
      <c r="L484" s="31">
        <v>11381.85</v>
      </c>
      <c r="M484" s="31">
        <v>1.9818499999999999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122.06</v>
      </c>
      <c r="D485" s="36">
        <v>121.57000000000001</v>
      </c>
      <c r="E485" s="36">
        <v>120.49000000000001</v>
      </c>
      <c r="F485" s="36">
        <v>118.92</v>
      </c>
      <c r="G485" s="36">
        <v>117.84</v>
      </c>
      <c r="H485" s="36">
        <v>123.14000000000001</v>
      </c>
      <c r="I485" s="36">
        <v>124.22000000000003</v>
      </c>
      <c r="J485" s="36">
        <v>125.79000000000002</v>
      </c>
      <c r="K485" s="31">
        <v>122.65</v>
      </c>
      <c r="L485" s="31">
        <v>120</v>
      </c>
      <c r="M485" s="31">
        <v>74.758939999999996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2026.8</v>
      </c>
      <c r="D486" s="36">
        <v>2025.55</v>
      </c>
      <c r="E486" s="36">
        <v>2007.3999999999999</v>
      </c>
      <c r="F486" s="36">
        <v>1988</v>
      </c>
      <c r="G486" s="36">
        <v>1969.85</v>
      </c>
      <c r="H486" s="36">
        <v>2044.9499999999998</v>
      </c>
      <c r="I486" s="36">
        <v>2063.1</v>
      </c>
      <c r="J486" s="36">
        <v>2082.5</v>
      </c>
      <c r="K486" s="31">
        <v>2043.7</v>
      </c>
      <c r="L486" s="31">
        <v>2006.15</v>
      </c>
      <c r="M486" s="31">
        <v>4.5035800000000004</v>
      </c>
      <c r="N486" s="1"/>
      <c r="O486" s="1"/>
    </row>
    <row r="487" spans="1:15" ht="12.75" customHeight="1">
      <c r="A487" s="33">
        <v>477</v>
      </c>
      <c r="B487" s="53" t="s">
        <v>875</v>
      </c>
      <c r="C487" s="31">
        <v>1499.35</v>
      </c>
      <c r="D487" s="36">
        <v>1490.55</v>
      </c>
      <c r="E487" s="36">
        <v>1474.1</v>
      </c>
      <c r="F487" s="36">
        <v>1448.85</v>
      </c>
      <c r="G487" s="36">
        <v>1432.3999999999999</v>
      </c>
      <c r="H487" s="36">
        <v>1515.8</v>
      </c>
      <c r="I487" s="36">
        <v>1532.2500000000002</v>
      </c>
      <c r="J487" s="36">
        <v>1557.5</v>
      </c>
      <c r="K487" s="31">
        <v>1507</v>
      </c>
      <c r="L487" s="31">
        <v>1465.3</v>
      </c>
      <c r="M487" s="31">
        <v>5.9055499999999999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341.2</v>
      </c>
      <c r="D488" s="36">
        <v>339.0333333333333</v>
      </c>
      <c r="E488" s="36">
        <v>333.16666666666663</v>
      </c>
      <c r="F488" s="36">
        <v>325.13333333333333</v>
      </c>
      <c r="G488" s="36">
        <v>319.26666666666665</v>
      </c>
      <c r="H488" s="36">
        <v>347.06666666666661</v>
      </c>
      <c r="I488" s="36">
        <v>352.93333333333328</v>
      </c>
      <c r="J488" s="36">
        <v>360.96666666666658</v>
      </c>
      <c r="K488" s="31">
        <v>344.9</v>
      </c>
      <c r="L488" s="31">
        <v>331</v>
      </c>
      <c r="M488" s="31">
        <v>15.42113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466.7</v>
      </c>
      <c r="D489" s="36">
        <v>466.25</v>
      </c>
      <c r="E489" s="36">
        <v>461.5</v>
      </c>
      <c r="F489" s="36">
        <v>456.3</v>
      </c>
      <c r="G489" s="36">
        <v>451.55</v>
      </c>
      <c r="H489" s="36">
        <v>471.45</v>
      </c>
      <c r="I489" s="36">
        <v>476.2</v>
      </c>
      <c r="J489" s="36">
        <v>481.4</v>
      </c>
      <c r="K489" s="31">
        <v>471</v>
      </c>
      <c r="L489" s="31">
        <v>461.05</v>
      </c>
      <c r="M489" s="31">
        <v>6.1190699999999998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491</v>
      </c>
      <c r="D490" s="36">
        <v>488.56666666666666</v>
      </c>
      <c r="E490" s="36">
        <v>483.48333333333335</v>
      </c>
      <c r="F490" s="36">
        <v>475.9666666666667</v>
      </c>
      <c r="G490" s="36">
        <v>470.88333333333338</v>
      </c>
      <c r="H490" s="36">
        <v>496.08333333333331</v>
      </c>
      <c r="I490" s="36">
        <v>501.16666666666669</v>
      </c>
      <c r="J490" s="36">
        <v>508.68333333333328</v>
      </c>
      <c r="K490" s="31">
        <v>493.65</v>
      </c>
      <c r="L490" s="31">
        <v>481.05</v>
      </c>
      <c r="M490" s="31">
        <v>3.91391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316.60000000000002</v>
      </c>
      <c r="D491" s="36">
        <v>316.33333333333331</v>
      </c>
      <c r="E491" s="36">
        <v>308.66666666666663</v>
      </c>
      <c r="F491" s="36">
        <v>300.73333333333329</v>
      </c>
      <c r="G491" s="36">
        <v>293.06666666666661</v>
      </c>
      <c r="H491" s="36">
        <v>324.26666666666665</v>
      </c>
      <c r="I491" s="36">
        <v>331.93333333333328</v>
      </c>
      <c r="J491" s="36">
        <v>339.86666666666667</v>
      </c>
      <c r="K491" s="31">
        <v>324</v>
      </c>
      <c r="L491" s="31">
        <v>308.39999999999998</v>
      </c>
      <c r="M491" s="31">
        <v>9.8070199999999996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488.75</v>
      </c>
      <c r="D492" s="36">
        <v>491.01666666666665</v>
      </c>
      <c r="E492" s="36">
        <v>484.7833333333333</v>
      </c>
      <c r="F492" s="36">
        <v>480.81666666666666</v>
      </c>
      <c r="G492" s="36">
        <v>474.58333333333331</v>
      </c>
      <c r="H492" s="36">
        <v>494.98333333333329</v>
      </c>
      <c r="I492" s="36">
        <v>501.21666666666664</v>
      </c>
      <c r="J492" s="36">
        <v>505.18333333333328</v>
      </c>
      <c r="K492" s="31">
        <v>497.25</v>
      </c>
      <c r="L492" s="31">
        <v>487.05</v>
      </c>
      <c r="M492" s="31">
        <v>1.75234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571.29999999999995</v>
      </c>
      <c r="D493" s="36">
        <v>571.63333333333333</v>
      </c>
      <c r="E493" s="36">
        <v>565.26666666666665</v>
      </c>
      <c r="F493" s="36">
        <v>559.23333333333335</v>
      </c>
      <c r="G493" s="36">
        <v>552.86666666666667</v>
      </c>
      <c r="H493" s="36">
        <v>577.66666666666663</v>
      </c>
      <c r="I493" s="36">
        <v>584.03333333333319</v>
      </c>
      <c r="J493" s="36">
        <v>590.06666666666661</v>
      </c>
      <c r="K493" s="31">
        <v>578</v>
      </c>
      <c r="L493" s="31">
        <v>565.6</v>
      </c>
      <c r="M493" s="31">
        <v>2.2444899999999999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1522.5</v>
      </c>
      <c r="D494" s="36">
        <v>1510.1833333333334</v>
      </c>
      <c r="E494" s="36">
        <v>1492.3666666666668</v>
      </c>
      <c r="F494" s="36">
        <v>1462.2333333333333</v>
      </c>
      <c r="G494" s="36">
        <v>1444.4166666666667</v>
      </c>
      <c r="H494" s="36">
        <v>1540.3166666666668</v>
      </c>
      <c r="I494" s="36">
        <v>1558.1333333333334</v>
      </c>
      <c r="J494" s="36">
        <v>1588.2666666666669</v>
      </c>
      <c r="K494" s="31">
        <v>1528</v>
      </c>
      <c r="L494" s="31">
        <v>1480.05</v>
      </c>
      <c r="M494" s="31">
        <v>20.894570000000002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1279.5999999999999</v>
      </c>
      <c r="D495" s="36">
        <v>1275.1000000000001</v>
      </c>
      <c r="E495" s="36">
        <v>1255.7000000000003</v>
      </c>
      <c r="F495" s="36">
        <v>1231.8000000000002</v>
      </c>
      <c r="G495" s="36">
        <v>1212.4000000000003</v>
      </c>
      <c r="H495" s="36">
        <v>1299.0000000000002</v>
      </c>
      <c r="I495" s="36">
        <v>1318.4000000000003</v>
      </c>
      <c r="J495" s="36">
        <v>1342.3000000000002</v>
      </c>
      <c r="K495" s="31">
        <v>1294.5</v>
      </c>
      <c r="L495" s="31">
        <v>1251.2</v>
      </c>
      <c r="M495" s="31">
        <v>3.4339200000000001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459.35</v>
      </c>
      <c r="D496" s="36">
        <v>459.09999999999997</v>
      </c>
      <c r="E496" s="36">
        <v>455.24999999999994</v>
      </c>
      <c r="F496" s="36">
        <v>451.15</v>
      </c>
      <c r="G496" s="36">
        <v>447.29999999999995</v>
      </c>
      <c r="H496" s="36">
        <v>463.19999999999993</v>
      </c>
      <c r="I496" s="36">
        <v>467.04999999999995</v>
      </c>
      <c r="J496" s="36">
        <v>471.14999999999992</v>
      </c>
      <c r="K496" s="31">
        <v>462.95</v>
      </c>
      <c r="L496" s="31">
        <v>455</v>
      </c>
      <c r="M496" s="31">
        <v>155.30064999999999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901.85</v>
      </c>
      <c r="D497" s="36">
        <v>899.94999999999993</v>
      </c>
      <c r="E497" s="36">
        <v>891.89999999999986</v>
      </c>
      <c r="F497" s="36">
        <v>881.94999999999993</v>
      </c>
      <c r="G497" s="36">
        <v>873.89999999999986</v>
      </c>
      <c r="H497" s="36">
        <v>909.89999999999986</v>
      </c>
      <c r="I497" s="36">
        <v>917.94999999999982</v>
      </c>
      <c r="J497" s="36">
        <v>927.89999999999986</v>
      </c>
      <c r="K497" s="31">
        <v>908</v>
      </c>
      <c r="L497" s="31">
        <v>890</v>
      </c>
      <c r="M497" s="31">
        <v>0.73246999999999995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14.83</v>
      </c>
      <c r="D498" s="36">
        <v>14.9</v>
      </c>
      <c r="E498" s="36">
        <v>14.700000000000001</v>
      </c>
      <c r="F498" s="36">
        <v>14.57</v>
      </c>
      <c r="G498" s="36">
        <v>14.370000000000001</v>
      </c>
      <c r="H498" s="36">
        <v>15.030000000000001</v>
      </c>
      <c r="I498" s="36">
        <v>15.23</v>
      </c>
      <c r="J498" s="36">
        <v>15.360000000000001</v>
      </c>
      <c r="K498" s="31">
        <v>15.1</v>
      </c>
      <c r="L498" s="31">
        <v>14.77</v>
      </c>
      <c r="M498" s="31">
        <v>2812.8309300000001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1780.25</v>
      </c>
      <c r="D499" s="36">
        <v>1788.3333333333333</v>
      </c>
      <c r="E499" s="36">
        <v>1768.7166666666665</v>
      </c>
      <c r="F499" s="36">
        <v>1757.1833333333332</v>
      </c>
      <c r="G499" s="36">
        <v>1737.5666666666664</v>
      </c>
      <c r="H499" s="36">
        <v>1799.8666666666666</v>
      </c>
      <c r="I499" s="36">
        <v>1819.4833333333333</v>
      </c>
      <c r="J499" s="31">
        <v>1831.0166666666667</v>
      </c>
      <c r="K499" s="31">
        <v>1807.95</v>
      </c>
      <c r="L499" s="31">
        <v>1776.8</v>
      </c>
      <c r="M499" s="53">
        <v>14.56218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696.6</v>
      </c>
      <c r="D500" s="36">
        <v>696.86666666666667</v>
      </c>
      <c r="E500" s="36">
        <v>691.83333333333337</v>
      </c>
      <c r="F500" s="36">
        <v>687.06666666666672</v>
      </c>
      <c r="G500" s="36">
        <v>682.03333333333342</v>
      </c>
      <c r="H500" s="36">
        <v>701.63333333333333</v>
      </c>
      <c r="I500" s="36">
        <v>706.66666666666663</v>
      </c>
      <c r="J500" s="31">
        <v>711.43333333333328</v>
      </c>
      <c r="K500" s="31">
        <v>701.9</v>
      </c>
      <c r="L500" s="31">
        <v>692.1</v>
      </c>
      <c r="M500" s="53">
        <v>3.2448000000000001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188.29</v>
      </c>
      <c r="D501" s="36">
        <v>188.23000000000002</v>
      </c>
      <c r="E501" s="36">
        <v>183.56000000000003</v>
      </c>
      <c r="F501" s="36">
        <v>178.83</v>
      </c>
      <c r="G501" s="36">
        <v>174.16000000000003</v>
      </c>
      <c r="H501" s="36">
        <v>192.96000000000004</v>
      </c>
      <c r="I501" s="36">
        <v>197.63</v>
      </c>
      <c r="J501" s="36">
        <v>202.36000000000004</v>
      </c>
      <c r="K501" s="31">
        <v>192.9</v>
      </c>
      <c r="L501" s="31">
        <v>183.5</v>
      </c>
      <c r="M501" s="31">
        <v>49.463230000000003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817.15</v>
      </c>
      <c r="D502" s="36">
        <v>822.75</v>
      </c>
      <c r="E502" s="36">
        <v>809.5</v>
      </c>
      <c r="F502" s="36">
        <v>801.85</v>
      </c>
      <c r="G502" s="36">
        <v>788.6</v>
      </c>
      <c r="H502" s="36">
        <v>830.4</v>
      </c>
      <c r="I502" s="36">
        <v>843.65</v>
      </c>
      <c r="J502" s="36">
        <v>851.3</v>
      </c>
      <c r="K502" s="31">
        <v>836</v>
      </c>
      <c r="L502" s="31">
        <v>815.1</v>
      </c>
      <c r="M502" s="31">
        <v>1.96089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2217.9499999999998</v>
      </c>
      <c r="D503" s="36">
        <v>2198.9833333333331</v>
      </c>
      <c r="E503" s="36">
        <v>2172.9666666666662</v>
      </c>
      <c r="F503" s="36">
        <v>2127.9833333333331</v>
      </c>
      <c r="G503" s="36">
        <v>2101.9666666666662</v>
      </c>
      <c r="H503" s="36">
        <v>2243.9666666666662</v>
      </c>
      <c r="I503" s="36">
        <v>2269.9833333333336</v>
      </c>
      <c r="J503" s="31">
        <v>2314.9666666666662</v>
      </c>
      <c r="K503" s="31">
        <v>2225</v>
      </c>
      <c r="L503" s="31">
        <v>2154</v>
      </c>
      <c r="M503" s="53">
        <v>1.6809000000000001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519.15</v>
      </c>
      <c r="D504" s="36">
        <v>521.38333333333333</v>
      </c>
      <c r="E504" s="36">
        <v>514.51666666666665</v>
      </c>
      <c r="F504" s="36">
        <v>509.88333333333333</v>
      </c>
      <c r="G504" s="36">
        <v>503.01666666666665</v>
      </c>
      <c r="H504" s="36">
        <v>526.01666666666665</v>
      </c>
      <c r="I504" s="36">
        <v>532.88333333333321</v>
      </c>
      <c r="J504" s="36">
        <v>537.51666666666665</v>
      </c>
      <c r="K504" s="31">
        <v>528.25</v>
      </c>
      <c r="L504" s="31">
        <v>516.75</v>
      </c>
      <c r="M504" s="31">
        <v>102.01064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23.49</v>
      </c>
      <c r="D505" s="193">
        <v>23.516666666666666</v>
      </c>
      <c r="E505" s="193">
        <v>23.36333333333333</v>
      </c>
      <c r="F505" s="193">
        <v>23.236666666666665</v>
      </c>
      <c r="G505" s="193">
        <v>23.083333333333329</v>
      </c>
      <c r="H505" s="193">
        <v>23.643333333333331</v>
      </c>
      <c r="I505" s="193">
        <v>23.796666666666667</v>
      </c>
      <c r="J505" s="193">
        <v>23.923333333333332</v>
      </c>
      <c r="K505" s="194">
        <v>23.67</v>
      </c>
      <c r="L505" s="194">
        <v>23.39</v>
      </c>
      <c r="M505" s="194">
        <v>757.35143000000005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15658.05</v>
      </c>
      <c r="D506" s="266">
        <v>15602.199999999999</v>
      </c>
      <c r="E506" s="266">
        <v>15356.849999999999</v>
      </c>
      <c r="F506" s="266">
        <v>15055.65</v>
      </c>
      <c r="G506" s="266">
        <v>14810.3</v>
      </c>
      <c r="H506" s="266">
        <v>15903.399999999998</v>
      </c>
      <c r="I506" s="266">
        <v>16148.75</v>
      </c>
      <c r="J506" s="266">
        <v>16449.949999999997</v>
      </c>
      <c r="K506" s="267">
        <v>15847.55</v>
      </c>
      <c r="L506" s="267">
        <v>15301</v>
      </c>
      <c r="M506" s="267">
        <v>8.1229999999999997E-2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135.63999999999999</v>
      </c>
      <c r="D507" s="208">
        <v>136.20666666666668</v>
      </c>
      <c r="E507" s="208">
        <v>134.66333333333336</v>
      </c>
      <c r="F507" s="208">
        <v>133.68666666666667</v>
      </c>
      <c r="G507" s="208">
        <v>132.14333333333335</v>
      </c>
      <c r="H507" s="208">
        <v>137.18333333333337</v>
      </c>
      <c r="I507" s="208">
        <v>138.72666666666672</v>
      </c>
      <c r="J507" s="208">
        <v>139.70333333333338</v>
      </c>
      <c r="K507" s="206">
        <v>137.75</v>
      </c>
      <c r="L507" s="206">
        <v>135.22999999999999</v>
      </c>
      <c r="M507" s="206">
        <v>126.48718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790.5</v>
      </c>
      <c r="D508" s="268">
        <v>789.2166666666667</v>
      </c>
      <c r="E508" s="268">
        <v>782.28333333333342</v>
      </c>
      <c r="F508" s="268">
        <v>774.06666666666672</v>
      </c>
      <c r="G508" s="268">
        <v>767.13333333333344</v>
      </c>
      <c r="H508" s="268">
        <v>797.43333333333339</v>
      </c>
      <c r="I508" s="268">
        <v>804.36666666666679</v>
      </c>
      <c r="J508" s="268">
        <v>812.58333333333337</v>
      </c>
      <c r="K508" s="268">
        <v>796.15</v>
      </c>
      <c r="L508" s="268">
        <v>781</v>
      </c>
      <c r="M508" s="268">
        <v>3.9316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242.85</v>
      </c>
      <c r="D509" s="270">
        <v>242.75</v>
      </c>
      <c r="E509" s="270">
        <v>240.5</v>
      </c>
      <c r="F509" s="270">
        <v>238.15</v>
      </c>
      <c r="G509" s="270">
        <v>235.9</v>
      </c>
      <c r="H509" s="270">
        <v>245.1</v>
      </c>
      <c r="I509" s="270">
        <v>247.35</v>
      </c>
      <c r="J509" s="270">
        <v>249.7</v>
      </c>
      <c r="K509" s="270">
        <v>245</v>
      </c>
      <c r="L509" s="270">
        <v>240.4</v>
      </c>
      <c r="M509" s="270">
        <v>587.62234000000001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1127.9000000000001</v>
      </c>
      <c r="D510" s="268">
        <v>1122.75</v>
      </c>
      <c r="E510" s="268">
        <v>1112.1500000000001</v>
      </c>
      <c r="F510" s="268">
        <v>1096.4000000000001</v>
      </c>
      <c r="G510" s="268">
        <v>1085.8000000000002</v>
      </c>
      <c r="H510" s="268">
        <v>1138.5</v>
      </c>
      <c r="I510" s="268">
        <v>1149.0999999999999</v>
      </c>
      <c r="J510" s="268">
        <v>1164.8499999999999</v>
      </c>
      <c r="K510" s="268">
        <v>1133.3499999999999</v>
      </c>
      <c r="L510" s="268">
        <v>1107</v>
      </c>
      <c r="M510" s="268">
        <v>23.876049999999999</v>
      </c>
      <c r="N510" s="191"/>
      <c r="O510" s="191"/>
    </row>
    <row r="511" spans="1:15" ht="12.75" customHeight="1">
      <c r="A511" s="206">
        <v>501</v>
      </c>
      <c r="B511" s="271" t="s">
        <v>872</v>
      </c>
      <c r="C511" s="271">
        <v>2870.05</v>
      </c>
      <c r="D511" s="271">
        <v>2873.5333333333333</v>
      </c>
      <c r="E511" s="271">
        <v>2844.5166666666664</v>
      </c>
      <c r="F511" s="271">
        <v>2818.9833333333331</v>
      </c>
      <c r="G511" s="271">
        <v>2789.9666666666662</v>
      </c>
      <c r="H511" s="271">
        <v>2899.0666666666666</v>
      </c>
      <c r="I511" s="271">
        <v>2928.0833333333339</v>
      </c>
      <c r="J511" s="271">
        <v>2953.6166666666668</v>
      </c>
      <c r="K511" s="271">
        <v>2902.55</v>
      </c>
      <c r="L511" s="271">
        <v>2848</v>
      </c>
      <c r="M511" s="271">
        <v>0.68872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80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1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58"/>
      <c r="B5" s="359"/>
      <c r="C5" s="358"/>
      <c r="D5" s="35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0" t="s">
        <v>519</v>
      </c>
      <c r="C7" s="360"/>
      <c r="D7" s="7">
        <f>Main!B10</f>
        <v>45540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45539</v>
      </c>
      <c r="B10" s="32">
        <v>542012</v>
      </c>
      <c r="C10" s="31" t="s">
        <v>1035</v>
      </c>
      <c r="D10" s="31" t="s">
        <v>1036</v>
      </c>
      <c r="E10" s="31" t="s">
        <v>528</v>
      </c>
      <c r="F10" s="84">
        <v>159098</v>
      </c>
      <c r="G10" s="32">
        <v>332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45539</v>
      </c>
      <c r="B11" s="32">
        <v>542012</v>
      </c>
      <c r="C11" s="31" t="s">
        <v>1035</v>
      </c>
      <c r="D11" s="31" t="s">
        <v>1037</v>
      </c>
      <c r="E11" s="31" t="s">
        <v>529</v>
      </c>
      <c r="F11" s="84">
        <v>159098</v>
      </c>
      <c r="G11" s="32">
        <v>332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45539</v>
      </c>
      <c r="B12" s="32">
        <v>543499</v>
      </c>
      <c r="C12" s="31" t="s">
        <v>1038</v>
      </c>
      <c r="D12" s="31" t="s">
        <v>1039</v>
      </c>
      <c r="E12" s="31" t="s">
        <v>529</v>
      </c>
      <c r="F12" s="84">
        <v>96750</v>
      </c>
      <c r="G12" s="32">
        <v>56.13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45539</v>
      </c>
      <c r="B13" s="32">
        <v>543499</v>
      </c>
      <c r="C13" s="31" t="s">
        <v>1038</v>
      </c>
      <c r="D13" s="31" t="s">
        <v>1040</v>
      </c>
      <c r="E13" s="31" t="s">
        <v>528</v>
      </c>
      <c r="F13" s="84">
        <v>144000</v>
      </c>
      <c r="G13" s="32">
        <v>55.94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45539</v>
      </c>
      <c r="B14" s="32">
        <v>544224</v>
      </c>
      <c r="C14" s="31" t="s">
        <v>1041</v>
      </c>
      <c r="D14" s="31" t="s">
        <v>1042</v>
      </c>
      <c r="E14" s="31" t="s">
        <v>528</v>
      </c>
      <c r="F14" s="84">
        <v>157200</v>
      </c>
      <c r="G14" s="32">
        <v>462.76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45539</v>
      </c>
      <c r="B15" s="32">
        <v>544224</v>
      </c>
      <c r="C15" s="31" t="s">
        <v>1041</v>
      </c>
      <c r="D15" s="31" t="s">
        <v>1042</v>
      </c>
      <c r="E15" s="31" t="s">
        <v>529</v>
      </c>
      <c r="F15" s="84">
        <v>176400</v>
      </c>
      <c r="G15" s="32">
        <v>457.14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45539</v>
      </c>
      <c r="B16" s="32">
        <v>540135</v>
      </c>
      <c r="C16" s="31" t="s">
        <v>948</v>
      </c>
      <c r="D16" s="31" t="s">
        <v>949</v>
      </c>
      <c r="E16" s="31" t="s">
        <v>528</v>
      </c>
      <c r="F16" s="84">
        <v>5455510</v>
      </c>
      <c r="G16" s="32">
        <v>1.64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45539</v>
      </c>
      <c r="B17" s="32">
        <v>540135</v>
      </c>
      <c r="C17" s="31" t="s">
        <v>948</v>
      </c>
      <c r="D17" s="31" t="s">
        <v>949</v>
      </c>
      <c r="E17" s="31" t="s">
        <v>529</v>
      </c>
      <c r="F17" s="84">
        <v>5057176</v>
      </c>
      <c r="G17" s="32">
        <v>1.64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45539</v>
      </c>
      <c r="B18" s="32">
        <v>542176</v>
      </c>
      <c r="C18" s="31" t="s">
        <v>1043</v>
      </c>
      <c r="D18" s="31" t="s">
        <v>1044</v>
      </c>
      <c r="E18" s="31" t="s">
        <v>528</v>
      </c>
      <c r="F18" s="84">
        <v>30000</v>
      </c>
      <c r="G18" s="32">
        <v>25.28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45539</v>
      </c>
      <c r="B19" s="32">
        <v>542176</v>
      </c>
      <c r="C19" s="31" t="s">
        <v>1043</v>
      </c>
      <c r="D19" s="31" t="s">
        <v>873</v>
      </c>
      <c r="E19" s="31" t="s">
        <v>529</v>
      </c>
      <c r="F19" s="84">
        <v>16355</v>
      </c>
      <c r="G19" s="32">
        <v>25.24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45539</v>
      </c>
      <c r="B20" s="32">
        <v>542285</v>
      </c>
      <c r="C20" s="31" t="s">
        <v>1045</v>
      </c>
      <c r="D20" s="31" t="s">
        <v>1046</v>
      </c>
      <c r="E20" s="31" t="s">
        <v>528</v>
      </c>
      <c r="F20" s="84">
        <v>2213372</v>
      </c>
      <c r="G20" s="32">
        <v>22.78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45539</v>
      </c>
      <c r="B21" s="32">
        <v>542285</v>
      </c>
      <c r="C21" s="31" t="s">
        <v>1045</v>
      </c>
      <c r="D21" s="31" t="s">
        <v>1046</v>
      </c>
      <c r="E21" s="31" t="s">
        <v>529</v>
      </c>
      <c r="F21" s="84">
        <v>311360</v>
      </c>
      <c r="G21" s="32">
        <v>24.26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45539</v>
      </c>
      <c r="B22" s="32">
        <v>542285</v>
      </c>
      <c r="C22" s="31" t="s">
        <v>1045</v>
      </c>
      <c r="D22" s="31" t="s">
        <v>1047</v>
      </c>
      <c r="E22" s="31" t="s">
        <v>528</v>
      </c>
      <c r="F22" s="84">
        <v>2000000</v>
      </c>
      <c r="G22" s="32">
        <v>24.2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45539</v>
      </c>
      <c r="B23" s="32">
        <v>542285</v>
      </c>
      <c r="C23" s="31" t="s">
        <v>1045</v>
      </c>
      <c r="D23" s="31" t="s">
        <v>1048</v>
      </c>
      <c r="E23" s="31" t="s">
        <v>528</v>
      </c>
      <c r="F23" s="84">
        <v>2000000</v>
      </c>
      <c r="G23" s="32">
        <v>24.05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45539</v>
      </c>
      <c r="B24" s="32">
        <v>542285</v>
      </c>
      <c r="C24" s="31" t="s">
        <v>1045</v>
      </c>
      <c r="D24" s="31" t="s">
        <v>1049</v>
      </c>
      <c r="E24" s="31" t="s">
        <v>529</v>
      </c>
      <c r="F24" s="84">
        <v>1934067</v>
      </c>
      <c r="G24" s="32">
        <v>23.79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45539</v>
      </c>
      <c r="B25" s="32">
        <v>542285</v>
      </c>
      <c r="C25" s="31" t="s">
        <v>1045</v>
      </c>
      <c r="D25" s="31" t="s">
        <v>1049</v>
      </c>
      <c r="E25" s="31" t="s">
        <v>528</v>
      </c>
      <c r="F25" s="84">
        <v>973558</v>
      </c>
      <c r="G25" s="32">
        <v>22.86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45539</v>
      </c>
      <c r="B26" s="32">
        <v>542285</v>
      </c>
      <c r="C26" s="31" t="s">
        <v>1045</v>
      </c>
      <c r="D26" s="31" t="s">
        <v>1050</v>
      </c>
      <c r="E26" s="31" t="s">
        <v>528</v>
      </c>
      <c r="F26" s="84">
        <v>2301584</v>
      </c>
      <c r="G26" s="32">
        <v>22.88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45539</v>
      </c>
      <c r="B27" s="32">
        <v>542285</v>
      </c>
      <c r="C27" s="31" t="s">
        <v>1045</v>
      </c>
      <c r="D27" s="31" t="s">
        <v>1050</v>
      </c>
      <c r="E27" s="31" t="s">
        <v>529</v>
      </c>
      <c r="F27" s="84">
        <v>4635398</v>
      </c>
      <c r="G27" s="32">
        <v>23.68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45539</v>
      </c>
      <c r="B28" s="32">
        <v>542285</v>
      </c>
      <c r="C28" s="31" t="s">
        <v>1045</v>
      </c>
      <c r="D28" s="31" t="s">
        <v>1051</v>
      </c>
      <c r="E28" s="31" t="s">
        <v>529</v>
      </c>
      <c r="F28" s="84">
        <v>6561415</v>
      </c>
      <c r="G28" s="32">
        <v>22.86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45539</v>
      </c>
      <c r="B29" s="32">
        <v>542285</v>
      </c>
      <c r="C29" s="31" t="s">
        <v>1045</v>
      </c>
      <c r="D29" s="31" t="s">
        <v>881</v>
      </c>
      <c r="E29" s="31" t="s">
        <v>528</v>
      </c>
      <c r="F29" s="84">
        <v>1644194</v>
      </c>
      <c r="G29" s="32">
        <v>23.87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45539</v>
      </c>
      <c r="B30" s="32">
        <v>542285</v>
      </c>
      <c r="C30" s="31" t="s">
        <v>1045</v>
      </c>
      <c r="D30" s="31" t="s">
        <v>881</v>
      </c>
      <c r="E30" s="31" t="s">
        <v>529</v>
      </c>
      <c r="F30" s="84">
        <v>1644194</v>
      </c>
      <c r="G30" s="32">
        <v>23.86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45539</v>
      </c>
      <c r="B31" s="32">
        <v>542285</v>
      </c>
      <c r="C31" s="31" t="s">
        <v>1045</v>
      </c>
      <c r="D31" s="31" t="s">
        <v>874</v>
      </c>
      <c r="E31" s="31" t="s">
        <v>528</v>
      </c>
      <c r="F31" s="84">
        <v>1568041</v>
      </c>
      <c r="G31" s="32">
        <v>24.16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45539</v>
      </c>
      <c r="B32" s="32">
        <v>542285</v>
      </c>
      <c r="C32" s="31" t="s">
        <v>1045</v>
      </c>
      <c r="D32" s="31" t="s">
        <v>874</v>
      </c>
      <c r="E32" s="31" t="s">
        <v>529</v>
      </c>
      <c r="F32" s="84">
        <v>2220134</v>
      </c>
      <c r="G32" s="32">
        <v>24.11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45539</v>
      </c>
      <c r="B33" s="32">
        <v>544231</v>
      </c>
      <c r="C33" s="31" t="s">
        <v>1052</v>
      </c>
      <c r="D33" s="31" t="s">
        <v>1053</v>
      </c>
      <c r="E33" s="31" t="s">
        <v>529</v>
      </c>
      <c r="F33" s="84">
        <v>48000</v>
      </c>
      <c r="G33" s="32">
        <v>34.14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45539</v>
      </c>
      <c r="B34" s="32">
        <v>522001</v>
      </c>
      <c r="C34" s="31" t="s">
        <v>1054</v>
      </c>
      <c r="D34" s="31" t="s">
        <v>873</v>
      </c>
      <c r="E34" s="31" t="s">
        <v>529</v>
      </c>
      <c r="F34" s="84">
        <v>40000</v>
      </c>
      <c r="G34" s="32">
        <v>144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45539</v>
      </c>
      <c r="B35" s="32">
        <v>522001</v>
      </c>
      <c r="C35" s="31" t="s">
        <v>1054</v>
      </c>
      <c r="D35" s="31" t="s">
        <v>873</v>
      </c>
      <c r="E35" s="31" t="s">
        <v>528</v>
      </c>
      <c r="F35" s="84">
        <v>25000</v>
      </c>
      <c r="G35" s="32">
        <v>144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45539</v>
      </c>
      <c r="B36" s="32">
        <v>539559</v>
      </c>
      <c r="C36" s="31" t="s">
        <v>950</v>
      </c>
      <c r="D36" s="31" t="s">
        <v>973</v>
      </c>
      <c r="E36" s="31" t="s">
        <v>529</v>
      </c>
      <c r="F36" s="84">
        <v>302985</v>
      </c>
      <c r="G36" s="32">
        <v>9.7799999999999994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45539</v>
      </c>
      <c r="B37" s="32">
        <v>539559</v>
      </c>
      <c r="C37" s="31" t="s">
        <v>950</v>
      </c>
      <c r="D37" s="31" t="s">
        <v>1055</v>
      </c>
      <c r="E37" s="31" t="s">
        <v>528</v>
      </c>
      <c r="F37" s="84">
        <v>284200</v>
      </c>
      <c r="G37" s="32">
        <v>9.7799999999999994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45539</v>
      </c>
      <c r="B38" s="32">
        <v>539559</v>
      </c>
      <c r="C38" s="31" t="s">
        <v>950</v>
      </c>
      <c r="D38" s="31" t="s">
        <v>975</v>
      </c>
      <c r="E38" s="31" t="s">
        <v>528</v>
      </c>
      <c r="F38" s="84">
        <v>8080</v>
      </c>
      <c r="G38" s="32">
        <v>9.36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45539</v>
      </c>
      <c r="B39" s="32">
        <v>539559</v>
      </c>
      <c r="C39" s="31" t="s">
        <v>950</v>
      </c>
      <c r="D39" s="31" t="s">
        <v>975</v>
      </c>
      <c r="E39" s="31" t="s">
        <v>529</v>
      </c>
      <c r="F39" s="84">
        <v>1402906</v>
      </c>
      <c r="G39" s="32">
        <v>9.6999999999999993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45539</v>
      </c>
      <c r="B40" s="32">
        <v>543516</v>
      </c>
      <c r="C40" s="31" t="s">
        <v>1056</v>
      </c>
      <c r="D40" s="31" t="s">
        <v>1057</v>
      </c>
      <c r="E40" s="31" t="s">
        <v>529</v>
      </c>
      <c r="F40" s="84">
        <v>11200</v>
      </c>
      <c r="G40" s="32">
        <v>24.25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45539</v>
      </c>
      <c r="B41" s="32">
        <v>543516</v>
      </c>
      <c r="C41" s="31" t="s">
        <v>1056</v>
      </c>
      <c r="D41" s="31" t="s">
        <v>1057</v>
      </c>
      <c r="E41" s="31" t="s">
        <v>528</v>
      </c>
      <c r="F41" s="84">
        <v>33600</v>
      </c>
      <c r="G41" s="32">
        <v>23.97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45539</v>
      </c>
      <c r="B42" s="32">
        <v>543516</v>
      </c>
      <c r="C42" s="31" t="s">
        <v>1056</v>
      </c>
      <c r="D42" s="31" t="s">
        <v>1058</v>
      </c>
      <c r="E42" s="31" t="s">
        <v>529</v>
      </c>
      <c r="F42" s="84">
        <v>22400</v>
      </c>
      <c r="G42" s="32">
        <v>23.88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45539</v>
      </c>
      <c r="B43" s="32">
        <v>543516</v>
      </c>
      <c r="C43" s="31" t="s">
        <v>1056</v>
      </c>
      <c r="D43" s="31" t="s">
        <v>1058</v>
      </c>
      <c r="E43" s="31" t="s">
        <v>528</v>
      </c>
      <c r="F43" s="84">
        <v>22400</v>
      </c>
      <c r="G43" s="32">
        <v>23.59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45539</v>
      </c>
      <c r="B44" s="32">
        <v>543516</v>
      </c>
      <c r="C44" s="31" t="s">
        <v>1056</v>
      </c>
      <c r="D44" s="31" t="s">
        <v>1059</v>
      </c>
      <c r="E44" s="31" t="s">
        <v>528</v>
      </c>
      <c r="F44" s="84">
        <v>28000</v>
      </c>
      <c r="G44" s="32">
        <v>23.6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45539</v>
      </c>
      <c r="B45" s="32">
        <v>543516</v>
      </c>
      <c r="C45" s="31" t="s">
        <v>1056</v>
      </c>
      <c r="D45" s="31" t="s">
        <v>988</v>
      </c>
      <c r="E45" s="31" t="s">
        <v>529</v>
      </c>
      <c r="F45" s="84">
        <v>28000</v>
      </c>
      <c r="G45" s="32">
        <v>23.93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45539</v>
      </c>
      <c r="B46" s="32">
        <v>543516</v>
      </c>
      <c r="C46" s="31" t="s">
        <v>1056</v>
      </c>
      <c r="D46" s="31" t="s">
        <v>1060</v>
      </c>
      <c r="E46" s="31" t="s">
        <v>528</v>
      </c>
      <c r="F46" s="84">
        <v>89600</v>
      </c>
      <c r="G46" s="32">
        <v>23.91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45539</v>
      </c>
      <c r="B47" s="32">
        <v>543516</v>
      </c>
      <c r="C47" s="31" t="s">
        <v>1056</v>
      </c>
      <c r="D47" s="31" t="s">
        <v>988</v>
      </c>
      <c r="E47" s="31" t="s">
        <v>528</v>
      </c>
      <c r="F47" s="84">
        <v>28000</v>
      </c>
      <c r="G47" s="32">
        <v>23.77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45539</v>
      </c>
      <c r="B48" s="32">
        <v>543516</v>
      </c>
      <c r="C48" s="31" t="s">
        <v>1056</v>
      </c>
      <c r="D48" s="31" t="s">
        <v>1061</v>
      </c>
      <c r="E48" s="31" t="s">
        <v>529</v>
      </c>
      <c r="F48" s="84">
        <v>25200</v>
      </c>
      <c r="G48" s="32">
        <v>23.41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45539</v>
      </c>
      <c r="B49" s="32">
        <v>543516</v>
      </c>
      <c r="C49" s="31" t="s">
        <v>1056</v>
      </c>
      <c r="D49" s="31" t="s">
        <v>1062</v>
      </c>
      <c r="E49" s="31" t="s">
        <v>529</v>
      </c>
      <c r="F49" s="84">
        <v>11200</v>
      </c>
      <c r="G49" s="32">
        <v>23.72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45539</v>
      </c>
      <c r="B50" s="32">
        <v>543516</v>
      </c>
      <c r="C50" s="31" t="s">
        <v>1056</v>
      </c>
      <c r="D50" s="31" t="s">
        <v>1063</v>
      </c>
      <c r="E50" s="31" t="s">
        <v>529</v>
      </c>
      <c r="F50" s="84">
        <v>30800</v>
      </c>
      <c r="G50" s="32">
        <v>23.23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45539</v>
      </c>
      <c r="B51" s="32">
        <v>543516</v>
      </c>
      <c r="C51" s="31" t="s">
        <v>1056</v>
      </c>
      <c r="D51" s="31" t="s">
        <v>1064</v>
      </c>
      <c r="E51" s="31" t="s">
        <v>528</v>
      </c>
      <c r="F51" s="84">
        <v>42000</v>
      </c>
      <c r="G51" s="32">
        <v>23.4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45539</v>
      </c>
      <c r="B52" s="32">
        <v>543516</v>
      </c>
      <c r="C52" s="31" t="s">
        <v>1056</v>
      </c>
      <c r="D52" s="31" t="s">
        <v>1062</v>
      </c>
      <c r="E52" s="31" t="s">
        <v>528</v>
      </c>
      <c r="F52" s="84">
        <v>42000</v>
      </c>
      <c r="G52" s="32">
        <v>23.35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45539</v>
      </c>
      <c r="B53" s="32">
        <v>543516</v>
      </c>
      <c r="C53" s="31" t="s">
        <v>1056</v>
      </c>
      <c r="D53" s="31" t="s">
        <v>1064</v>
      </c>
      <c r="E53" s="31" t="s">
        <v>529</v>
      </c>
      <c r="F53" s="84">
        <v>5600</v>
      </c>
      <c r="G53" s="32">
        <v>23.68</v>
      </c>
      <c r="H53" s="32" t="s">
        <v>324</v>
      </c>
    </row>
    <row r="54" spans="1:28" customFormat="1" ht="15" customHeight="1">
      <c r="A54" s="83">
        <v>45539</v>
      </c>
      <c r="B54" s="32">
        <v>544239</v>
      </c>
      <c r="C54" s="31" t="s">
        <v>1065</v>
      </c>
      <c r="D54" s="31" t="s">
        <v>1049</v>
      </c>
      <c r="E54" s="31" t="s">
        <v>528</v>
      </c>
      <c r="F54" s="84">
        <v>621223</v>
      </c>
      <c r="G54" s="32">
        <v>419.13</v>
      </c>
      <c r="H54" s="32" t="s">
        <v>324</v>
      </c>
    </row>
    <row r="55" spans="1:28" customFormat="1" ht="15" customHeight="1">
      <c r="A55" s="83">
        <v>45539</v>
      </c>
      <c r="B55" s="32">
        <v>544239</v>
      </c>
      <c r="C55" s="31" t="s">
        <v>1065</v>
      </c>
      <c r="D55" s="31" t="s">
        <v>1049</v>
      </c>
      <c r="E55" s="31" t="s">
        <v>529</v>
      </c>
      <c r="F55" s="84">
        <v>167302</v>
      </c>
      <c r="G55" s="32">
        <v>425.62</v>
      </c>
      <c r="H55" s="32" t="s">
        <v>324</v>
      </c>
    </row>
    <row r="56" spans="1:28" customFormat="1" ht="15" customHeight="1">
      <c r="A56" s="83">
        <v>45539</v>
      </c>
      <c r="B56" s="32">
        <v>512008</v>
      </c>
      <c r="C56" s="31" t="s">
        <v>1066</v>
      </c>
      <c r="D56" s="31" t="s">
        <v>1067</v>
      </c>
      <c r="E56" s="31" t="s">
        <v>529</v>
      </c>
      <c r="F56" s="84">
        <v>300000</v>
      </c>
      <c r="G56" s="32">
        <v>474</v>
      </c>
      <c r="H56" s="32" t="s">
        <v>324</v>
      </c>
    </row>
    <row r="57" spans="1:28" customFormat="1" ht="15" customHeight="1">
      <c r="A57" s="83">
        <v>45539</v>
      </c>
      <c r="B57" s="32">
        <v>512008</v>
      </c>
      <c r="C57" s="31" t="s">
        <v>1066</v>
      </c>
      <c r="D57" s="31" t="s">
        <v>1068</v>
      </c>
      <c r="E57" s="31" t="s">
        <v>528</v>
      </c>
      <c r="F57" s="84">
        <v>376899</v>
      </c>
      <c r="G57" s="32">
        <v>473.21</v>
      </c>
      <c r="H57" s="32" t="s">
        <v>324</v>
      </c>
    </row>
    <row r="58" spans="1:28" customFormat="1" ht="15" customHeight="1">
      <c r="A58" s="83">
        <v>45539</v>
      </c>
      <c r="B58" s="32">
        <v>531364</v>
      </c>
      <c r="C58" s="31" t="s">
        <v>1069</v>
      </c>
      <c r="D58" s="31" t="s">
        <v>1070</v>
      </c>
      <c r="E58" s="31" t="s">
        <v>529</v>
      </c>
      <c r="F58" s="84">
        <v>100000</v>
      </c>
      <c r="G58" s="32">
        <v>77.84</v>
      </c>
      <c r="H58" s="32" t="s">
        <v>324</v>
      </c>
    </row>
    <row r="59" spans="1:28" customFormat="1" ht="15" customHeight="1">
      <c r="A59" s="83">
        <v>45539</v>
      </c>
      <c r="B59" s="32">
        <v>521137</v>
      </c>
      <c r="C59" s="31" t="s">
        <v>1071</v>
      </c>
      <c r="D59" s="31" t="s">
        <v>1072</v>
      </c>
      <c r="E59" s="31" t="s">
        <v>528</v>
      </c>
      <c r="F59" s="84">
        <v>54568</v>
      </c>
      <c r="G59" s="32">
        <v>5.65</v>
      </c>
      <c r="H59" s="32" t="s">
        <v>324</v>
      </c>
    </row>
    <row r="60" spans="1:28" customFormat="1" ht="15" customHeight="1">
      <c r="A60" s="83">
        <v>45539</v>
      </c>
      <c r="B60" s="32">
        <v>543521</v>
      </c>
      <c r="C60" s="31" t="s">
        <v>1073</v>
      </c>
      <c r="D60" s="31" t="s">
        <v>1074</v>
      </c>
      <c r="E60" s="31" t="s">
        <v>529</v>
      </c>
      <c r="F60" s="84">
        <v>90000</v>
      </c>
      <c r="G60" s="32">
        <v>5.9</v>
      </c>
      <c r="H60" s="32" t="s">
        <v>324</v>
      </c>
    </row>
    <row r="61" spans="1:28" customFormat="1" ht="15" customHeight="1">
      <c r="A61" s="83">
        <v>45539</v>
      </c>
      <c r="B61" s="32">
        <v>502865</v>
      </c>
      <c r="C61" s="31" t="s">
        <v>976</v>
      </c>
      <c r="D61" s="31" t="s">
        <v>1075</v>
      </c>
      <c r="E61" s="31" t="s">
        <v>528</v>
      </c>
      <c r="F61" s="84">
        <v>257000</v>
      </c>
      <c r="G61" s="32">
        <v>585</v>
      </c>
      <c r="H61" s="32" t="s">
        <v>324</v>
      </c>
    </row>
    <row r="62" spans="1:28" customFormat="1" ht="15" customHeight="1">
      <c r="A62" s="83">
        <v>45539</v>
      </c>
      <c r="B62" s="32">
        <v>502865</v>
      </c>
      <c r="C62" s="31" t="s">
        <v>976</v>
      </c>
      <c r="D62" s="31" t="s">
        <v>1076</v>
      </c>
      <c r="E62" s="31" t="s">
        <v>528</v>
      </c>
      <c r="F62" s="84">
        <v>150000</v>
      </c>
      <c r="G62" s="32">
        <v>620</v>
      </c>
      <c r="H62" s="32" t="s">
        <v>324</v>
      </c>
    </row>
    <row r="63" spans="1:28" customFormat="1" ht="15" customHeight="1">
      <c r="A63" s="83">
        <v>45539</v>
      </c>
      <c r="B63" s="32">
        <v>502865</v>
      </c>
      <c r="C63" s="31" t="s">
        <v>976</v>
      </c>
      <c r="D63" s="31" t="s">
        <v>1077</v>
      </c>
      <c r="E63" s="31" t="s">
        <v>528</v>
      </c>
      <c r="F63" s="84">
        <v>150000</v>
      </c>
      <c r="G63" s="32">
        <v>626</v>
      </c>
      <c r="H63" s="32" t="s">
        <v>324</v>
      </c>
    </row>
    <row r="64" spans="1:28" customFormat="1" ht="15" customHeight="1">
      <c r="A64" s="83">
        <v>45539</v>
      </c>
      <c r="B64" s="32">
        <v>502865</v>
      </c>
      <c r="C64" s="31" t="s">
        <v>976</v>
      </c>
      <c r="D64" s="31" t="s">
        <v>939</v>
      </c>
      <c r="E64" s="31" t="s">
        <v>529</v>
      </c>
      <c r="F64" s="84">
        <v>579656</v>
      </c>
      <c r="G64" s="32">
        <v>604.9</v>
      </c>
      <c r="H64" s="32" t="s">
        <v>324</v>
      </c>
    </row>
    <row r="65" spans="1:8" customFormat="1" ht="15" customHeight="1">
      <c r="A65" s="83">
        <v>45539</v>
      </c>
      <c r="B65" s="32">
        <v>539216</v>
      </c>
      <c r="C65" s="31" t="s">
        <v>1078</v>
      </c>
      <c r="D65" s="31" t="s">
        <v>1079</v>
      </c>
      <c r="E65" s="31" t="s">
        <v>529</v>
      </c>
      <c r="F65" s="84">
        <v>1075000</v>
      </c>
      <c r="G65" s="32">
        <v>3.78</v>
      </c>
      <c r="H65" s="32" t="s">
        <v>324</v>
      </c>
    </row>
    <row r="66" spans="1:8" customFormat="1" ht="15" customHeight="1">
      <c r="A66" s="83">
        <v>45539</v>
      </c>
      <c r="B66" s="32">
        <v>531592</v>
      </c>
      <c r="C66" s="31" t="s">
        <v>978</v>
      </c>
      <c r="D66" s="31" t="s">
        <v>873</v>
      </c>
      <c r="E66" s="31" t="s">
        <v>529</v>
      </c>
      <c r="F66" s="84">
        <v>2857581</v>
      </c>
      <c r="G66" s="32">
        <v>3.31</v>
      </c>
      <c r="H66" s="32" t="s">
        <v>324</v>
      </c>
    </row>
    <row r="67" spans="1:8" customFormat="1" ht="15" customHeight="1">
      <c r="A67" s="83">
        <v>45539</v>
      </c>
      <c r="B67" s="32">
        <v>542918</v>
      </c>
      <c r="C67" s="31" t="s">
        <v>1080</v>
      </c>
      <c r="D67" s="31" t="s">
        <v>1081</v>
      </c>
      <c r="E67" s="31" t="s">
        <v>529</v>
      </c>
      <c r="F67" s="84">
        <v>153380</v>
      </c>
      <c r="G67" s="32">
        <v>22.8</v>
      </c>
      <c r="H67" s="32" t="s">
        <v>324</v>
      </c>
    </row>
    <row r="68" spans="1:8" customFormat="1" ht="15" customHeight="1">
      <c r="A68" s="83">
        <v>45539</v>
      </c>
      <c r="B68" s="32">
        <v>542918</v>
      </c>
      <c r="C68" s="31" t="s">
        <v>1080</v>
      </c>
      <c r="D68" s="31" t="s">
        <v>971</v>
      </c>
      <c r="E68" s="31" t="s">
        <v>528</v>
      </c>
      <c r="F68" s="84">
        <v>100000</v>
      </c>
      <c r="G68" s="32">
        <v>22.79</v>
      </c>
      <c r="H68" s="32" t="s">
        <v>324</v>
      </c>
    </row>
    <row r="69" spans="1:8" customFormat="1" ht="15" customHeight="1">
      <c r="A69" s="83">
        <v>45539</v>
      </c>
      <c r="B69" s="32">
        <v>531913</v>
      </c>
      <c r="C69" s="31" t="s">
        <v>1082</v>
      </c>
      <c r="D69" s="31" t="s">
        <v>1083</v>
      </c>
      <c r="E69" s="31" t="s">
        <v>528</v>
      </c>
      <c r="F69" s="84">
        <v>32000</v>
      </c>
      <c r="G69" s="32">
        <v>8</v>
      </c>
      <c r="H69" s="32" t="s">
        <v>324</v>
      </c>
    </row>
    <row r="70" spans="1:8" customFormat="1" ht="15" customHeight="1">
      <c r="A70" s="83">
        <v>45539</v>
      </c>
      <c r="B70" s="32">
        <v>531913</v>
      </c>
      <c r="C70" s="31" t="s">
        <v>1082</v>
      </c>
      <c r="D70" s="31" t="s">
        <v>1084</v>
      </c>
      <c r="E70" s="31" t="s">
        <v>529</v>
      </c>
      <c r="F70" s="84">
        <v>58663</v>
      </c>
      <c r="G70" s="32">
        <v>8</v>
      </c>
      <c r="H70" s="32" t="s">
        <v>324</v>
      </c>
    </row>
    <row r="71" spans="1:8" customFormat="1" ht="15" customHeight="1">
      <c r="A71" s="83">
        <v>45539</v>
      </c>
      <c r="B71" s="32">
        <v>531913</v>
      </c>
      <c r="C71" s="31" t="s">
        <v>1082</v>
      </c>
      <c r="D71" s="31" t="s">
        <v>1085</v>
      </c>
      <c r="E71" s="31" t="s">
        <v>528</v>
      </c>
      <c r="F71" s="84">
        <v>40000</v>
      </c>
      <c r="G71" s="32">
        <v>8</v>
      </c>
      <c r="H71" s="32" t="s">
        <v>324</v>
      </c>
    </row>
    <row r="72" spans="1:8" customFormat="1" ht="15" customHeight="1">
      <c r="A72" s="83">
        <v>45539</v>
      </c>
      <c r="B72" s="32">
        <v>524590</v>
      </c>
      <c r="C72" s="31" t="s">
        <v>1086</v>
      </c>
      <c r="D72" s="31" t="s">
        <v>1087</v>
      </c>
      <c r="E72" s="31" t="s">
        <v>528</v>
      </c>
      <c r="F72" s="84">
        <v>23000</v>
      </c>
      <c r="G72" s="32">
        <v>14.23</v>
      </c>
      <c r="H72" s="32" t="s">
        <v>324</v>
      </c>
    </row>
    <row r="73" spans="1:8" customFormat="1" ht="15" customHeight="1">
      <c r="A73" s="83">
        <v>45539</v>
      </c>
      <c r="B73" s="32">
        <v>532847</v>
      </c>
      <c r="C73" s="31" t="s">
        <v>979</v>
      </c>
      <c r="D73" s="31" t="s">
        <v>1088</v>
      </c>
      <c r="E73" s="31" t="s">
        <v>529</v>
      </c>
      <c r="F73" s="84">
        <v>121109</v>
      </c>
      <c r="G73" s="32">
        <v>87.62</v>
      </c>
      <c r="H73" s="32" t="s">
        <v>324</v>
      </c>
    </row>
    <row r="74" spans="1:8" customFormat="1" ht="15" customHeight="1">
      <c r="A74" s="83">
        <v>45539</v>
      </c>
      <c r="B74" s="32">
        <v>532847</v>
      </c>
      <c r="C74" s="31" t="s">
        <v>979</v>
      </c>
      <c r="D74" s="31" t="s">
        <v>1088</v>
      </c>
      <c r="E74" s="31" t="s">
        <v>528</v>
      </c>
      <c r="F74" s="84">
        <v>3038</v>
      </c>
      <c r="G74" s="32">
        <v>87.59</v>
      </c>
      <c r="H74" s="32" t="s">
        <v>324</v>
      </c>
    </row>
    <row r="75" spans="1:8" customFormat="1" ht="15" customHeight="1">
      <c r="A75" s="83">
        <v>45539</v>
      </c>
      <c r="B75" s="32">
        <v>500202</v>
      </c>
      <c r="C75" s="31" t="s">
        <v>1089</v>
      </c>
      <c r="D75" s="31" t="s">
        <v>974</v>
      </c>
      <c r="E75" s="31" t="s">
        <v>528</v>
      </c>
      <c r="F75" s="84">
        <v>115808</v>
      </c>
      <c r="G75" s="32">
        <v>16.03</v>
      </c>
      <c r="H75" s="32" t="s">
        <v>324</v>
      </c>
    </row>
    <row r="76" spans="1:8" customFormat="1" ht="15" customHeight="1">
      <c r="A76" s="83">
        <v>45539</v>
      </c>
      <c r="B76" s="32">
        <v>500202</v>
      </c>
      <c r="C76" s="31" t="s">
        <v>1089</v>
      </c>
      <c r="D76" s="31" t="s">
        <v>1090</v>
      </c>
      <c r="E76" s="31" t="s">
        <v>528</v>
      </c>
      <c r="F76" s="84">
        <v>173009</v>
      </c>
      <c r="G76" s="32">
        <v>15.68</v>
      </c>
      <c r="H76" s="32" t="s">
        <v>324</v>
      </c>
    </row>
    <row r="77" spans="1:8" customFormat="1" ht="15" customHeight="1">
      <c r="A77" s="83">
        <v>45539</v>
      </c>
      <c r="B77" s="32">
        <v>500202</v>
      </c>
      <c r="C77" s="31" t="s">
        <v>1089</v>
      </c>
      <c r="D77" s="31" t="s">
        <v>974</v>
      </c>
      <c r="E77" s="31" t="s">
        <v>529</v>
      </c>
      <c r="F77" s="84">
        <v>15808</v>
      </c>
      <c r="G77" s="32">
        <v>16.059999999999999</v>
      </c>
      <c r="H77" s="32" t="s">
        <v>324</v>
      </c>
    </row>
    <row r="78" spans="1:8" customFormat="1" ht="15" customHeight="1">
      <c r="A78" s="83">
        <v>45539</v>
      </c>
      <c r="B78" s="32">
        <v>500202</v>
      </c>
      <c r="C78" s="31" t="s">
        <v>1089</v>
      </c>
      <c r="D78" s="31" t="s">
        <v>1090</v>
      </c>
      <c r="E78" s="31" t="s">
        <v>529</v>
      </c>
      <c r="F78" s="84">
        <v>3009</v>
      </c>
      <c r="G78" s="32">
        <v>16.05</v>
      </c>
      <c r="H78" s="32" t="s">
        <v>324</v>
      </c>
    </row>
    <row r="79" spans="1:8" customFormat="1" ht="15" customHeight="1">
      <c r="A79" s="83">
        <v>45539</v>
      </c>
      <c r="B79" s="32">
        <v>500202</v>
      </c>
      <c r="C79" s="31" t="s">
        <v>1089</v>
      </c>
      <c r="D79" s="31" t="s">
        <v>1091</v>
      </c>
      <c r="E79" s="31" t="s">
        <v>529</v>
      </c>
      <c r="F79" s="84">
        <v>100000</v>
      </c>
      <c r="G79" s="32">
        <v>15.82</v>
      </c>
      <c r="H79" s="32" t="s">
        <v>324</v>
      </c>
    </row>
    <row r="80" spans="1:8" customFormat="1" ht="15" customHeight="1">
      <c r="A80" s="83">
        <v>45539</v>
      </c>
      <c r="B80" s="32">
        <v>543951</v>
      </c>
      <c r="C80" s="31" t="s">
        <v>896</v>
      </c>
      <c r="D80" s="31" t="s">
        <v>897</v>
      </c>
      <c r="E80" s="31" t="s">
        <v>529</v>
      </c>
      <c r="F80" s="84">
        <v>84000</v>
      </c>
      <c r="G80" s="32">
        <v>68.150000000000006</v>
      </c>
      <c r="H80" s="32" t="s">
        <v>324</v>
      </c>
    </row>
    <row r="81" spans="1:8" customFormat="1" ht="15" customHeight="1">
      <c r="A81" s="83">
        <v>45539</v>
      </c>
      <c r="B81" s="32">
        <v>533315</v>
      </c>
      <c r="C81" s="31" t="s">
        <v>1092</v>
      </c>
      <c r="D81" s="31" t="s">
        <v>873</v>
      </c>
      <c r="E81" s="31" t="s">
        <v>528</v>
      </c>
      <c r="F81" s="84">
        <v>150000</v>
      </c>
      <c r="G81" s="32">
        <v>70.400000000000006</v>
      </c>
      <c r="H81" s="32" t="s">
        <v>324</v>
      </c>
    </row>
    <row r="82" spans="1:8" customFormat="1" ht="15" customHeight="1">
      <c r="A82" s="83">
        <v>45539</v>
      </c>
      <c r="B82" s="32">
        <v>533315</v>
      </c>
      <c r="C82" s="31" t="s">
        <v>1092</v>
      </c>
      <c r="D82" s="31" t="s">
        <v>873</v>
      </c>
      <c r="E82" s="31" t="s">
        <v>529</v>
      </c>
      <c r="F82" s="84">
        <v>115405</v>
      </c>
      <c r="G82" s="32">
        <v>70.400000000000006</v>
      </c>
      <c r="H82" s="32" t="s">
        <v>324</v>
      </c>
    </row>
    <row r="83" spans="1:8" customFormat="1" ht="15" customHeight="1">
      <c r="A83" s="83">
        <v>45539</v>
      </c>
      <c r="B83" s="32">
        <v>514312</v>
      </c>
      <c r="C83" s="31" t="s">
        <v>982</v>
      </c>
      <c r="D83" s="31" t="s">
        <v>983</v>
      </c>
      <c r="E83" s="31" t="s">
        <v>528</v>
      </c>
      <c r="F83" s="84">
        <v>38073</v>
      </c>
      <c r="G83" s="32">
        <v>27.94</v>
      </c>
      <c r="H83" s="32" t="s">
        <v>324</v>
      </c>
    </row>
    <row r="84" spans="1:8" customFormat="1" ht="15" customHeight="1">
      <c r="A84" s="83">
        <v>45539</v>
      </c>
      <c r="B84" s="32">
        <v>514312</v>
      </c>
      <c r="C84" s="31" t="s">
        <v>982</v>
      </c>
      <c r="D84" s="31" t="s">
        <v>1093</v>
      </c>
      <c r="E84" s="31" t="s">
        <v>528</v>
      </c>
      <c r="F84" s="84">
        <v>53321</v>
      </c>
      <c r="G84" s="32">
        <v>25.1</v>
      </c>
      <c r="H84" s="32" t="s">
        <v>324</v>
      </c>
    </row>
    <row r="85" spans="1:8" customFormat="1" ht="15" customHeight="1">
      <c r="A85" s="83">
        <v>45539</v>
      </c>
      <c r="B85" s="32">
        <v>514312</v>
      </c>
      <c r="C85" s="31" t="s">
        <v>982</v>
      </c>
      <c r="D85" s="31" t="s">
        <v>1094</v>
      </c>
      <c r="E85" s="31" t="s">
        <v>529</v>
      </c>
      <c r="F85" s="84">
        <v>44061</v>
      </c>
      <c r="G85" s="32">
        <v>25.1</v>
      </c>
      <c r="H85" s="32" t="s">
        <v>324</v>
      </c>
    </row>
    <row r="86" spans="1:8" customFormat="1" ht="15" customHeight="1">
      <c r="A86" s="83">
        <v>45539</v>
      </c>
      <c r="B86" s="32">
        <v>542446</v>
      </c>
      <c r="C86" s="31" t="s">
        <v>1095</v>
      </c>
      <c r="D86" s="31" t="s">
        <v>1096</v>
      </c>
      <c r="E86" s="31" t="s">
        <v>528</v>
      </c>
      <c r="F86" s="84">
        <v>44902</v>
      </c>
      <c r="G86" s="32">
        <v>11.72</v>
      </c>
      <c r="H86" s="32" t="s">
        <v>324</v>
      </c>
    </row>
    <row r="87" spans="1:8" customFormat="1" ht="15" customHeight="1">
      <c r="A87" s="83">
        <v>45539</v>
      </c>
      <c r="B87" s="32">
        <v>542446</v>
      </c>
      <c r="C87" s="31" t="s">
        <v>1095</v>
      </c>
      <c r="D87" s="31" t="s">
        <v>1097</v>
      </c>
      <c r="E87" s="31" t="s">
        <v>529</v>
      </c>
      <c r="F87" s="84">
        <v>44902</v>
      </c>
      <c r="G87" s="32">
        <v>12.07</v>
      </c>
      <c r="H87" s="32" t="s">
        <v>324</v>
      </c>
    </row>
    <row r="88" spans="1:8" customFormat="1" ht="15" customHeight="1">
      <c r="A88" s="83">
        <v>45539</v>
      </c>
      <c r="B88" s="32">
        <v>542446</v>
      </c>
      <c r="C88" s="31" t="s">
        <v>1095</v>
      </c>
      <c r="D88" s="31" t="s">
        <v>1098</v>
      </c>
      <c r="E88" s="31" t="s">
        <v>529</v>
      </c>
      <c r="F88" s="84">
        <v>61230</v>
      </c>
      <c r="G88" s="32">
        <v>11.92</v>
      </c>
      <c r="H88" s="32" t="s">
        <v>324</v>
      </c>
    </row>
    <row r="89" spans="1:8" customFormat="1" ht="15" customHeight="1">
      <c r="A89" s="83">
        <v>45539</v>
      </c>
      <c r="B89" s="32">
        <v>542446</v>
      </c>
      <c r="C89" s="31" t="s">
        <v>1095</v>
      </c>
      <c r="D89" s="31" t="s">
        <v>1099</v>
      </c>
      <c r="E89" s="31" t="s">
        <v>528</v>
      </c>
      <c r="F89" s="84">
        <v>48984</v>
      </c>
      <c r="G89" s="32">
        <v>11.86</v>
      </c>
      <c r="H89" s="32" t="s">
        <v>324</v>
      </c>
    </row>
    <row r="90" spans="1:8" customFormat="1" ht="15" customHeight="1">
      <c r="A90" s="83">
        <v>45539</v>
      </c>
      <c r="B90" s="32">
        <v>544221</v>
      </c>
      <c r="C90" s="31" t="s">
        <v>1100</v>
      </c>
      <c r="D90" s="31" t="s">
        <v>1101</v>
      </c>
      <c r="E90" s="31" t="s">
        <v>528</v>
      </c>
      <c r="F90" s="84">
        <v>48000</v>
      </c>
      <c r="G90" s="32">
        <v>37.57</v>
      </c>
      <c r="H90" s="32" t="s">
        <v>324</v>
      </c>
    </row>
    <row r="91" spans="1:8" customFormat="1" ht="15" customHeight="1">
      <c r="A91" s="83">
        <v>45539</v>
      </c>
      <c r="B91" s="32">
        <v>526409</v>
      </c>
      <c r="C91" s="31" t="s">
        <v>984</v>
      </c>
      <c r="D91" s="31" t="s">
        <v>985</v>
      </c>
      <c r="E91" s="31" t="s">
        <v>529</v>
      </c>
      <c r="F91" s="84">
        <v>602000</v>
      </c>
      <c r="G91" s="32">
        <v>16.41</v>
      </c>
      <c r="H91" s="32" t="s">
        <v>324</v>
      </c>
    </row>
    <row r="92" spans="1:8" customFormat="1" ht="15" customHeight="1">
      <c r="A92" s="83">
        <v>45539</v>
      </c>
      <c r="B92" s="32">
        <v>539408</v>
      </c>
      <c r="C92" s="31" t="s">
        <v>1102</v>
      </c>
      <c r="D92" s="31" t="s">
        <v>873</v>
      </c>
      <c r="E92" s="31" t="s">
        <v>528</v>
      </c>
      <c r="F92" s="84">
        <v>20000</v>
      </c>
      <c r="G92" s="32">
        <v>23.17</v>
      </c>
      <c r="H92" s="32" t="s">
        <v>324</v>
      </c>
    </row>
    <row r="93" spans="1:8" customFormat="1" ht="15" customHeight="1">
      <c r="A93" s="83">
        <v>45539</v>
      </c>
      <c r="B93" s="32">
        <v>534422</v>
      </c>
      <c r="C93" s="31" t="s">
        <v>1103</v>
      </c>
      <c r="D93" s="31" t="s">
        <v>1104</v>
      </c>
      <c r="E93" s="31" t="s">
        <v>528</v>
      </c>
      <c r="F93" s="84">
        <v>79548</v>
      </c>
      <c r="G93" s="32">
        <v>5</v>
      </c>
      <c r="H93" s="32" t="s">
        <v>324</v>
      </c>
    </row>
    <row r="94" spans="1:8" customFormat="1" ht="15" customHeight="1">
      <c r="A94" s="83">
        <v>45539</v>
      </c>
      <c r="B94" s="32">
        <v>534422</v>
      </c>
      <c r="C94" s="31" t="s">
        <v>1103</v>
      </c>
      <c r="D94" s="31" t="s">
        <v>1105</v>
      </c>
      <c r="E94" s="31" t="s">
        <v>529</v>
      </c>
      <c r="F94" s="84">
        <v>93138</v>
      </c>
      <c r="G94" s="32">
        <v>5</v>
      </c>
      <c r="H94" s="32" t="s">
        <v>324</v>
      </c>
    </row>
    <row r="95" spans="1:8" customFormat="1" ht="15" customHeight="1">
      <c r="A95" s="83">
        <v>45539</v>
      </c>
      <c r="B95" s="32">
        <v>523475</v>
      </c>
      <c r="C95" s="31" t="s">
        <v>1106</v>
      </c>
      <c r="D95" s="31" t="s">
        <v>873</v>
      </c>
      <c r="E95" s="31" t="s">
        <v>529</v>
      </c>
      <c r="F95" s="84">
        <v>1999</v>
      </c>
      <c r="G95" s="32">
        <v>1648.35</v>
      </c>
      <c r="H95" s="32" t="s">
        <v>324</v>
      </c>
    </row>
    <row r="96" spans="1:8" customFormat="1" ht="15" customHeight="1">
      <c r="A96" s="83">
        <v>45539</v>
      </c>
      <c r="B96" s="32">
        <v>523475</v>
      </c>
      <c r="C96" s="31" t="s">
        <v>1106</v>
      </c>
      <c r="D96" s="31" t="s">
        <v>873</v>
      </c>
      <c r="E96" s="31" t="s">
        <v>528</v>
      </c>
      <c r="F96" s="84">
        <v>100000</v>
      </c>
      <c r="G96" s="32">
        <v>1648.35</v>
      </c>
      <c r="H96" s="32" t="s">
        <v>324</v>
      </c>
    </row>
    <row r="97" spans="1:8" customFormat="1" ht="15" customHeight="1">
      <c r="A97" s="83">
        <v>45539</v>
      </c>
      <c r="B97" s="32">
        <v>523704</v>
      </c>
      <c r="C97" s="31" t="s">
        <v>432</v>
      </c>
      <c r="D97" s="31" t="s">
        <v>980</v>
      </c>
      <c r="E97" s="31" t="s">
        <v>528</v>
      </c>
      <c r="F97" s="84">
        <v>506478</v>
      </c>
      <c r="G97" s="32">
        <v>2767.51</v>
      </c>
      <c r="H97" s="32" t="s">
        <v>324</v>
      </c>
    </row>
    <row r="98" spans="1:8" customFormat="1" ht="15" customHeight="1">
      <c r="A98" s="83">
        <v>45539</v>
      </c>
      <c r="B98" s="32">
        <v>523704</v>
      </c>
      <c r="C98" s="31" t="s">
        <v>432</v>
      </c>
      <c r="D98" s="31" t="s">
        <v>980</v>
      </c>
      <c r="E98" s="31" t="s">
        <v>529</v>
      </c>
      <c r="F98" s="84">
        <v>217</v>
      </c>
      <c r="G98" s="32">
        <v>2845.23</v>
      </c>
      <c r="H98" s="32" t="s">
        <v>324</v>
      </c>
    </row>
    <row r="99" spans="1:8" customFormat="1" ht="15" customHeight="1">
      <c r="A99" s="83">
        <v>45539</v>
      </c>
      <c r="B99" s="32">
        <v>523704</v>
      </c>
      <c r="C99" s="31" t="s">
        <v>432</v>
      </c>
      <c r="D99" s="31" t="s">
        <v>1008</v>
      </c>
      <c r="E99" s="31" t="s">
        <v>528</v>
      </c>
      <c r="F99" s="84">
        <v>500000</v>
      </c>
      <c r="G99" s="32">
        <v>2751</v>
      </c>
      <c r="H99" s="32" t="s">
        <v>324</v>
      </c>
    </row>
    <row r="100" spans="1:8" customFormat="1" ht="15" customHeight="1">
      <c r="A100" s="83">
        <v>45539</v>
      </c>
      <c r="B100" s="32">
        <v>523704</v>
      </c>
      <c r="C100" s="31" t="s">
        <v>432</v>
      </c>
      <c r="D100" s="31" t="s">
        <v>1107</v>
      </c>
      <c r="E100" s="31" t="s">
        <v>528</v>
      </c>
      <c r="F100" s="84">
        <v>227855</v>
      </c>
      <c r="G100" s="32">
        <v>2751</v>
      </c>
      <c r="H100" s="32" t="s">
        <v>324</v>
      </c>
    </row>
    <row r="101" spans="1:8" customFormat="1" ht="15" customHeight="1">
      <c r="A101" s="83">
        <v>45539</v>
      </c>
      <c r="B101" s="32">
        <v>523704</v>
      </c>
      <c r="C101" s="31" t="s">
        <v>432</v>
      </c>
      <c r="D101" s="31" t="s">
        <v>1108</v>
      </c>
      <c r="E101" s="31" t="s">
        <v>529</v>
      </c>
      <c r="F101" s="84">
        <v>1719117</v>
      </c>
      <c r="G101" s="32">
        <v>2766.36</v>
      </c>
      <c r="H101" s="32" t="s">
        <v>324</v>
      </c>
    </row>
    <row r="102" spans="1:8" customFormat="1" ht="15" customHeight="1">
      <c r="A102" s="83">
        <v>45539</v>
      </c>
      <c r="B102" s="32">
        <v>531494</v>
      </c>
      <c r="C102" s="31" t="s">
        <v>1109</v>
      </c>
      <c r="D102" s="31" t="s">
        <v>1110</v>
      </c>
      <c r="E102" s="31" t="s">
        <v>529</v>
      </c>
      <c r="F102" s="84">
        <v>1200000</v>
      </c>
      <c r="G102" s="32">
        <v>14.62</v>
      </c>
      <c r="H102" s="32" t="s">
        <v>324</v>
      </c>
    </row>
    <row r="103" spans="1:8" customFormat="1" ht="15" customHeight="1">
      <c r="A103" s="83">
        <v>45539</v>
      </c>
      <c r="B103" s="32">
        <v>543305</v>
      </c>
      <c r="C103" s="31" t="s">
        <v>951</v>
      </c>
      <c r="D103" s="31" t="s">
        <v>1111</v>
      </c>
      <c r="E103" s="31" t="s">
        <v>529</v>
      </c>
      <c r="F103" s="84">
        <v>84000</v>
      </c>
      <c r="G103" s="32">
        <v>9.69</v>
      </c>
      <c r="H103" s="32" t="s">
        <v>324</v>
      </c>
    </row>
    <row r="104" spans="1:8" customFormat="1" ht="15" customHeight="1">
      <c r="A104" s="83">
        <v>45539</v>
      </c>
      <c r="B104" s="32">
        <v>523242</v>
      </c>
      <c r="C104" s="31" t="s">
        <v>1112</v>
      </c>
      <c r="D104" s="31" t="s">
        <v>952</v>
      </c>
      <c r="E104" s="31" t="s">
        <v>528</v>
      </c>
      <c r="F104" s="84">
        <v>70000</v>
      </c>
      <c r="G104" s="32">
        <v>15.1</v>
      </c>
      <c r="H104" s="32" t="s">
        <v>324</v>
      </c>
    </row>
    <row r="105" spans="1:8" customFormat="1" ht="15" customHeight="1">
      <c r="A105" s="83">
        <v>45539</v>
      </c>
      <c r="B105" s="32">
        <v>523242</v>
      </c>
      <c r="C105" s="31" t="s">
        <v>1112</v>
      </c>
      <c r="D105" s="31" t="s">
        <v>1113</v>
      </c>
      <c r="E105" s="31" t="s">
        <v>529</v>
      </c>
      <c r="F105" s="84">
        <v>100000</v>
      </c>
      <c r="G105" s="32">
        <v>15.1</v>
      </c>
      <c r="H105" s="32" t="s">
        <v>324</v>
      </c>
    </row>
    <row r="106" spans="1:8" customFormat="1" ht="15" customHeight="1">
      <c r="A106" s="83">
        <v>45539</v>
      </c>
      <c r="B106" s="32">
        <v>540243</v>
      </c>
      <c r="C106" s="31" t="s">
        <v>1114</v>
      </c>
      <c r="D106" s="31" t="s">
        <v>1115</v>
      </c>
      <c r="E106" s="31" t="s">
        <v>529</v>
      </c>
      <c r="F106" s="84">
        <v>75174</v>
      </c>
      <c r="G106" s="32">
        <v>53.63</v>
      </c>
      <c r="H106" s="32" t="s">
        <v>324</v>
      </c>
    </row>
    <row r="107" spans="1:8" customFormat="1" ht="15" customHeight="1">
      <c r="A107" s="83">
        <v>45539</v>
      </c>
      <c r="B107" s="32">
        <v>540243</v>
      </c>
      <c r="C107" s="31" t="s">
        <v>1114</v>
      </c>
      <c r="D107" s="31" t="s">
        <v>981</v>
      </c>
      <c r="E107" s="31" t="s">
        <v>528</v>
      </c>
      <c r="F107" s="84">
        <v>70000</v>
      </c>
      <c r="G107" s="32">
        <v>53.63</v>
      </c>
      <c r="H107" s="32" t="s">
        <v>324</v>
      </c>
    </row>
    <row r="108" spans="1:8" customFormat="1" ht="15" customHeight="1">
      <c r="A108" s="83">
        <v>45539</v>
      </c>
      <c r="B108" s="32">
        <v>541601</v>
      </c>
      <c r="C108" s="31" t="s">
        <v>1116</v>
      </c>
      <c r="D108" s="31" t="s">
        <v>936</v>
      </c>
      <c r="E108" s="31" t="s">
        <v>528</v>
      </c>
      <c r="F108" s="84">
        <v>9164701</v>
      </c>
      <c r="G108" s="32">
        <v>3.84</v>
      </c>
      <c r="H108" s="32" t="s">
        <v>324</v>
      </c>
    </row>
    <row r="109" spans="1:8" customFormat="1" ht="15" customHeight="1">
      <c r="A109" s="83">
        <v>45539</v>
      </c>
      <c r="B109" s="32">
        <v>541601</v>
      </c>
      <c r="C109" s="31" t="s">
        <v>1116</v>
      </c>
      <c r="D109" s="31" t="s">
        <v>936</v>
      </c>
      <c r="E109" s="31" t="s">
        <v>529</v>
      </c>
      <c r="F109" s="84">
        <v>6155673</v>
      </c>
      <c r="G109" s="32">
        <v>3.86</v>
      </c>
      <c r="H109" s="32" t="s">
        <v>324</v>
      </c>
    </row>
    <row r="110" spans="1:8" customFormat="1" ht="15" customHeight="1">
      <c r="A110" s="83">
        <v>45539</v>
      </c>
      <c r="B110" s="32">
        <v>541601</v>
      </c>
      <c r="C110" s="31" t="s">
        <v>1116</v>
      </c>
      <c r="D110" s="31" t="s">
        <v>873</v>
      </c>
      <c r="E110" s="31" t="s">
        <v>528</v>
      </c>
      <c r="F110" s="84">
        <v>4971598</v>
      </c>
      <c r="G110" s="32">
        <v>3.84</v>
      </c>
      <c r="H110" s="32" t="s">
        <v>324</v>
      </c>
    </row>
    <row r="111" spans="1:8" customFormat="1" ht="15" customHeight="1">
      <c r="A111" s="83">
        <v>45539</v>
      </c>
      <c r="B111" s="32">
        <v>541601</v>
      </c>
      <c r="C111" s="31" t="s">
        <v>1116</v>
      </c>
      <c r="D111" s="31" t="s">
        <v>873</v>
      </c>
      <c r="E111" s="31" t="s">
        <v>529</v>
      </c>
      <c r="F111" s="84">
        <v>1382941</v>
      </c>
      <c r="G111" s="32">
        <v>3.89</v>
      </c>
      <c r="H111" s="32" t="s">
        <v>324</v>
      </c>
    </row>
    <row r="112" spans="1:8" customFormat="1" ht="15" customHeight="1">
      <c r="A112" s="83">
        <v>45539</v>
      </c>
      <c r="B112" s="32">
        <v>541601</v>
      </c>
      <c r="C112" s="31" t="s">
        <v>1116</v>
      </c>
      <c r="D112" s="31" t="s">
        <v>1117</v>
      </c>
      <c r="E112" s="31" t="s">
        <v>529</v>
      </c>
      <c r="F112" s="84">
        <v>6300000</v>
      </c>
      <c r="G112" s="32">
        <v>3.84</v>
      </c>
      <c r="H112" s="32" t="s">
        <v>324</v>
      </c>
    </row>
    <row r="113" spans="1:8" customFormat="1" ht="15" customHeight="1">
      <c r="A113" s="83">
        <v>45539</v>
      </c>
      <c r="B113" s="32">
        <v>544189</v>
      </c>
      <c r="C113" s="31" t="s">
        <v>986</v>
      </c>
      <c r="D113" s="31" t="s">
        <v>987</v>
      </c>
      <c r="E113" s="31" t="s">
        <v>528</v>
      </c>
      <c r="F113" s="84">
        <v>55000</v>
      </c>
      <c r="G113" s="32">
        <v>199.31</v>
      </c>
      <c r="H113" s="32" t="s">
        <v>324</v>
      </c>
    </row>
    <row r="114" spans="1:8" customFormat="1" ht="15" customHeight="1">
      <c r="A114" s="83">
        <v>45539</v>
      </c>
      <c r="B114" s="32">
        <v>543963</v>
      </c>
      <c r="C114" s="31" t="s">
        <v>953</v>
      </c>
      <c r="D114" s="31" t="s">
        <v>954</v>
      </c>
      <c r="E114" s="31" t="s">
        <v>529</v>
      </c>
      <c r="F114" s="84">
        <v>267000</v>
      </c>
      <c r="G114" s="32">
        <v>42.98</v>
      </c>
      <c r="H114" s="32" t="s">
        <v>324</v>
      </c>
    </row>
    <row r="115" spans="1:8" customFormat="1" ht="15" customHeight="1">
      <c r="A115" s="83">
        <v>45539</v>
      </c>
      <c r="B115" s="32">
        <v>539593</v>
      </c>
      <c r="C115" s="31" t="s">
        <v>1118</v>
      </c>
      <c r="D115" s="31" t="s">
        <v>1119</v>
      </c>
      <c r="E115" s="31" t="s">
        <v>528</v>
      </c>
      <c r="F115" s="84">
        <v>32944</v>
      </c>
      <c r="G115" s="32">
        <v>5.01</v>
      </c>
      <c r="H115" s="32" t="s">
        <v>324</v>
      </c>
    </row>
    <row r="116" spans="1:8" customFormat="1" ht="15" customHeight="1">
      <c r="A116" s="83">
        <v>45539</v>
      </c>
      <c r="B116" s="32">
        <v>540072</v>
      </c>
      <c r="C116" s="31" t="s">
        <v>1120</v>
      </c>
      <c r="D116" s="31" t="s">
        <v>1121</v>
      </c>
      <c r="E116" s="31" t="s">
        <v>529</v>
      </c>
      <c r="F116" s="84">
        <v>90000</v>
      </c>
      <c r="G116" s="32">
        <v>14.46</v>
      </c>
      <c r="H116" s="32" t="s">
        <v>324</v>
      </c>
    </row>
    <row r="117" spans="1:8" customFormat="1" ht="15" customHeight="1">
      <c r="A117" s="83">
        <v>45539</v>
      </c>
      <c r="B117" s="32">
        <v>540072</v>
      </c>
      <c r="C117" s="31" t="s">
        <v>1120</v>
      </c>
      <c r="D117" s="31" t="s">
        <v>1122</v>
      </c>
      <c r="E117" s="31" t="s">
        <v>528</v>
      </c>
      <c r="F117" s="84">
        <v>80000</v>
      </c>
      <c r="G117" s="32">
        <v>14.45</v>
      </c>
      <c r="H117" s="32" t="s">
        <v>324</v>
      </c>
    </row>
    <row r="118" spans="1:8" customFormat="1" ht="15" customHeight="1">
      <c r="A118" s="83">
        <v>45539</v>
      </c>
      <c r="B118" s="32">
        <v>511493</v>
      </c>
      <c r="C118" s="31" t="s">
        <v>1123</v>
      </c>
      <c r="D118" s="31" t="s">
        <v>1124</v>
      </c>
      <c r="E118" s="31" t="s">
        <v>528</v>
      </c>
      <c r="F118" s="84">
        <v>1600000</v>
      </c>
      <c r="G118" s="32">
        <v>18.149999999999999</v>
      </c>
      <c r="H118" s="32" t="s">
        <v>324</v>
      </c>
    </row>
    <row r="119" spans="1:8" customFormat="1" ht="15" customHeight="1">
      <c r="A119" s="83">
        <v>45539</v>
      </c>
      <c r="B119" s="32">
        <v>511493</v>
      </c>
      <c r="C119" s="31" t="s">
        <v>1123</v>
      </c>
      <c r="D119" s="31" t="s">
        <v>1125</v>
      </c>
      <c r="E119" s="31" t="s">
        <v>528</v>
      </c>
      <c r="F119" s="84">
        <v>825000</v>
      </c>
      <c r="G119" s="32">
        <v>18.149999999999999</v>
      </c>
      <c r="H119" s="32" t="s">
        <v>324</v>
      </c>
    </row>
    <row r="120" spans="1:8" customFormat="1" ht="15" customHeight="1">
      <c r="A120" s="83">
        <v>45539</v>
      </c>
      <c r="B120" s="32">
        <v>511493</v>
      </c>
      <c r="C120" s="31" t="s">
        <v>1123</v>
      </c>
      <c r="D120" s="31" t="s">
        <v>1126</v>
      </c>
      <c r="E120" s="31" t="s">
        <v>528</v>
      </c>
      <c r="F120" s="84">
        <v>900000</v>
      </c>
      <c r="G120" s="32">
        <v>18.149999999999999</v>
      </c>
      <c r="H120" s="32" t="s">
        <v>324</v>
      </c>
    </row>
    <row r="121" spans="1:8" customFormat="1" ht="15" customHeight="1">
      <c r="A121" s="83">
        <v>45539</v>
      </c>
      <c r="B121" s="32">
        <v>511493</v>
      </c>
      <c r="C121" s="31" t="s">
        <v>1123</v>
      </c>
      <c r="D121" s="31" t="s">
        <v>1127</v>
      </c>
      <c r="E121" s="31" t="s">
        <v>529</v>
      </c>
      <c r="F121" s="84">
        <v>200000</v>
      </c>
      <c r="G121" s="32">
        <v>18.149999999999999</v>
      </c>
      <c r="H121" s="32" t="s">
        <v>324</v>
      </c>
    </row>
    <row r="122" spans="1:8" customFormat="1" ht="15" customHeight="1">
      <c r="A122" s="83">
        <v>45539</v>
      </c>
      <c r="B122" s="32">
        <v>511493</v>
      </c>
      <c r="C122" s="31" t="s">
        <v>1123</v>
      </c>
      <c r="D122" s="31" t="s">
        <v>1128</v>
      </c>
      <c r="E122" s="31" t="s">
        <v>529</v>
      </c>
      <c r="F122" s="84">
        <v>248000</v>
      </c>
      <c r="G122" s="32">
        <v>18.149999999999999</v>
      </c>
      <c r="H122" s="32" t="s">
        <v>324</v>
      </c>
    </row>
    <row r="123" spans="1:8" customFormat="1" ht="15" customHeight="1">
      <c r="A123" s="83">
        <v>45539</v>
      </c>
      <c r="B123" s="32">
        <v>511493</v>
      </c>
      <c r="C123" s="31" t="s">
        <v>1123</v>
      </c>
      <c r="D123" s="31" t="s">
        <v>1129</v>
      </c>
      <c r="E123" s="31" t="s">
        <v>529</v>
      </c>
      <c r="F123" s="84">
        <v>160200</v>
      </c>
      <c r="G123" s="32">
        <v>18.149999999999999</v>
      </c>
      <c r="H123" s="32" t="s">
        <v>324</v>
      </c>
    </row>
    <row r="124" spans="1:8" customFormat="1" ht="15" customHeight="1">
      <c r="A124" s="83">
        <v>45539</v>
      </c>
      <c r="B124" s="32">
        <v>511493</v>
      </c>
      <c r="C124" s="31" t="s">
        <v>1123</v>
      </c>
      <c r="D124" s="31" t="s">
        <v>1130</v>
      </c>
      <c r="E124" s="31" t="s">
        <v>529</v>
      </c>
      <c r="F124" s="84">
        <v>197500</v>
      </c>
      <c r="G124" s="32">
        <v>18.149999999999999</v>
      </c>
      <c r="H124" s="32" t="s">
        <v>324</v>
      </c>
    </row>
    <row r="125" spans="1:8" customFormat="1" ht="15" customHeight="1">
      <c r="A125" s="83">
        <v>45539</v>
      </c>
      <c r="B125" s="32">
        <v>511493</v>
      </c>
      <c r="C125" s="31" t="s">
        <v>1123</v>
      </c>
      <c r="D125" s="31" t="s">
        <v>1131</v>
      </c>
      <c r="E125" s="31" t="s">
        <v>529</v>
      </c>
      <c r="F125" s="84">
        <v>164000</v>
      </c>
      <c r="G125" s="32">
        <v>18.149999999999999</v>
      </c>
      <c r="H125" s="32" t="s">
        <v>324</v>
      </c>
    </row>
    <row r="126" spans="1:8" customFormat="1" ht="15" customHeight="1">
      <c r="A126" s="83">
        <v>45539</v>
      </c>
      <c r="B126" s="32">
        <v>511493</v>
      </c>
      <c r="C126" s="31" t="s">
        <v>1123</v>
      </c>
      <c r="D126" s="31" t="s">
        <v>1132</v>
      </c>
      <c r="E126" s="31" t="s">
        <v>529</v>
      </c>
      <c r="F126" s="84">
        <v>160200</v>
      </c>
      <c r="G126" s="32">
        <v>18.149999999999999</v>
      </c>
      <c r="H126" s="32" t="s">
        <v>324</v>
      </c>
    </row>
    <row r="127" spans="1:8" customFormat="1" ht="15" customHeight="1">
      <c r="A127" s="83">
        <v>45539</v>
      </c>
      <c r="B127" s="32">
        <v>511493</v>
      </c>
      <c r="C127" s="31" t="s">
        <v>1123</v>
      </c>
      <c r="D127" s="31" t="s">
        <v>1133</v>
      </c>
      <c r="E127" s="31" t="s">
        <v>529</v>
      </c>
      <c r="F127" s="84">
        <v>164000</v>
      </c>
      <c r="G127" s="32">
        <v>18.149999999999999</v>
      </c>
      <c r="H127" s="32" t="s">
        <v>324</v>
      </c>
    </row>
    <row r="128" spans="1:8" customFormat="1" ht="15" customHeight="1">
      <c r="A128" s="83">
        <v>45539</v>
      </c>
      <c r="B128" s="32">
        <v>511493</v>
      </c>
      <c r="C128" s="31" t="s">
        <v>1123</v>
      </c>
      <c r="D128" s="31" t="s">
        <v>1134</v>
      </c>
      <c r="E128" s="31" t="s">
        <v>529</v>
      </c>
      <c r="F128" s="84">
        <v>300000</v>
      </c>
      <c r="G128" s="32">
        <v>18.149999999999999</v>
      </c>
      <c r="H128" s="32" t="s">
        <v>324</v>
      </c>
    </row>
    <row r="129" spans="1:8" customFormat="1" ht="15" customHeight="1">
      <c r="A129" s="83">
        <v>45539</v>
      </c>
      <c r="B129" s="32">
        <v>533014</v>
      </c>
      <c r="C129" s="31" t="s">
        <v>989</v>
      </c>
      <c r="D129" s="31" t="s">
        <v>990</v>
      </c>
      <c r="E129" s="31" t="s">
        <v>528</v>
      </c>
      <c r="F129" s="84">
        <v>384423</v>
      </c>
      <c r="G129" s="32">
        <v>107.25</v>
      </c>
      <c r="H129" s="32" t="s">
        <v>324</v>
      </c>
    </row>
    <row r="130" spans="1:8" customFormat="1" ht="15" customHeight="1">
      <c r="A130" s="83">
        <v>45539</v>
      </c>
      <c r="B130" s="32">
        <v>543924</v>
      </c>
      <c r="C130" s="31" t="s">
        <v>1135</v>
      </c>
      <c r="D130" s="31" t="s">
        <v>1136</v>
      </c>
      <c r="E130" s="31" t="s">
        <v>529</v>
      </c>
      <c r="F130" s="84">
        <v>4000</v>
      </c>
      <c r="G130" s="32">
        <v>76</v>
      </c>
      <c r="H130" s="32" t="s">
        <v>324</v>
      </c>
    </row>
    <row r="131" spans="1:8" customFormat="1" ht="15" customHeight="1">
      <c r="A131" s="83">
        <v>45539</v>
      </c>
      <c r="B131" s="32">
        <v>543924</v>
      </c>
      <c r="C131" s="31" t="s">
        <v>1135</v>
      </c>
      <c r="D131" s="31" t="s">
        <v>1136</v>
      </c>
      <c r="E131" s="31" t="s">
        <v>528</v>
      </c>
      <c r="F131" s="84">
        <v>12000</v>
      </c>
      <c r="G131" s="32">
        <v>76</v>
      </c>
      <c r="H131" s="32" t="s">
        <v>324</v>
      </c>
    </row>
    <row r="132" spans="1:8" customFormat="1" ht="15" customHeight="1">
      <c r="A132" s="83">
        <v>45539</v>
      </c>
      <c r="B132" s="32">
        <v>540914</v>
      </c>
      <c r="C132" s="31" t="s">
        <v>991</v>
      </c>
      <c r="D132" s="31" t="s">
        <v>960</v>
      </c>
      <c r="E132" s="31" t="s">
        <v>528</v>
      </c>
      <c r="F132" s="84">
        <v>63545</v>
      </c>
      <c r="G132" s="32">
        <v>10.78</v>
      </c>
      <c r="H132" s="32" t="s">
        <v>324</v>
      </c>
    </row>
    <row r="133" spans="1:8" customFormat="1" ht="15" customHeight="1">
      <c r="A133" s="83">
        <v>45539</v>
      </c>
      <c r="B133" s="32">
        <v>540492</v>
      </c>
      <c r="C133" s="31" t="s">
        <v>992</v>
      </c>
      <c r="D133" s="31" t="s">
        <v>1137</v>
      </c>
      <c r="E133" s="31" t="s">
        <v>528</v>
      </c>
      <c r="F133" s="84">
        <v>273698</v>
      </c>
      <c r="G133" s="32">
        <v>108.44</v>
      </c>
      <c r="H133" s="32" t="s">
        <v>324</v>
      </c>
    </row>
    <row r="134" spans="1:8" customFormat="1" ht="15" customHeight="1">
      <c r="A134" s="83">
        <v>45539</v>
      </c>
      <c r="B134" s="32">
        <v>540492</v>
      </c>
      <c r="C134" s="31" t="s">
        <v>992</v>
      </c>
      <c r="D134" s="31" t="s">
        <v>1137</v>
      </c>
      <c r="E134" s="31" t="s">
        <v>529</v>
      </c>
      <c r="F134" s="84">
        <v>323698</v>
      </c>
      <c r="G134" s="32">
        <v>108.45</v>
      </c>
      <c r="H134" s="32" t="s">
        <v>324</v>
      </c>
    </row>
    <row r="135" spans="1:8" customFormat="1" ht="15" customHeight="1">
      <c r="A135" s="83">
        <v>45539</v>
      </c>
      <c r="B135" s="32">
        <v>541701</v>
      </c>
      <c r="C135" s="31" t="s">
        <v>993</v>
      </c>
      <c r="D135" s="31" t="s">
        <v>1138</v>
      </c>
      <c r="E135" s="31" t="s">
        <v>528</v>
      </c>
      <c r="F135" s="84">
        <v>87900</v>
      </c>
      <c r="G135" s="32">
        <v>362</v>
      </c>
      <c r="H135" s="32" t="s">
        <v>324</v>
      </c>
    </row>
    <row r="136" spans="1:8" customFormat="1" ht="15" customHeight="1">
      <c r="A136" s="83">
        <v>45539</v>
      </c>
      <c r="B136" s="32">
        <v>541701</v>
      </c>
      <c r="C136" s="31" t="s">
        <v>993</v>
      </c>
      <c r="D136" s="31" t="s">
        <v>1139</v>
      </c>
      <c r="E136" s="31" t="s">
        <v>529</v>
      </c>
      <c r="F136" s="84">
        <v>507000</v>
      </c>
      <c r="G136" s="32">
        <v>370.04</v>
      </c>
      <c r="H136" s="32" t="s">
        <v>324</v>
      </c>
    </row>
    <row r="137" spans="1:8" customFormat="1" ht="15" customHeight="1">
      <c r="A137" s="83">
        <v>45539</v>
      </c>
      <c r="B137" s="32">
        <v>541701</v>
      </c>
      <c r="C137" s="31" t="s">
        <v>993</v>
      </c>
      <c r="D137" s="31" t="s">
        <v>1027</v>
      </c>
      <c r="E137" s="31" t="s">
        <v>529</v>
      </c>
      <c r="F137" s="84">
        <v>80700</v>
      </c>
      <c r="G137" s="32">
        <v>371.13</v>
      </c>
      <c r="H137" s="32" t="s">
        <v>324</v>
      </c>
    </row>
    <row r="138" spans="1:8" customFormat="1" ht="15" customHeight="1">
      <c r="A138" s="83">
        <v>45539</v>
      </c>
      <c r="B138" s="32">
        <v>541701</v>
      </c>
      <c r="C138" s="31" t="s">
        <v>993</v>
      </c>
      <c r="D138" s="31" t="s">
        <v>1015</v>
      </c>
      <c r="E138" s="31" t="s">
        <v>528</v>
      </c>
      <c r="F138" s="84">
        <v>499800</v>
      </c>
      <c r="G138" s="32">
        <v>371.89</v>
      </c>
      <c r="H138" s="32" t="s">
        <v>324</v>
      </c>
    </row>
    <row r="139" spans="1:8" customFormat="1" ht="15" customHeight="1">
      <c r="A139" s="83">
        <v>45539</v>
      </c>
      <c r="B139" s="32">
        <v>543745</v>
      </c>
      <c r="C139" s="31" t="s">
        <v>955</v>
      </c>
      <c r="D139" s="31" t="s">
        <v>1140</v>
      </c>
      <c r="E139" s="31" t="s">
        <v>528</v>
      </c>
      <c r="F139" s="84">
        <v>114000</v>
      </c>
      <c r="G139" s="32">
        <v>17.09</v>
      </c>
      <c r="H139" s="32" t="s">
        <v>324</v>
      </c>
    </row>
    <row r="140" spans="1:8" customFormat="1" ht="15" customHeight="1">
      <c r="A140" s="83">
        <v>45539</v>
      </c>
      <c r="B140" s="32">
        <v>521005</v>
      </c>
      <c r="C140" s="31" t="s">
        <v>1141</v>
      </c>
      <c r="D140" s="31" t="s">
        <v>1142</v>
      </c>
      <c r="E140" s="31" t="s">
        <v>528</v>
      </c>
      <c r="F140" s="84">
        <v>134650</v>
      </c>
      <c r="G140" s="32">
        <v>39.950000000000003</v>
      </c>
      <c r="H140" s="32" t="s">
        <v>324</v>
      </c>
    </row>
    <row r="141" spans="1:8" customFormat="1" ht="15" customHeight="1">
      <c r="A141" s="83">
        <v>45539</v>
      </c>
      <c r="B141" s="32">
        <v>521005</v>
      </c>
      <c r="C141" s="31" t="s">
        <v>1141</v>
      </c>
      <c r="D141" s="31" t="s">
        <v>873</v>
      </c>
      <c r="E141" s="31" t="s">
        <v>529</v>
      </c>
      <c r="F141" s="84">
        <v>150000</v>
      </c>
      <c r="G141" s="32">
        <v>42.61</v>
      </c>
      <c r="H141" s="32" t="s">
        <v>324</v>
      </c>
    </row>
    <row r="142" spans="1:8" customFormat="1" ht="15" customHeight="1">
      <c r="A142" s="83">
        <v>45539</v>
      </c>
      <c r="B142" s="32">
        <v>521005</v>
      </c>
      <c r="C142" s="31" t="s">
        <v>1141</v>
      </c>
      <c r="D142" s="31" t="s">
        <v>873</v>
      </c>
      <c r="E142" s="31" t="s">
        <v>528</v>
      </c>
      <c r="F142" s="84">
        <v>150000</v>
      </c>
      <c r="G142" s="32">
        <v>39.909999999999997</v>
      </c>
      <c r="H142" s="32" t="s">
        <v>324</v>
      </c>
    </row>
    <row r="143" spans="1:8" customFormat="1" ht="15" customHeight="1">
      <c r="A143" s="83">
        <v>45539</v>
      </c>
      <c r="B143" s="32">
        <v>521005</v>
      </c>
      <c r="C143" s="31" t="s">
        <v>1141</v>
      </c>
      <c r="D143" s="31" t="s">
        <v>1143</v>
      </c>
      <c r="E143" s="31" t="s">
        <v>528</v>
      </c>
      <c r="F143" s="84">
        <v>117900</v>
      </c>
      <c r="G143" s="32">
        <v>44.08</v>
      </c>
      <c r="H143" s="32" t="s">
        <v>324</v>
      </c>
    </row>
    <row r="144" spans="1:8" customFormat="1" ht="15" customHeight="1">
      <c r="A144" s="83">
        <v>45539</v>
      </c>
      <c r="B144" s="32">
        <v>521005</v>
      </c>
      <c r="C144" s="31" t="s">
        <v>1141</v>
      </c>
      <c r="D144" s="31" t="s">
        <v>1144</v>
      </c>
      <c r="E144" s="31" t="s">
        <v>529</v>
      </c>
      <c r="F144" s="84">
        <v>132000</v>
      </c>
      <c r="G144" s="32">
        <v>44.08</v>
      </c>
      <c r="H144" s="32" t="s">
        <v>324</v>
      </c>
    </row>
    <row r="145" spans="1:8" customFormat="1" ht="15" customHeight="1">
      <c r="A145" s="83">
        <v>45539</v>
      </c>
      <c r="B145" s="32">
        <v>521005</v>
      </c>
      <c r="C145" s="31" t="s">
        <v>1141</v>
      </c>
      <c r="D145" s="31" t="s">
        <v>1145</v>
      </c>
      <c r="E145" s="31" t="s">
        <v>529</v>
      </c>
      <c r="F145" s="84">
        <v>305948</v>
      </c>
      <c r="G145" s="32">
        <v>40.36</v>
      </c>
      <c r="H145" s="32" t="s">
        <v>324</v>
      </c>
    </row>
    <row r="146" spans="1:8" customFormat="1" ht="15" customHeight="1">
      <c r="A146" s="83">
        <v>45539</v>
      </c>
      <c r="B146" s="32">
        <v>521005</v>
      </c>
      <c r="C146" s="31" t="s">
        <v>1141</v>
      </c>
      <c r="D146" s="31" t="s">
        <v>1144</v>
      </c>
      <c r="E146" s="31" t="s">
        <v>528</v>
      </c>
      <c r="F146" s="84">
        <v>62259</v>
      </c>
      <c r="G146" s="32">
        <v>40.520000000000003</v>
      </c>
      <c r="H146" s="32" t="s">
        <v>324</v>
      </c>
    </row>
    <row r="147" spans="1:8" customFormat="1" ht="15" customHeight="1">
      <c r="A147" s="83">
        <v>45539</v>
      </c>
      <c r="B147" s="32">
        <v>544186</v>
      </c>
      <c r="C147" s="31" t="s">
        <v>937</v>
      </c>
      <c r="D147" s="31" t="s">
        <v>938</v>
      </c>
      <c r="E147" s="31" t="s">
        <v>528</v>
      </c>
      <c r="F147" s="84">
        <v>600000</v>
      </c>
      <c r="G147" s="32">
        <v>340</v>
      </c>
      <c r="H147" s="32" t="s">
        <v>324</v>
      </c>
    </row>
    <row r="148" spans="1:8" customFormat="1" ht="15" customHeight="1">
      <c r="A148" s="83">
        <v>45539</v>
      </c>
      <c r="B148" s="32">
        <v>544186</v>
      </c>
      <c r="C148" s="31" t="s">
        <v>937</v>
      </c>
      <c r="D148" s="31" t="s">
        <v>939</v>
      </c>
      <c r="E148" s="31" t="s">
        <v>529</v>
      </c>
      <c r="F148" s="84">
        <v>600000</v>
      </c>
      <c r="G148" s="32">
        <v>340</v>
      </c>
      <c r="H148" s="32" t="s">
        <v>324</v>
      </c>
    </row>
    <row r="149" spans="1:8" customFormat="1" ht="15" customHeight="1">
      <c r="A149" s="83">
        <v>45539</v>
      </c>
      <c r="B149" s="32">
        <v>532035</v>
      </c>
      <c r="C149" s="31" t="s">
        <v>1146</v>
      </c>
      <c r="D149" s="31" t="s">
        <v>1147</v>
      </c>
      <c r="E149" s="31" t="s">
        <v>529</v>
      </c>
      <c r="F149" s="84">
        <v>186000</v>
      </c>
      <c r="G149" s="32">
        <v>5.82</v>
      </c>
      <c r="H149" s="32" t="s">
        <v>324</v>
      </c>
    </row>
    <row r="150" spans="1:8" customFormat="1" ht="15" customHeight="1">
      <c r="A150" s="83">
        <v>45539</v>
      </c>
      <c r="B150" s="32">
        <v>503657</v>
      </c>
      <c r="C150" s="31" t="s">
        <v>956</v>
      </c>
      <c r="D150" s="31" t="s">
        <v>977</v>
      </c>
      <c r="E150" s="31" t="s">
        <v>529</v>
      </c>
      <c r="F150" s="84">
        <v>100001</v>
      </c>
      <c r="G150" s="32">
        <v>26.5</v>
      </c>
      <c r="H150" s="32" t="s">
        <v>324</v>
      </c>
    </row>
    <row r="151" spans="1:8" customFormat="1" ht="15" customHeight="1">
      <c r="A151" s="83">
        <v>45539</v>
      </c>
      <c r="B151" s="32">
        <v>503657</v>
      </c>
      <c r="C151" s="31" t="s">
        <v>956</v>
      </c>
      <c r="D151" s="31" t="s">
        <v>977</v>
      </c>
      <c r="E151" s="31" t="s">
        <v>528</v>
      </c>
      <c r="F151" s="84">
        <v>100001</v>
      </c>
      <c r="G151" s="32">
        <v>26.69</v>
      </c>
      <c r="H151" s="32" t="s">
        <v>324</v>
      </c>
    </row>
    <row r="152" spans="1:8" customFormat="1" ht="15" customHeight="1">
      <c r="A152" s="83">
        <v>45539</v>
      </c>
      <c r="B152" s="32">
        <v>503657</v>
      </c>
      <c r="C152" s="31" t="s">
        <v>956</v>
      </c>
      <c r="D152" s="31" t="s">
        <v>1011</v>
      </c>
      <c r="E152" s="31" t="s">
        <v>528</v>
      </c>
      <c r="F152" s="84">
        <v>145395</v>
      </c>
      <c r="G152" s="32">
        <v>26.6</v>
      </c>
      <c r="H152" s="32" t="s">
        <v>324</v>
      </c>
    </row>
    <row r="153" spans="1:8" customFormat="1" ht="15" customHeight="1">
      <c r="A153" s="83">
        <v>45539</v>
      </c>
      <c r="B153" s="32">
        <v>503657</v>
      </c>
      <c r="C153" s="31" t="s">
        <v>956</v>
      </c>
      <c r="D153" s="31" t="s">
        <v>1011</v>
      </c>
      <c r="E153" s="31" t="s">
        <v>529</v>
      </c>
      <c r="F153" s="84">
        <v>145395</v>
      </c>
      <c r="G153" s="32">
        <v>26.86</v>
      </c>
      <c r="H153" s="32" t="s">
        <v>324</v>
      </c>
    </row>
    <row r="154" spans="1:8" customFormat="1" ht="15" customHeight="1">
      <c r="A154" s="83">
        <v>45539</v>
      </c>
      <c r="B154" s="32">
        <v>503657</v>
      </c>
      <c r="C154" s="31" t="s">
        <v>956</v>
      </c>
      <c r="D154" s="31" t="s">
        <v>1148</v>
      </c>
      <c r="E154" s="31" t="s">
        <v>529</v>
      </c>
      <c r="F154" s="84">
        <v>106608</v>
      </c>
      <c r="G154" s="32">
        <v>26.69</v>
      </c>
      <c r="H154" s="32" t="s">
        <v>324</v>
      </c>
    </row>
    <row r="155" spans="1:8" customFormat="1" ht="15" customHeight="1">
      <c r="A155" s="83">
        <v>45539</v>
      </c>
      <c r="B155" s="32">
        <v>503657</v>
      </c>
      <c r="C155" s="31" t="s">
        <v>956</v>
      </c>
      <c r="D155" s="31" t="s">
        <v>1148</v>
      </c>
      <c r="E155" s="31" t="s">
        <v>528</v>
      </c>
      <c r="F155" s="84">
        <v>106608</v>
      </c>
      <c r="G155" s="32">
        <v>26.62</v>
      </c>
      <c r="H155" s="32" t="s">
        <v>324</v>
      </c>
    </row>
    <row r="156" spans="1:8" customFormat="1" ht="15" customHeight="1">
      <c r="A156" s="83">
        <v>45539</v>
      </c>
      <c r="B156" s="32">
        <v>503657</v>
      </c>
      <c r="C156" s="31" t="s">
        <v>956</v>
      </c>
      <c r="D156" s="31" t="s">
        <v>1149</v>
      </c>
      <c r="E156" s="31" t="s">
        <v>529</v>
      </c>
      <c r="F156" s="84">
        <v>115204</v>
      </c>
      <c r="G156" s="32">
        <v>26.8</v>
      </c>
      <c r="H156" s="32" t="s">
        <v>324</v>
      </c>
    </row>
    <row r="157" spans="1:8" customFormat="1" ht="15" customHeight="1">
      <c r="A157" s="83">
        <v>45539</v>
      </c>
      <c r="B157" s="32">
        <v>503657</v>
      </c>
      <c r="C157" s="31" t="s">
        <v>956</v>
      </c>
      <c r="D157" s="31" t="s">
        <v>1149</v>
      </c>
      <c r="E157" s="31" t="s">
        <v>528</v>
      </c>
      <c r="F157" s="84">
        <v>115204</v>
      </c>
      <c r="G157" s="32">
        <v>26.5</v>
      </c>
      <c r="H157" s="32" t="s">
        <v>324</v>
      </c>
    </row>
    <row r="158" spans="1:8" customFormat="1" ht="15" customHeight="1">
      <c r="A158" s="83">
        <v>45539</v>
      </c>
      <c r="B158" s="32">
        <v>539337</v>
      </c>
      <c r="C158" s="31" t="s">
        <v>1150</v>
      </c>
      <c r="D158" s="31" t="s">
        <v>1151</v>
      </c>
      <c r="E158" s="31" t="s">
        <v>529</v>
      </c>
      <c r="F158" s="84">
        <v>54250</v>
      </c>
      <c r="G158" s="32">
        <v>760.03</v>
      </c>
      <c r="H158" s="32" t="s">
        <v>324</v>
      </c>
    </row>
    <row r="159" spans="1:8" customFormat="1" ht="15" customHeight="1">
      <c r="A159" s="83">
        <v>45539</v>
      </c>
      <c r="B159" s="32">
        <v>539337</v>
      </c>
      <c r="C159" s="31" t="s">
        <v>1150</v>
      </c>
      <c r="D159" s="31" t="s">
        <v>1151</v>
      </c>
      <c r="E159" s="31" t="s">
        <v>528</v>
      </c>
      <c r="F159" s="84">
        <v>54250</v>
      </c>
      <c r="G159" s="32">
        <v>807.28</v>
      </c>
      <c r="H159" s="32" t="s">
        <v>324</v>
      </c>
    </row>
    <row r="160" spans="1:8" customFormat="1" ht="15" customHeight="1">
      <c r="A160" s="83">
        <v>45539</v>
      </c>
      <c r="B160" s="32">
        <v>539337</v>
      </c>
      <c r="C160" s="31" t="s">
        <v>1150</v>
      </c>
      <c r="D160" s="31" t="s">
        <v>936</v>
      </c>
      <c r="E160" s="31" t="s">
        <v>528</v>
      </c>
      <c r="F160" s="84">
        <v>60900</v>
      </c>
      <c r="G160" s="32">
        <v>763.99</v>
      </c>
      <c r="H160" s="32" t="s">
        <v>324</v>
      </c>
    </row>
    <row r="161" spans="1:8" customFormat="1" ht="15" customHeight="1">
      <c r="A161" s="83">
        <v>45539</v>
      </c>
      <c r="B161" s="32">
        <v>539337</v>
      </c>
      <c r="C161" s="31" t="s">
        <v>1150</v>
      </c>
      <c r="D161" s="31" t="s">
        <v>936</v>
      </c>
      <c r="E161" s="31" t="s">
        <v>529</v>
      </c>
      <c r="F161" s="84">
        <v>60200</v>
      </c>
      <c r="G161" s="32">
        <v>803.12</v>
      </c>
      <c r="H161" s="32" t="s">
        <v>324</v>
      </c>
    </row>
    <row r="162" spans="1:8" customFormat="1" ht="15" customHeight="1">
      <c r="A162" s="83">
        <v>45539</v>
      </c>
      <c r="B162" s="32">
        <v>511012</v>
      </c>
      <c r="C162" s="31" t="s">
        <v>1152</v>
      </c>
      <c r="D162" s="31" t="s">
        <v>873</v>
      </c>
      <c r="E162" s="31" t="s">
        <v>528</v>
      </c>
      <c r="F162" s="84">
        <v>3982062</v>
      </c>
      <c r="G162" s="32">
        <v>1.39</v>
      </c>
      <c r="H162" s="32" t="s">
        <v>324</v>
      </c>
    </row>
    <row r="163" spans="1:8" customFormat="1" ht="15" customHeight="1">
      <c r="A163" s="83">
        <v>45539</v>
      </c>
      <c r="B163" s="32">
        <v>511012</v>
      </c>
      <c r="C163" s="31" t="s">
        <v>1152</v>
      </c>
      <c r="D163" s="31" t="s">
        <v>949</v>
      </c>
      <c r="E163" s="31" t="s">
        <v>529</v>
      </c>
      <c r="F163" s="84">
        <v>3640325</v>
      </c>
      <c r="G163" s="32">
        <v>1.39</v>
      </c>
      <c r="H163" s="32" t="s">
        <v>324</v>
      </c>
    </row>
    <row r="164" spans="1:8" customFormat="1" ht="15" customHeight="1">
      <c r="A164" s="83">
        <v>45539</v>
      </c>
      <c r="B164" s="32">
        <v>523650</v>
      </c>
      <c r="C164" s="31" t="s">
        <v>1153</v>
      </c>
      <c r="D164" s="31" t="s">
        <v>1154</v>
      </c>
      <c r="E164" s="31" t="s">
        <v>529</v>
      </c>
      <c r="F164" s="84">
        <v>40200</v>
      </c>
      <c r="G164" s="32">
        <v>30.58</v>
      </c>
      <c r="H164" s="32" t="s">
        <v>324</v>
      </c>
    </row>
    <row r="165" spans="1:8" customFormat="1" ht="15" customHeight="1">
      <c r="A165" s="83">
        <v>45539</v>
      </c>
      <c r="B165" s="32" t="s">
        <v>1155</v>
      </c>
      <c r="C165" s="31" t="s">
        <v>1156</v>
      </c>
      <c r="D165" s="31" t="s">
        <v>1157</v>
      </c>
      <c r="E165" s="31" t="s">
        <v>528</v>
      </c>
      <c r="F165" s="84">
        <v>100000</v>
      </c>
      <c r="G165" s="32">
        <v>650</v>
      </c>
      <c r="H165" s="32" t="s">
        <v>835</v>
      </c>
    </row>
    <row r="166" spans="1:8" customFormat="1" ht="15" customHeight="1">
      <c r="A166" s="83">
        <v>45539</v>
      </c>
      <c r="B166" s="32" t="s">
        <v>929</v>
      </c>
      <c r="C166" s="31" t="s">
        <v>930</v>
      </c>
      <c r="D166" s="31" t="s">
        <v>874</v>
      </c>
      <c r="E166" s="31" t="s">
        <v>528</v>
      </c>
      <c r="F166" s="84">
        <v>432872</v>
      </c>
      <c r="G166" s="32">
        <v>279.14</v>
      </c>
      <c r="H166" s="32" t="s">
        <v>835</v>
      </c>
    </row>
    <row r="167" spans="1:8" customFormat="1" ht="15" customHeight="1">
      <c r="A167" s="83">
        <v>45539</v>
      </c>
      <c r="B167" s="32" t="s">
        <v>929</v>
      </c>
      <c r="C167" s="31" t="s">
        <v>930</v>
      </c>
      <c r="D167" s="31" t="s">
        <v>894</v>
      </c>
      <c r="E167" s="31" t="s">
        <v>528</v>
      </c>
      <c r="F167" s="84">
        <v>365466</v>
      </c>
      <c r="G167" s="32">
        <v>284.32</v>
      </c>
      <c r="H167" s="32" t="s">
        <v>835</v>
      </c>
    </row>
    <row r="168" spans="1:8" customFormat="1" ht="15" customHeight="1">
      <c r="A168" s="83">
        <v>45539</v>
      </c>
      <c r="B168" s="32" t="s">
        <v>929</v>
      </c>
      <c r="C168" s="31" t="s">
        <v>930</v>
      </c>
      <c r="D168" s="31" t="s">
        <v>881</v>
      </c>
      <c r="E168" s="31" t="s">
        <v>528</v>
      </c>
      <c r="F168" s="84">
        <v>602223</v>
      </c>
      <c r="G168" s="32">
        <v>282.02999999999997</v>
      </c>
      <c r="H168" s="32" t="s">
        <v>835</v>
      </c>
    </row>
    <row r="169" spans="1:8" customFormat="1" ht="15" customHeight="1">
      <c r="A169" s="83">
        <v>45539</v>
      </c>
      <c r="B169" s="32" t="s">
        <v>1158</v>
      </c>
      <c r="C169" s="31" t="s">
        <v>1159</v>
      </c>
      <c r="D169" s="31" t="s">
        <v>1160</v>
      </c>
      <c r="E169" s="31" t="s">
        <v>528</v>
      </c>
      <c r="F169" s="84">
        <v>200000</v>
      </c>
      <c r="G169" s="32">
        <v>150</v>
      </c>
      <c r="H169" s="32" t="s">
        <v>835</v>
      </c>
    </row>
    <row r="170" spans="1:8" customFormat="1" ht="15" customHeight="1">
      <c r="A170" s="83">
        <v>45539</v>
      </c>
      <c r="B170" s="32" t="s">
        <v>1158</v>
      </c>
      <c r="C170" s="31" t="s">
        <v>1159</v>
      </c>
      <c r="D170" s="31" t="s">
        <v>1161</v>
      </c>
      <c r="E170" s="31" t="s">
        <v>528</v>
      </c>
      <c r="F170" s="84">
        <v>133000</v>
      </c>
      <c r="G170" s="32">
        <v>150</v>
      </c>
      <c r="H170" s="32" t="s">
        <v>835</v>
      </c>
    </row>
    <row r="171" spans="1:8" customFormat="1" ht="15" customHeight="1">
      <c r="A171" s="83">
        <v>45539</v>
      </c>
      <c r="B171" s="32" t="s">
        <v>1158</v>
      </c>
      <c r="C171" s="31" t="s">
        <v>1159</v>
      </c>
      <c r="D171" s="31" t="s">
        <v>1162</v>
      </c>
      <c r="E171" s="31" t="s">
        <v>528</v>
      </c>
      <c r="F171" s="84">
        <v>190000</v>
      </c>
      <c r="G171" s="32">
        <v>150</v>
      </c>
      <c r="H171" s="32" t="s">
        <v>835</v>
      </c>
    </row>
    <row r="172" spans="1:8" customFormat="1" ht="15" customHeight="1">
      <c r="A172" s="83">
        <v>45539</v>
      </c>
      <c r="B172" s="32" t="s">
        <v>1163</v>
      </c>
      <c r="C172" s="31" t="s">
        <v>1164</v>
      </c>
      <c r="D172" s="31" t="s">
        <v>1165</v>
      </c>
      <c r="E172" s="31" t="s">
        <v>528</v>
      </c>
      <c r="F172" s="84">
        <v>249590</v>
      </c>
      <c r="G172" s="32">
        <v>32.21</v>
      </c>
      <c r="H172" s="32" t="s">
        <v>835</v>
      </c>
    </row>
    <row r="173" spans="1:8" customFormat="1" ht="15" customHeight="1">
      <c r="A173" s="83">
        <v>45539</v>
      </c>
      <c r="B173" s="32" t="s">
        <v>1166</v>
      </c>
      <c r="C173" s="31" t="s">
        <v>1167</v>
      </c>
      <c r="D173" s="31" t="s">
        <v>881</v>
      </c>
      <c r="E173" s="31" t="s">
        <v>528</v>
      </c>
      <c r="F173" s="84">
        <v>636778</v>
      </c>
      <c r="G173" s="32">
        <v>99.43</v>
      </c>
      <c r="H173" s="32" t="s">
        <v>835</v>
      </c>
    </row>
    <row r="174" spans="1:8" customFormat="1" ht="15" customHeight="1">
      <c r="A174" s="83">
        <v>45539</v>
      </c>
      <c r="B174" s="32" t="s">
        <v>1023</v>
      </c>
      <c r="C174" s="31" t="s">
        <v>1024</v>
      </c>
      <c r="D174" s="31" t="s">
        <v>1168</v>
      </c>
      <c r="E174" s="31" t="s">
        <v>528</v>
      </c>
      <c r="F174" s="84">
        <v>300000</v>
      </c>
      <c r="G174" s="32">
        <v>0.17</v>
      </c>
      <c r="H174" s="32" t="s">
        <v>835</v>
      </c>
    </row>
    <row r="175" spans="1:8" customFormat="1" ht="15" customHeight="1">
      <c r="A175" s="83">
        <v>45539</v>
      </c>
      <c r="B175" s="32" t="s">
        <v>1023</v>
      </c>
      <c r="C175" s="31" t="s">
        <v>1024</v>
      </c>
      <c r="D175" s="31" t="s">
        <v>1169</v>
      </c>
      <c r="E175" s="31" t="s">
        <v>528</v>
      </c>
      <c r="F175" s="84">
        <v>206560</v>
      </c>
      <c r="G175" s="32">
        <v>0.32</v>
      </c>
      <c r="H175" s="32" t="s">
        <v>835</v>
      </c>
    </row>
    <row r="176" spans="1:8" customFormat="1" ht="15" customHeight="1">
      <c r="A176" s="83">
        <v>45539</v>
      </c>
      <c r="B176" s="32" t="s">
        <v>1045</v>
      </c>
      <c r="C176" s="31" t="s">
        <v>1170</v>
      </c>
      <c r="D176" s="31" t="s">
        <v>890</v>
      </c>
      <c r="E176" s="31" t="s">
        <v>528</v>
      </c>
      <c r="F176" s="84">
        <v>1420534</v>
      </c>
      <c r="G176" s="32">
        <v>24</v>
      </c>
      <c r="H176" s="32" t="s">
        <v>835</v>
      </c>
    </row>
    <row r="177" spans="1:8" customFormat="1" ht="15" customHeight="1">
      <c r="A177" s="83">
        <v>45539</v>
      </c>
      <c r="B177" s="32" t="s">
        <v>1045</v>
      </c>
      <c r="C177" s="31" t="s">
        <v>1170</v>
      </c>
      <c r="D177" s="31" t="s">
        <v>1171</v>
      </c>
      <c r="E177" s="31" t="s">
        <v>528</v>
      </c>
      <c r="F177" s="84">
        <v>1468295</v>
      </c>
      <c r="G177" s="32">
        <v>23.16</v>
      </c>
      <c r="H177" s="32" t="s">
        <v>835</v>
      </c>
    </row>
    <row r="178" spans="1:8" customFormat="1" ht="15" customHeight="1">
      <c r="A178" s="83">
        <v>45539</v>
      </c>
      <c r="B178" s="32" t="s">
        <v>1045</v>
      </c>
      <c r="C178" s="31" t="s">
        <v>1170</v>
      </c>
      <c r="D178" s="31" t="s">
        <v>881</v>
      </c>
      <c r="E178" s="31" t="s">
        <v>528</v>
      </c>
      <c r="F178" s="84">
        <v>1731643</v>
      </c>
      <c r="G178" s="32">
        <v>24.55</v>
      </c>
      <c r="H178" s="32" t="s">
        <v>835</v>
      </c>
    </row>
    <row r="179" spans="1:8" customFormat="1" ht="15" customHeight="1">
      <c r="A179" s="83">
        <v>45539</v>
      </c>
      <c r="B179" s="32" t="s">
        <v>1045</v>
      </c>
      <c r="C179" s="31" t="s">
        <v>1170</v>
      </c>
      <c r="D179" s="31" t="s">
        <v>1050</v>
      </c>
      <c r="E179" s="31" t="s">
        <v>528</v>
      </c>
      <c r="F179" s="84">
        <v>4635398</v>
      </c>
      <c r="G179" s="32">
        <v>23.65</v>
      </c>
      <c r="H179" s="32" t="s">
        <v>835</v>
      </c>
    </row>
    <row r="180" spans="1:8" customFormat="1" ht="15" customHeight="1">
      <c r="A180" s="83">
        <v>45539</v>
      </c>
      <c r="B180" s="32" t="s">
        <v>1045</v>
      </c>
      <c r="C180" s="31" t="s">
        <v>1170</v>
      </c>
      <c r="D180" s="31" t="s">
        <v>874</v>
      </c>
      <c r="E180" s="31" t="s">
        <v>528</v>
      </c>
      <c r="F180" s="84">
        <v>4540119</v>
      </c>
      <c r="G180" s="32">
        <v>24.24</v>
      </c>
      <c r="H180" s="32" t="s">
        <v>835</v>
      </c>
    </row>
    <row r="181" spans="1:8" customFormat="1" ht="15" customHeight="1">
      <c r="A181" s="83">
        <v>45539</v>
      </c>
      <c r="B181" s="32" t="s">
        <v>1045</v>
      </c>
      <c r="C181" s="31" t="s">
        <v>1170</v>
      </c>
      <c r="D181" s="31" t="s">
        <v>1049</v>
      </c>
      <c r="E181" s="31" t="s">
        <v>528</v>
      </c>
      <c r="F181" s="84">
        <v>1922606</v>
      </c>
      <c r="G181" s="32">
        <v>23.76</v>
      </c>
      <c r="H181" s="32" t="s">
        <v>835</v>
      </c>
    </row>
    <row r="182" spans="1:8" customFormat="1" ht="15" customHeight="1">
      <c r="A182" s="83">
        <v>45539</v>
      </c>
      <c r="B182" s="32" t="s">
        <v>958</v>
      </c>
      <c r="C182" s="31" t="s">
        <v>959</v>
      </c>
      <c r="D182" s="31" t="s">
        <v>1172</v>
      </c>
      <c r="E182" s="31" t="s">
        <v>528</v>
      </c>
      <c r="F182" s="84">
        <v>22800</v>
      </c>
      <c r="G182" s="32">
        <v>71.03</v>
      </c>
      <c r="H182" s="32" t="s">
        <v>835</v>
      </c>
    </row>
    <row r="183" spans="1:8" customFormat="1" ht="15" customHeight="1">
      <c r="A183" s="83">
        <v>45539</v>
      </c>
      <c r="B183" s="32" t="s">
        <v>1173</v>
      </c>
      <c r="C183" s="31" t="s">
        <v>1174</v>
      </c>
      <c r="D183" s="31" t="s">
        <v>890</v>
      </c>
      <c r="E183" s="31" t="s">
        <v>528</v>
      </c>
      <c r="F183" s="84">
        <v>164713</v>
      </c>
      <c r="G183" s="32">
        <v>27.51</v>
      </c>
      <c r="H183" s="32" t="s">
        <v>835</v>
      </c>
    </row>
    <row r="184" spans="1:8" customFormat="1" ht="15" customHeight="1">
      <c r="A184" s="83">
        <v>45539</v>
      </c>
      <c r="B184" s="32" t="s">
        <v>994</v>
      </c>
      <c r="C184" s="31" t="s">
        <v>995</v>
      </c>
      <c r="D184" s="31" t="s">
        <v>936</v>
      </c>
      <c r="E184" s="31" t="s">
        <v>528</v>
      </c>
      <c r="F184" s="84">
        <v>20800</v>
      </c>
      <c r="G184" s="32">
        <v>141.75</v>
      </c>
      <c r="H184" s="32" t="s">
        <v>835</v>
      </c>
    </row>
    <row r="185" spans="1:8" customFormat="1" ht="15" customHeight="1">
      <c r="A185" s="83">
        <v>45539</v>
      </c>
      <c r="B185" s="32" t="s">
        <v>665</v>
      </c>
      <c r="C185" s="31" t="s">
        <v>1175</v>
      </c>
      <c r="D185" s="31" t="s">
        <v>1176</v>
      </c>
      <c r="E185" s="31" t="s">
        <v>528</v>
      </c>
      <c r="F185" s="84">
        <v>1338600</v>
      </c>
      <c r="G185" s="32">
        <v>102.98</v>
      </c>
      <c r="H185" s="32" t="s">
        <v>835</v>
      </c>
    </row>
    <row r="186" spans="1:8" customFormat="1" ht="15" customHeight="1">
      <c r="A186" s="83">
        <v>45539</v>
      </c>
      <c r="B186" s="32" t="s">
        <v>1177</v>
      </c>
      <c r="C186" s="31" t="s">
        <v>1178</v>
      </c>
      <c r="D186" s="31" t="s">
        <v>1179</v>
      </c>
      <c r="E186" s="31" t="s">
        <v>528</v>
      </c>
      <c r="F186" s="84">
        <v>1539465</v>
      </c>
      <c r="G186" s="32">
        <v>88.66</v>
      </c>
      <c r="H186" s="32" t="s">
        <v>835</v>
      </c>
    </row>
    <row r="187" spans="1:8" customFormat="1" ht="15" customHeight="1">
      <c r="A187" s="83">
        <v>45539</v>
      </c>
      <c r="B187" s="32" t="s">
        <v>1065</v>
      </c>
      <c r="C187" s="31" t="s">
        <v>1180</v>
      </c>
      <c r="D187" s="31" t="s">
        <v>1181</v>
      </c>
      <c r="E187" s="31" t="s">
        <v>528</v>
      </c>
      <c r="F187" s="84">
        <v>427982</v>
      </c>
      <c r="G187" s="32">
        <v>432.4</v>
      </c>
      <c r="H187" s="32" t="s">
        <v>835</v>
      </c>
    </row>
    <row r="188" spans="1:8" customFormat="1" ht="15" customHeight="1">
      <c r="A188" s="83">
        <v>45539</v>
      </c>
      <c r="B188" s="32" t="s">
        <v>1065</v>
      </c>
      <c r="C188" s="31" t="s">
        <v>1180</v>
      </c>
      <c r="D188" s="31" t="s">
        <v>894</v>
      </c>
      <c r="E188" s="31" t="s">
        <v>528</v>
      </c>
      <c r="F188" s="84">
        <v>411720</v>
      </c>
      <c r="G188" s="32">
        <v>425.23</v>
      </c>
      <c r="H188" s="32" t="s">
        <v>835</v>
      </c>
    </row>
    <row r="189" spans="1:8" customFormat="1" ht="15" customHeight="1">
      <c r="A189" s="83">
        <v>45539</v>
      </c>
      <c r="B189" s="32" t="s">
        <v>1065</v>
      </c>
      <c r="C189" s="31" t="s">
        <v>1180</v>
      </c>
      <c r="D189" s="31" t="s">
        <v>1182</v>
      </c>
      <c r="E189" s="31" t="s">
        <v>528</v>
      </c>
      <c r="F189" s="84">
        <v>2280000</v>
      </c>
      <c r="G189" s="32">
        <v>439.11</v>
      </c>
      <c r="H189" s="32" t="s">
        <v>835</v>
      </c>
    </row>
    <row r="190" spans="1:8" customFormat="1" ht="15" customHeight="1">
      <c r="A190" s="83">
        <v>45539</v>
      </c>
      <c r="B190" s="32" t="s">
        <v>1065</v>
      </c>
      <c r="C190" s="31" t="s">
        <v>1180</v>
      </c>
      <c r="D190" s="31" t="s">
        <v>1183</v>
      </c>
      <c r="E190" s="31" t="s">
        <v>528</v>
      </c>
      <c r="F190" s="84">
        <v>1450000</v>
      </c>
      <c r="G190" s="32">
        <v>400.28</v>
      </c>
      <c r="H190" s="32" t="s">
        <v>835</v>
      </c>
    </row>
    <row r="191" spans="1:8" customFormat="1" ht="15" customHeight="1">
      <c r="A191" s="83">
        <v>45539</v>
      </c>
      <c r="B191" s="32" t="s">
        <v>1065</v>
      </c>
      <c r="C191" s="31" t="s">
        <v>1180</v>
      </c>
      <c r="D191" s="31" t="s">
        <v>1184</v>
      </c>
      <c r="E191" s="31" t="s">
        <v>528</v>
      </c>
      <c r="F191" s="84">
        <v>724657</v>
      </c>
      <c r="G191" s="32">
        <v>429.08</v>
      </c>
      <c r="H191" s="32" t="s">
        <v>835</v>
      </c>
    </row>
    <row r="192" spans="1:8" customFormat="1" ht="15" customHeight="1">
      <c r="A192" s="83">
        <v>45539</v>
      </c>
      <c r="B192" s="32" t="s">
        <v>1065</v>
      </c>
      <c r="C192" s="31" t="s">
        <v>1180</v>
      </c>
      <c r="D192" s="31" t="s">
        <v>1185</v>
      </c>
      <c r="E192" s="31" t="s">
        <v>528</v>
      </c>
      <c r="F192" s="84">
        <v>857496</v>
      </c>
      <c r="G192" s="32">
        <v>424.91</v>
      </c>
      <c r="H192" s="32" t="s">
        <v>835</v>
      </c>
    </row>
    <row r="193" spans="1:8" customFormat="1" ht="15" customHeight="1">
      <c r="A193" s="83">
        <v>45539</v>
      </c>
      <c r="B193" s="32" t="s">
        <v>1065</v>
      </c>
      <c r="C193" s="31" t="s">
        <v>1180</v>
      </c>
      <c r="D193" s="31" t="s">
        <v>1186</v>
      </c>
      <c r="E193" s="31" t="s">
        <v>528</v>
      </c>
      <c r="F193" s="84">
        <v>606848</v>
      </c>
      <c r="G193" s="32">
        <v>417.27</v>
      </c>
      <c r="H193" s="32" t="s">
        <v>835</v>
      </c>
    </row>
    <row r="194" spans="1:8" customFormat="1" ht="15" customHeight="1">
      <c r="A194" s="83">
        <v>45539</v>
      </c>
      <c r="B194" s="32" t="s">
        <v>1065</v>
      </c>
      <c r="C194" s="31" t="s">
        <v>1180</v>
      </c>
      <c r="D194" s="31" t="s">
        <v>1187</v>
      </c>
      <c r="E194" s="31" t="s">
        <v>528</v>
      </c>
      <c r="F194" s="84">
        <v>319868</v>
      </c>
      <c r="G194" s="32">
        <v>436.71</v>
      </c>
      <c r="H194" s="32" t="s">
        <v>835</v>
      </c>
    </row>
    <row r="195" spans="1:8" customFormat="1" ht="15" customHeight="1">
      <c r="A195" s="277">
        <v>45539</v>
      </c>
      <c r="B195" s="278" t="s">
        <v>1065</v>
      </c>
      <c r="C195" s="194" t="s">
        <v>1180</v>
      </c>
      <c r="D195" s="194" t="s">
        <v>1188</v>
      </c>
      <c r="E195" s="194" t="s">
        <v>528</v>
      </c>
      <c r="F195" s="279">
        <v>1070569</v>
      </c>
      <c r="G195" s="278">
        <v>443.33</v>
      </c>
      <c r="H195" s="32" t="s">
        <v>835</v>
      </c>
    </row>
    <row r="196" spans="1:8" ht="15" customHeight="1">
      <c r="A196" s="280">
        <v>45539</v>
      </c>
      <c r="B196" s="218" t="s">
        <v>1065</v>
      </c>
      <c r="C196" s="206" t="s">
        <v>1180</v>
      </c>
      <c r="D196" s="206" t="s">
        <v>1049</v>
      </c>
      <c r="E196" s="206" t="s">
        <v>528</v>
      </c>
      <c r="F196" s="281">
        <v>204211</v>
      </c>
      <c r="G196" s="218">
        <v>424.09</v>
      </c>
      <c r="H196" s="32" t="s">
        <v>835</v>
      </c>
    </row>
    <row r="197" spans="1:8" ht="15" customHeight="1">
      <c r="A197" s="280">
        <v>45539</v>
      </c>
      <c r="B197" s="218" t="s">
        <v>1065</v>
      </c>
      <c r="C197" s="206" t="s">
        <v>1180</v>
      </c>
      <c r="D197" s="206" t="s">
        <v>1189</v>
      </c>
      <c r="E197" s="206" t="s">
        <v>528</v>
      </c>
      <c r="F197" s="281">
        <v>1554223</v>
      </c>
      <c r="G197" s="218">
        <v>424.48</v>
      </c>
      <c r="H197" s="32" t="s">
        <v>835</v>
      </c>
    </row>
    <row r="198" spans="1:8" ht="15" customHeight="1">
      <c r="A198" s="280">
        <v>45539</v>
      </c>
      <c r="B198" s="218" t="s">
        <v>1065</v>
      </c>
      <c r="C198" s="206" t="s">
        <v>1180</v>
      </c>
      <c r="D198" s="206" t="s">
        <v>1190</v>
      </c>
      <c r="E198" s="206" t="s">
        <v>528</v>
      </c>
      <c r="F198" s="281">
        <v>524569</v>
      </c>
      <c r="G198" s="218">
        <v>420.81</v>
      </c>
      <c r="H198" s="32" t="s">
        <v>835</v>
      </c>
    </row>
    <row r="199" spans="1:8" ht="15" customHeight="1">
      <c r="A199" s="280">
        <v>45539</v>
      </c>
      <c r="B199" s="218" t="s">
        <v>1065</v>
      </c>
      <c r="C199" s="206" t="s">
        <v>1180</v>
      </c>
      <c r="D199" s="206" t="s">
        <v>903</v>
      </c>
      <c r="E199" s="206" t="s">
        <v>528</v>
      </c>
      <c r="F199" s="281">
        <v>1004121</v>
      </c>
      <c r="G199" s="218">
        <v>421.53</v>
      </c>
      <c r="H199" s="32" t="s">
        <v>835</v>
      </c>
    </row>
    <row r="200" spans="1:8" ht="15" customHeight="1">
      <c r="A200" s="280">
        <v>45539</v>
      </c>
      <c r="B200" s="218" t="s">
        <v>1065</v>
      </c>
      <c r="C200" s="206" t="s">
        <v>1180</v>
      </c>
      <c r="D200" s="206" t="s">
        <v>1191</v>
      </c>
      <c r="E200" s="206" t="s">
        <v>528</v>
      </c>
      <c r="F200" s="281">
        <v>408016</v>
      </c>
      <c r="G200" s="218">
        <v>409.2</v>
      </c>
      <c r="H200" s="32" t="s">
        <v>835</v>
      </c>
    </row>
    <row r="201" spans="1:8" ht="15" customHeight="1">
      <c r="A201" s="280">
        <v>45539</v>
      </c>
      <c r="B201" s="218" t="s">
        <v>1065</v>
      </c>
      <c r="C201" s="206" t="s">
        <v>1180</v>
      </c>
      <c r="D201" s="206" t="s">
        <v>1053</v>
      </c>
      <c r="E201" s="206" t="s">
        <v>528</v>
      </c>
      <c r="F201" s="281">
        <v>472260</v>
      </c>
      <c r="G201" s="218">
        <v>424.44</v>
      </c>
      <c r="H201" s="32" t="s">
        <v>835</v>
      </c>
    </row>
    <row r="202" spans="1:8" ht="15" customHeight="1">
      <c r="A202" s="280">
        <v>45539</v>
      </c>
      <c r="B202" s="218" t="s">
        <v>1192</v>
      </c>
      <c r="C202" s="206" t="s">
        <v>1193</v>
      </c>
      <c r="D202" s="206" t="s">
        <v>873</v>
      </c>
      <c r="E202" s="206" t="s">
        <v>528</v>
      </c>
      <c r="F202" s="281">
        <v>83400</v>
      </c>
      <c r="G202" s="218">
        <v>300.52999999999997</v>
      </c>
      <c r="H202" s="32" t="s">
        <v>835</v>
      </c>
    </row>
    <row r="203" spans="1:8" ht="15" customHeight="1">
      <c r="A203" s="280">
        <v>45539</v>
      </c>
      <c r="B203" s="218" t="s">
        <v>996</v>
      </c>
      <c r="C203" s="206" t="s">
        <v>997</v>
      </c>
      <c r="D203" s="206" t="s">
        <v>1194</v>
      </c>
      <c r="E203" s="206" t="s">
        <v>528</v>
      </c>
      <c r="F203" s="281">
        <v>100800</v>
      </c>
      <c r="G203" s="218">
        <v>123.19</v>
      </c>
      <c r="H203" s="32" t="s">
        <v>835</v>
      </c>
    </row>
    <row r="204" spans="1:8" ht="15" customHeight="1">
      <c r="A204" s="280">
        <v>45539</v>
      </c>
      <c r="B204" s="218" t="s">
        <v>996</v>
      </c>
      <c r="C204" s="206" t="s">
        <v>997</v>
      </c>
      <c r="D204" s="206" t="s">
        <v>924</v>
      </c>
      <c r="E204" s="206" t="s">
        <v>528</v>
      </c>
      <c r="F204" s="281">
        <v>3200</v>
      </c>
      <c r="G204" s="218">
        <v>120.5</v>
      </c>
      <c r="H204" s="32" t="s">
        <v>835</v>
      </c>
    </row>
    <row r="205" spans="1:8" ht="15" customHeight="1">
      <c r="A205" s="280">
        <v>45539</v>
      </c>
      <c r="B205" s="218" t="s">
        <v>996</v>
      </c>
      <c r="C205" s="206" t="s">
        <v>997</v>
      </c>
      <c r="D205" s="206" t="s">
        <v>1195</v>
      </c>
      <c r="E205" s="206" t="s">
        <v>528</v>
      </c>
      <c r="F205" s="281">
        <v>100800</v>
      </c>
      <c r="G205" s="218">
        <v>123.2</v>
      </c>
      <c r="H205" s="32" t="s">
        <v>835</v>
      </c>
    </row>
    <row r="206" spans="1:8" ht="15" customHeight="1">
      <c r="A206" s="280">
        <v>45539</v>
      </c>
      <c r="B206" s="218" t="s">
        <v>996</v>
      </c>
      <c r="C206" s="206" t="s">
        <v>997</v>
      </c>
      <c r="D206" s="206" t="s">
        <v>898</v>
      </c>
      <c r="E206" s="206" t="s">
        <v>528</v>
      </c>
      <c r="F206" s="281">
        <v>113600</v>
      </c>
      <c r="G206" s="218">
        <v>111.5</v>
      </c>
      <c r="H206" s="32" t="s">
        <v>835</v>
      </c>
    </row>
    <row r="207" spans="1:8" ht="15" customHeight="1">
      <c r="A207" s="280">
        <v>45539</v>
      </c>
      <c r="B207" s="218" t="s">
        <v>931</v>
      </c>
      <c r="C207" s="206" t="s">
        <v>932</v>
      </c>
      <c r="D207" s="206" t="s">
        <v>1025</v>
      </c>
      <c r="E207" s="206" t="s">
        <v>528</v>
      </c>
      <c r="F207" s="281">
        <v>2559</v>
      </c>
      <c r="G207" s="218">
        <v>1.73</v>
      </c>
      <c r="H207" s="32" t="s">
        <v>835</v>
      </c>
    </row>
    <row r="208" spans="1:8" ht="15" customHeight="1">
      <c r="A208" s="280">
        <v>45539</v>
      </c>
      <c r="B208" s="218" t="s">
        <v>998</v>
      </c>
      <c r="C208" s="206" t="s">
        <v>999</v>
      </c>
      <c r="D208" s="206" t="s">
        <v>881</v>
      </c>
      <c r="E208" s="206" t="s">
        <v>528</v>
      </c>
      <c r="F208" s="281">
        <v>2162847</v>
      </c>
      <c r="G208" s="218">
        <v>164.41</v>
      </c>
      <c r="H208" s="32" t="s">
        <v>835</v>
      </c>
    </row>
    <row r="209" spans="1:8" ht="15" customHeight="1">
      <c r="A209" s="280">
        <v>45539</v>
      </c>
      <c r="B209" s="218" t="s">
        <v>998</v>
      </c>
      <c r="C209" s="206" t="s">
        <v>999</v>
      </c>
      <c r="D209" s="206" t="s">
        <v>874</v>
      </c>
      <c r="E209" s="206" t="s">
        <v>528</v>
      </c>
      <c r="F209" s="281">
        <v>2154285</v>
      </c>
      <c r="G209" s="218">
        <v>165.58</v>
      </c>
      <c r="H209" s="32" t="s">
        <v>835</v>
      </c>
    </row>
    <row r="210" spans="1:8" ht="15" customHeight="1">
      <c r="A210" s="280">
        <v>45539</v>
      </c>
      <c r="B210" s="218" t="s">
        <v>998</v>
      </c>
      <c r="C210" s="206" t="s">
        <v>999</v>
      </c>
      <c r="D210" s="206" t="s">
        <v>894</v>
      </c>
      <c r="E210" s="206" t="s">
        <v>528</v>
      </c>
      <c r="F210" s="281">
        <v>1936129</v>
      </c>
      <c r="G210" s="218">
        <v>166.29</v>
      </c>
      <c r="H210" s="32" t="s">
        <v>835</v>
      </c>
    </row>
    <row r="211" spans="1:8" ht="15" customHeight="1">
      <c r="A211" s="280">
        <v>45539</v>
      </c>
      <c r="B211" s="218" t="s">
        <v>979</v>
      </c>
      <c r="C211" s="206" t="s">
        <v>1000</v>
      </c>
      <c r="D211" s="206" t="s">
        <v>1002</v>
      </c>
      <c r="E211" s="206" t="s">
        <v>528</v>
      </c>
      <c r="F211" s="281">
        <v>117660</v>
      </c>
      <c r="G211" s="218">
        <v>83.5</v>
      </c>
      <c r="H211" s="32" t="s">
        <v>835</v>
      </c>
    </row>
    <row r="212" spans="1:8" ht="15" customHeight="1">
      <c r="A212" s="280">
        <v>45539</v>
      </c>
      <c r="B212" s="218" t="s">
        <v>979</v>
      </c>
      <c r="C212" s="206" t="s">
        <v>1000</v>
      </c>
      <c r="D212" s="206" t="s">
        <v>1196</v>
      </c>
      <c r="E212" s="206" t="s">
        <v>528</v>
      </c>
      <c r="F212" s="281">
        <v>120754</v>
      </c>
      <c r="G212" s="218">
        <v>87.32</v>
      </c>
      <c r="H212" s="32" t="s">
        <v>835</v>
      </c>
    </row>
    <row r="213" spans="1:8" ht="15" customHeight="1">
      <c r="A213" s="280">
        <v>45539</v>
      </c>
      <c r="B213" s="218" t="s">
        <v>979</v>
      </c>
      <c r="C213" s="206" t="s">
        <v>1000</v>
      </c>
      <c r="D213" s="206" t="s">
        <v>1001</v>
      </c>
      <c r="E213" s="206" t="s">
        <v>528</v>
      </c>
      <c r="F213" s="281">
        <v>705482</v>
      </c>
      <c r="G213" s="218">
        <v>85.51</v>
      </c>
      <c r="H213" s="32" t="s">
        <v>835</v>
      </c>
    </row>
    <row r="214" spans="1:8" ht="15" customHeight="1">
      <c r="A214" s="280">
        <v>45539</v>
      </c>
      <c r="B214" s="218" t="s">
        <v>979</v>
      </c>
      <c r="C214" s="206" t="s">
        <v>1000</v>
      </c>
      <c r="D214" s="206" t="s">
        <v>890</v>
      </c>
      <c r="E214" s="206" t="s">
        <v>528</v>
      </c>
      <c r="F214" s="281">
        <v>106017</v>
      </c>
      <c r="G214" s="218">
        <v>86.27</v>
      </c>
      <c r="H214" s="32" t="s">
        <v>835</v>
      </c>
    </row>
    <row r="215" spans="1:8" ht="15" customHeight="1">
      <c r="A215" s="280">
        <v>45539</v>
      </c>
      <c r="B215" s="218" t="s">
        <v>1197</v>
      </c>
      <c r="C215" s="206" t="s">
        <v>1198</v>
      </c>
      <c r="D215" s="206" t="s">
        <v>873</v>
      </c>
      <c r="E215" s="206" t="s">
        <v>528</v>
      </c>
      <c r="F215" s="281">
        <v>73000</v>
      </c>
      <c r="G215" s="218">
        <v>120.82</v>
      </c>
      <c r="H215" s="32" t="s">
        <v>835</v>
      </c>
    </row>
    <row r="216" spans="1:8" ht="15" customHeight="1">
      <c r="A216" s="280">
        <v>45539</v>
      </c>
      <c r="B216" s="218" t="s">
        <v>1003</v>
      </c>
      <c r="C216" s="206" t="s">
        <v>1004</v>
      </c>
      <c r="D216" s="206" t="s">
        <v>1199</v>
      </c>
      <c r="E216" s="206" t="s">
        <v>528</v>
      </c>
      <c r="F216" s="281">
        <v>113000</v>
      </c>
      <c r="G216" s="218">
        <v>301.12</v>
      </c>
      <c r="H216" s="32" t="s">
        <v>835</v>
      </c>
    </row>
    <row r="217" spans="1:8" ht="15" customHeight="1">
      <c r="A217" s="280">
        <v>45539</v>
      </c>
      <c r="B217" s="218" t="s">
        <v>1200</v>
      </c>
      <c r="C217" s="206" t="s">
        <v>1201</v>
      </c>
      <c r="D217" s="206" t="s">
        <v>1067</v>
      </c>
      <c r="E217" s="206" t="s">
        <v>528</v>
      </c>
      <c r="F217" s="281">
        <v>1431000</v>
      </c>
      <c r="G217" s="218">
        <v>28.13</v>
      </c>
      <c r="H217" s="32" t="s">
        <v>835</v>
      </c>
    </row>
    <row r="218" spans="1:8" ht="15" customHeight="1">
      <c r="A218" s="280">
        <v>45539</v>
      </c>
      <c r="B218" s="218" t="s">
        <v>408</v>
      </c>
      <c r="C218" s="206" t="s">
        <v>1202</v>
      </c>
      <c r="D218" s="206" t="s">
        <v>881</v>
      </c>
      <c r="E218" s="206" t="s">
        <v>528</v>
      </c>
      <c r="F218" s="281">
        <v>956459</v>
      </c>
      <c r="G218" s="218">
        <v>723.95</v>
      </c>
      <c r="H218" s="32" t="s">
        <v>835</v>
      </c>
    </row>
    <row r="219" spans="1:8" ht="15" customHeight="1">
      <c r="A219" s="280">
        <v>45539</v>
      </c>
      <c r="B219" s="218" t="s">
        <v>1203</v>
      </c>
      <c r="C219" s="206" t="s">
        <v>1204</v>
      </c>
      <c r="D219" s="206" t="s">
        <v>874</v>
      </c>
      <c r="E219" s="206" t="s">
        <v>528</v>
      </c>
      <c r="F219" s="281">
        <v>284597</v>
      </c>
      <c r="G219" s="218">
        <v>310.99</v>
      </c>
      <c r="H219" s="32" t="s">
        <v>835</v>
      </c>
    </row>
    <row r="220" spans="1:8" ht="15" customHeight="1">
      <c r="A220" s="280">
        <v>45539</v>
      </c>
      <c r="B220" s="218" t="s">
        <v>1203</v>
      </c>
      <c r="C220" s="206" t="s">
        <v>1204</v>
      </c>
      <c r="D220" s="206" t="s">
        <v>1205</v>
      </c>
      <c r="E220" s="206" t="s">
        <v>528</v>
      </c>
      <c r="F220" s="281">
        <v>538935</v>
      </c>
      <c r="G220" s="218">
        <v>312.72000000000003</v>
      </c>
      <c r="H220" s="32" t="s">
        <v>835</v>
      </c>
    </row>
    <row r="221" spans="1:8" ht="15" customHeight="1">
      <c r="A221" s="280">
        <v>45539</v>
      </c>
      <c r="B221" s="218" t="s">
        <v>1203</v>
      </c>
      <c r="C221" s="206" t="s">
        <v>1204</v>
      </c>
      <c r="D221" s="206" t="s">
        <v>1206</v>
      </c>
      <c r="E221" s="206" t="s">
        <v>528</v>
      </c>
      <c r="F221" s="281">
        <v>704793</v>
      </c>
      <c r="G221" s="218">
        <v>313.39</v>
      </c>
      <c r="H221" s="32" t="s">
        <v>835</v>
      </c>
    </row>
    <row r="222" spans="1:8" ht="15" customHeight="1">
      <c r="A222" s="280">
        <v>45539</v>
      </c>
      <c r="B222" s="218" t="s">
        <v>1203</v>
      </c>
      <c r="C222" s="206" t="s">
        <v>1204</v>
      </c>
      <c r="D222" s="206" t="s">
        <v>881</v>
      </c>
      <c r="E222" s="206" t="s">
        <v>528</v>
      </c>
      <c r="F222" s="281">
        <v>368747</v>
      </c>
      <c r="G222" s="218">
        <v>312.7</v>
      </c>
      <c r="H222" s="32" t="s">
        <v>835</v>
      </c>
    </row>
    <row r="223" spans="1:8" ht="15" customHeight="1">
      <c r="A223" s="280">
        <v>45539</v>
      </c>
      <c r="B223" s="218" t="s">
        <v>432</v>
      </c>
      <c r="C223" s="206" t="s">
        <v>616</v>
      </c>
      <c r="D223" s="206" t="s">
        <v>980</v>
      </c>
      <c r="E223" s="206" t="s">
        <v>528</v>
      </c>
      <c r="F223" s="281">
        <v>217</v>
      </c>
      <c r="G223" s="218">
        <v>2843.06</v>
      </c>
      <c r="H223" s="32" t="s">
        <v>835</v>
      </c>
    </row>
    <row r="224" spans="1:8" ht="15" customHeight="1">
      <c r="A224" s="280">
        <v>45539</v>
      </c>
      <c r="B224" s="218" t="s">
        <v>432</v>
      </c>
      <c r="C224" s="206" t="s">
        <v>616</v>
      </c>
      <c r="D224" s="206" t="s">
        <v>1207</v>
      </c>
      <c r="E224" s="206" t="s">
        <v>528</v>
      </c>
      <c r="F224" s="281">
        <v>187348</v>
      </c>
      <c r="G224" s="218">
        <v>2827.8</v>
      </c>
      <c r="H224" s="32" t="s">
        <v>835</v>
      </c>
    </row>
    <row r="225" spans="1:8" ht="15" customHeight="1">
      <c r="A225" s="280">
        <v>45539</v>
      </c>
      <c r="B225" s="218" t="s">
        <v>1006</v>
      </c>
      <c r="C225" s="206" t="s">
        <v>1007</v>
      </c>
      <c r="D225" s="206" t="s">
        <v>881</v>
      </c>
      <c r="E225" s="206" t="s">
        <v>528</v>
      </c>
      <c r="F225" s="281">
        <v>352989</v>
      </c>
      <c r="G225" s="218">
        <v>661.33</v>
      </c>
      <c r="H225" s="32" t="s">
        <v>835</v>
      </c>
    </row>
    <row r="226" spans="1:8" ht="15" customHeight="1">
      <c r="A226" s="280">
        <v>45539</v>
      </c>
      <c r="B226" s="218" t="s">
        <v>1208</v>
      </c>
      <c r="C226" s="206" t="s">
        <v>1209</v>
      </c>
      <c r="D226" s="206" t="s">
        <v>1210</v>
      </c>
      <c r="E226" s="206" t="s">
        <v>528</v>
      </c>
      <c r="F226" s="281">
        <v>350870</v>
      </c>
      <c r="G226" s="218">
        <v>23.84</v>
      </c>
      <c r="H226" s="32" t="s">
        <v>835</v>
      </c>
    </row>
    <row r="227" spans="1:8" ht="15" customHeight="1">
      <c r="A227" s="280">
        <v>45539</v>
      </c>
      <c r="B227" s="218" t="s">
        <v>1211</v>
      </c>
      <c r="C227" s="206" t="s">
        <v>1212</v>
      </c>
      <c r="D227" s="206" t="s">
        <v>881</v>
      </c>
      <c r="E227" s="206" t="s">
        <v>528</v>
      </c>
      <c r="F227" s="281">
        <v>4732938</v>
      </c>
      <c r="G227" s="218">
        <v>88.16</v>
      </c>
      <c r="H227" s="32" t="s">
        <v>835</v>
      </c>
    </row>
    <row r="228" spans="1:8" ht="15" customHeight="1">
      <c r="A228" s="280">
        <v>45539</v>
      </c>
      <c r="B228" s="218" t="s">
        <v>1211</v>
      </c>
      <c r="C228" s="206" t="s">
        <v>1212</v>
      </c>
      <c r="D228" s="206" t="s">
        <v>874</v>
      </c>
      <c r="E228" s="206" t="s">
        <v>528</v>
      </c>
      <c r="F228" s="281">
        <v>8289835</v>
      </c>
      <c r="G228" s="218">
        <v>89.41</v>
      </c>
      <c r="H228" s="32" t="s">
        <v>835</v>
      </c>
    </row>
    <row r="229" spans="1:8" ht="15" customHeight="1">
      <c r="A229" s="280">
        <v>45539</v>
      </c>
      <c r="B229" s="218" t="s">
        <v>961</v>
      </c>
      <c r="C229" s="206" t="s">
        <v>962</v>
      </c>
      <c r="D229" s="206" t="s">
        <v>881</v>
      </c>
      <c r="E229" s="206" t="s">
        <v>528</v>
      </c>
      <c r="F229" s="281">
        <v>516280</v>
      </c>
      <c r="G229" s="218">
        <v>125.98</v>
      </c>
      <c r="H229" s="32" t="s">
        <v>835</v>
      </c>
    </row>
    <row r="230" spans="1:8" ht="15" customHeight="1">
      <c r="A230" s="280">
        <v>45539</v>
      </c>
      <c r="B230" s="218" t="s">
        <v>1213</v>
      </c>
      <c r="C230" s="206" t="s">
        <v>1214</v>
      </c>
      <c r="D230" s="206" t="s">
        <v>1215</v>
      </c>
      <c r="E230" s="206" t="s">
        <v>528</v>
      </c>
      <c r="F230" s="281">
        <v>250800</v>
      </c>
      <c r="G230" s="218">
        <v>119.09</v>
      </c>
      <c r="H230" s="32" t="s">
        <v>835</v>
      </c>
    </row>
    <row r="231" spans="1:8" ht="15" customHeight="1">
      <c r="A231" s="280">
        <v>45539</v>
      </c>
      <c r="B231" s="218" t="s">
        <v>1213</v>
      </c>
      <c r="C231" s="206" t="s">
        <v>1214</v>
      </c>
      <c r="D231" s="206" t="s">
        <v>1042</v>
      </c>
      <c r="E231" s="206" t="s">
        <v>528</v>
      </c>
      <c r="F231" s="281">
        <v>80400</v>
      </c>
      <c r="G231" s="218">
        <v>120.8</v>
      </c>
      <c r="H231" s="32" t="s">
        <v>835</v>
      </c>
    </row>
    <row r="232" spans="1:8" ht="15" customHeight="1">
      <c r="A232" s="280">
        <v>45539</v>
      </c>
      <c r="B232" s="218" t="s">
        <v>1009</v>
      </c>
      <c r="C232" s="206" t="s">
        <v>1010</v>
      </c>
      <c r="D232" s="206" t="s">
        <v>1216</v>
      </c>
      <c r="E232" s="206" t="s">
        <v>528</v>
      </c>
      <c r="F232" s="281">
        <v>88000</v>
      </c>
      <c r="G232" s="218">
        <v>165</v>
      </c>
      <c r="H232" s="32" t="s">
        <v>835</v>
      </c>
    </row>
    <row r="233" spans="1:8" ht="15" customHeight="1">
      <c r="A233" s="280">
        <v>45539</v>
      </c>
      <c r="B233" s="218" t="s">
        <v>1012</v>
      </c>
      <c r="C233" s="206" t="s">
        <v>1013</v>
      </c>
      <c r="D233" s="206" t="s">
        <v>881</v>
      </c>
      <c r="E233" s="206" t="s">
        <v>528</v>
      </c>
      <c r="F233" s="281">
        <v>7515306</v>
      </c>
      <c r="G233" s="218">
        <v>11.4</v>
      </c>
      <c r="H233" s="32" t="s">
        <v>835</v>
      </c>
    </row>
    <row r="234" spans="1:8" ht="15" customHeight="1">
      <c r="A234" s="280">
        <v>45539</v>
      </c>
      <c r="B234" s="218" t="s">
        <v>1012</v>
      </c>
      <c r="C234" s="206" t="s">
        <v>1013</v>
      </c>
      <c r="D234" s="206" t="s">
        <v>874</v>
      </c>
      <c r="E234" s="206" t="s">
        <v>528</v>
      </c>
      <c r="F234" s="281">
        <v>42192047</v>
      </c>
      <c r="G234" s="218">
        <v>11.67</v>
      </c>
      <c r="H234" s="32" t="s">
        <v>835</v>
      </c>
    </row>
    <row r="235" spans="1:8" ht="15" customHeight="1">
      <c r="A235" s="280">
        <v>45539</v>
      </c>
      <c r="B235" s="218" t="s">
        <v>1217</v>
      </c>
      <c r="C235" s="206" t="s">
        <v>1218</v>
      </c>
      <c r="D235" s="206" t="s">
        <v>1042</v>
      </c>
      <c r="E235" s="206" t="s">
        <v>528</v>
      </c>
      <c r="F235" s="281">
        <v>2789158</v>
      </c>
      <c r="G235" s="218">
        <v>3.16</v>
      </c>
      <c r="H235" s="32" t="s">
        <v>835</v>
      </c>
    </row>
    <row r="236" spans="1:8" ht="15" customHeight="1">
      <c r="A236" s="280">
        <v>45539</v>
      </c>
      <c r="B236" s="218" t="s">
        <v>965</v>
      </c>
      <c r="C236" s="206" t="s">
        <v>966</v>
      </c>
      <c r="D236" s="206" t="s">
        <v>957</v>
      </c>
      <c r="E236" s="206" t="s">
        <v>528</v>
      </c>
      <c r="F236" s="281">
        <v>110000</v>
      </c>
      <c r="G236" s="218">
        <v>18.649999999999999</v>
      </c>
      <c r="H236" s="32" t="s">
        <v>835</v>
      </c>
    </row>
    <row r="237" spans="1:8" ht="15" customHeight="1">
      <c r="A237" s="280">
        <v>45539</v>
      </c>
      <c r="B237" s="218" t="s">
        <v>1219</v>
      </c>
      <c r="C237" s="206" t="s">
        <v>1220</v>
      </c>
      <c r="D237" s="206" t="s">
        <v>1221</v>
      </c>
      <c r="E237" s="206" t="s">
        <v>528</v>
      </c>
      <c r="F237" s="281">
        <v>500000</v>
      </c>
      <c r="G237" s="218">
        <v>307</v>
      </c>
      <c r="H237" s="32" t="s">
        <v>835</v>
      </c>
    </row>
    <row r="238" spans="1:8" ht="15" customHeight="1">
      <c r="A238" s="280">
        <v>45539</v>
      </c>
      <c r="B238" s="218" t="s">
        <v>1222</v>
      </c>
      <c r="C238" s="206" t="s">
        <v>1223</v>
      </c>
      <c r="D238" s="206" t="s">
        <v>874</v>
      </c>
      <c r="E238" s="206" t="s">
        <v>528</v>
      </c>
      <c r="F238" s="281">
        <v>418437</v>
      </c>
      <c r="G238" s="218">
        <v>228.62</v>
      </c>
      <c r="H238" s="32" t="s">
        <v>835</v>
      </c>
    </row>
    <row r="239" spans="1:8" ht="15" customHeight="1">
      <c r="A239" s="280">
        <v>45539</v>
      </c>
      <c r="B239" s="218" t="s">
        <v>963</v>
      </c>
      <c r="C239" s="206" t="s">
        <v>964</v>
      </c>
      <c r="D239" s="206" t="s">
        <v>894</v>
      </c>
      <c r="E239" s="206" t="s">
        <v>528</v>
      </c>
      <c r="F239" s="281">
        <v>57623</v>
      </c>
      <c r="G239" s="218">
        <v>382.65</v>
      </c>
      <c r="H239" s="32" t="s">
        <v>835</v>
      </c>
    </row>
    <row r="240" spans="1:8" ht="15" customHeight="1">
      <c r="A240" s="280">
        <v>45539</v>
      </c>
      <c r="B240" s="218" t="s">
        <v>1224</v>
      </c>
      <c r="C240" s="206" t="s">
        <v>1225</v>
      </c>
      <c r="D240" s="206" t="s">
        <v>1226</v>
      </c>
      <c r="E240" s="206" t="s">
        <v>528</v>
      </c>
      <c r="F240" s="281">
        <v>681314</v>
      </c>
      <c r="G240" s="218">
        <v>2090</v>
      </c>
      <c r="H240" s="32" t="s">
        <v>835</v>
      </c>
    </row>
    <row r="241" spans="1:8" ht="15" customHeight="1">
      <c r="A241" s="280">
        <v>45539</v>
      </c>
      <c r="B241" s="218" t="s">
        <v>1224</v>
      </c>
      <c r="C241" s="206" t="s">
        <v>1225</v>
      </c>
      <c r="D241" s="206" t="s">
        <v>904</v>
      </c>
      <c r="E241" s="206" t="s">
        <v>528</v>
      </c>
      <c r="F241" s="281">
        <v>222172</v>
      </c>
      <c r="G241" s="218">
        <v>2121.56</v>
      </c>
      <c r="H241" s="32" t="s">
        <v>835</v>
      </c>
    </row>
    <row r="242" spans="1:8" ht="15" customHeight="1">
      <c r="A242" s="280">
        <v>45539</v>
      </c>
      <c r="B242" s="218" t="s">
        <v>1224</v>
      </c>
      <c r="C242" s="206" t="s">
        <v>1225</v>
      </c>
      <c r="D242" s="206" t="s">
        <v>898</v>
      </c>
      <c r="E242" s="206" t="s">
        <v>528</v>
      </c>
      <c r="F242" s="281">
        <v>210553</v>
      </c>
      <c r="G242" s="218">
        <v>2100.66</v>
      </c>
      <c r="H242" s="32" t="s">
        <v>835</v>
      </c>
    </row>
    <row r="243" spans="1:8" ht="15" customHeight="1">
      <c r="A243" s="280">
        <v>45539</v>
      </c>
      <c r="B243" s="218" t="s">
        <v>1227</v>
      </c>
      <c r="C243" s="206" t="s">
        <v>1228</v>
      </c>
      <c r="D243" s="206" t="s">
        <v>1229</v>
      </c>
      <c r="E243" s="206" t="s">
        <v>528</v>
      </c>
      <c r="F243" s="281">
        <v>849700</v>
      </c>
      <c r="G243" s="218">
        <v>45.48</v>
      </c>
      <c r="H243" s="32" t="s">
        <v>835</v>
      </c>
    </row>
    <row r="244" spans="1:8" ht="15" customHeight="1">
      <c r="A244" s="280">
        <v>45539</v>
      </c>
      <c r="B244" s="218" t="s">
        <v>1230</v>
      </c>
      <c r="C244" s="206" t="s">
        <v>1231</v>
      </c>
      <c r="D244" s="206" t="s">
        <v>1232</v>
      </c>
      <c r="E244" s="206" t="s">
        <v>528</v>
      </c>
      <c r="F244" s="281">
        <v>200000</v>
      </c>
      <c r="G244" s="218">
        <v>39.78</v>
      </c>
      <c r="H244" s="32" t="s">
        <v>835</v>
      </c>
    </row>
    <row r="245" spans="1:8" ht="15" customHeight="1">
      <c r="A245" s="280">
        <v>45539</v>
      </c>
      <c r="B245" s="218" t="s">
        <v>1233</v>
      </c>
      <c r="C245" s="206" t="s">
        <v>1234</v>
      </c>
      <c r="D245" s="206" t="s">
        <v>1235</v>
      </c>
      <c r="E245" s="206" t="s">
        <v>528</v>
      </c>
      <c r="F245" s="281">
        <v>92612</v>
      </c>
      <c r="G245" s="218">
        <v>189.43</v>
      </c>
      <c r="H245" s="32" t="s">
        <v>835</v>
      </c>
    </row>
    <row r="246" spans="1:8" ht="15" customHeight="1">
      <c r="A246" s="280">
        <v>45539</v>
      </c>
      <c r="B246" s="218" t="s">
        <v>1016</v>
      </c>
      <c r="C246" s="206" t="s">
        <v>1017</v>
      </c>
      <c r="D246" s="206" t="s">
        <v>873</v>
      </c>
      <c r="E246" s="206" t="s">
        <v>528</v>
      </c>
      <c r="F246" s="281">
        <v>31200</v>
      </c>
      <c r="G246" s="218">
        <v>169.62</v>
      </c>
      <c r="H246" s="32" t="s">
        <v>835</v>
      </c>
    </row>
    <row r="247" spans="1:8" ht="15" customHeight="1">
      <c r="A247" s="280">
        <v>45539</v>
      </c>
      <c r="B247" s="218" t="s">
        <v>1019</v>
      </c>
      <c r="C247" s="206" t="s">
        <v>1020</v>
      </c>
      <c r="D247" s="206" t="s">
        <v>1014</v>
      </c>
      <c r="E247" s="206" t="s">
        <v>528</v>
      </c>
      <c r="F247" s="281">
        <v>786261</v>
      </c>
      <c r="G247" s="218">
        <v>129.99</v>
      </c>
      <c r="H247" s="32" t="s">
        <v>835</v>
      </c>
    </row>
    <row r="248" spans="1:8" ht="15" customHeight="1">
      <c r="A248" s="280">
        <v>45539</v>
      </c>
      <c r="B248" s="218" t="s">
        <v>1155</v>
      </c>
      <c r="C248" s="206" t="s">
        <v>1156</v>
      </c>
      <c r="D248" s="206" t="s">
        <v>1236</v>
      </c>
      <c r="E248" s="206" t="s">
        <v>529</v>
      </c>
      <c r="F248" s="281">
        <v>100000</v>
      </c>
      <c r="G248" s="218">
        <v>650</v>
      </c>
      <c r="H248" s="32" t="s">
        <v>835</v>
      </c>
    </row>
    <row r="249" spans="1:8" ht="15" customHeight="1">
      <c r="A249" s="280">
        <v>45539</v>
      </c>
      <c r="B249" s="218" t="s">
        <v>929</v>
      </c>
      <c r="C249" s="206" t="s">
        <v>930</v>
      </c>
      <c r="D249" s="206" t="s">
        <v>894</v>
      </c>
      <c r="E249" s="206" t="s">
        <v>529</v>
      </c>
      <c r="F249" s="281">
        <v>365466</v>
      </c>
      <c r="G249" s="218">
        <v>284.32</v>
      </c>
      <c r="H249" s="32" t="s">
        <v>835</v>
      </c>
    </row>
    <row r="250" spans="1:8" ht="15" customHeight="1">
      <c r="A250" s="280">
        <v>45539</v>
      </c>
      <c r="B250" s="218" t="s">
        <v>929</v>
      </c>
      <c r="C250" s="206" t="s">
        <v>930</v>
      </c>
      <c r="D250" s="206" t="s">
        <v>881</v>
      </c>
      <c r="E250" s="206" t="s">
        <v>529</v>
      </c>
      <c r="F250" s="281">
        <v>602223</v>
      </c>
      <c r="G250" s="218">
        <v>281.73</v>
      </c>
      <c r="H250" s="32" t="s">
        <v>835</v>
      </c>
    </row>
    <row r="251" spans="1:8" ht="15" customHeight="1">
      <c r="A251" s="280">
        <v>45539</v>
      </c>
      <c r="B251" s="218" t="s">
        <v>929</v>
      </c>
      <c r="C251" s="206" t="s">
        <v>930</v>
      </c>
      <c r="D251" s="206" t="s">
        <v>874</v>
      </c>
      <c r="E251" s="206" t="s">
        <v>529</v>
      </c>
      <c r="F251" s="281">
        <v>506265</v>
      </c>
      <c r="G251" s="218">
        <v>279.19</v>
      </c>
      <c r="H251" s="32" t="s">
        <v>835</v>
      </c>
    </row>
    <row r="252" spans="1:8" ht="15" customHeight="1">
      <c r="A252" s="280">
        <v>45539</v>
      </c>
      <c r="B252" s="218" t="s">
        <v>1158</v>
      </c>
      <c r="C252" s="206" t="s">
        <v>1159</v>
      </c>
      <c r="D252" s="206" t="s">
        <v>1237</v>
      </c>
      <c r="E252" s="206" t="s">
        <v>529</v>
      </c>
      <c r="F252" s="281">
        <v>108000</v>
      </c>
      <c r="G252" s="218">
        <v>150</v>
      </c>
      <c r="H252" s="32" t="s">
        <v>835</v>
      </c>
    </row>
    <row r="253" spans="1:8" ht="15" customHeight="1">
      <c r="A253" s="280">
        <v>45539</v>
      </c>
      <c r="B253" s="218" t="s">
        <v>1158</v>
      </c>
      <c r="C253" s="206" t="s">
        <v>1159</v>
      </c>
      <c r="D253" s="206" t="s">
        <v>1238</v>
      </c>
      <c r="E253" s="206" t="s">
        <v>529</v>
      </c>
      <c r="F253" s="281">
        <v>107000</v>
      </c>
      <c r="G253" s="218">
        <v>151.37</v>
      </c>
      <c r="H253" s="32" t="s">
        <v>835</v>
      </c>
    </row>
    <row r="254" spans="1:8" ht="15" customHeight="1">
      <c r="A254" s="280">
        <v>45539</v>
      </c>
      <c r="B254" s="218" t="s">
        <v>1021</v>
      </c>
      <c r="C254" s="206" t="s">
        <v>1022</v>
      </c>
      <c r="D254" s="206" t="s">
        <v>1239</v>
      </c>
      <c r="E254" s="206" t="s">
        <v>529</v>
      </c>
      <c r="F254" s="281">
        <v>1759000</v>
      </c>
      <c r="G254" s="218">
        <v>1.77</v>
      </c>
      <c r="H254" s="32" t="s">
        <v>835</v>
      </c>
    </row>
    <row r="255" spans="1:8" ht="15" customHeight="1">
      <c r="A255" s="280">
        <v>45539</v>
      </c>
      <c r="B255" s="218" t="s">
        <v>1166</v>
      </c>
      <c r="C255" s="206" t="s">
        <v>1167</v>
      </c>
      <c r="D255" s="206" t="s">
        <v>881</v>
      </c>
      <c r="E255" s="206" t="s">
        <v>529</v>
      </c>
      <c r="F255" s="281">
        <v>636778</v>
      </c>
      <c r="G255" s="218">
        <v>99.54</v>
      </c>
      <c r="H255" s="32" t="s">
        <v>835</v>
      </c>
    </row>
    <row r="256" spans="1:8" ht="15" customHeight="1">
      <c r="A256" s="280">
        <v>45539</v>
      </c>
      <c r="B256" s="218" t="s">
        <v>1023</v>
      </c>
      <c r="C256" s="206" t="s">
        <v>1024</v>
      </c>
      <c r="D256" s="206" t="s">
        <v>1240</v>
      </c>
      <c r="E256" s="206" t="s">
        <v>529</v>
      </c>
      <c r="F256" s="281">
        <v>569178</v>
      </c>
      <c r="G256" s="218">
        <v>0.31</v>
      </c>
      <c r="H256" s="32" t="s">
        <v>835</v>
      </c>
    </row>
    <row r="257" spans="1:8" ht="15" customHeight="1">
      <c r="A257" s="280">
        <v>45539</v>
      </c>
      <c r="B257" s="218" t="s">
        <v>1023</v>
      </c>
      <c r="C257" s="206" t="s">
        <v>1024</v>
      </c>
      <c r="D257" s="206" t="s">
        <v>1241</v>
      </c>
      <c r="E257" s="206" t="s">
        <v>529</v>
      </c>
      <c r="F257" s="281">
        <v>452446</v>
      </c>
      <c r="G257" s="218">
        <v>0.32</v>
      </c>
      <c r="H257" s="32" t="s">
        <v>835</v>
      </c>
    </row>
    <row r="258" spans="1:8" ht="15" customHeight="1">
      <c r="A258" s="280">
        <v>45539</v>
      </c>
      <c r="B258" s="218" t="s">
        <v>1023</v>
      </c>
      <c r="C258" s="206" t="s">
        <v>1024</v>
      </c>
      <c r="D258" s="206" t="s">
        <v>1242</v>
      </c>
      <c r="E258" s="206" t="s">
        <v>529</v>
      </c>
      <c r="F258" s="281">
        <v>360000</v>
      </c>
      <c r="G258" s="218">
        <v>0.18</v>
      </c>
      <c r="H258" s="32" t="s">
        <v>835</v>
      </c>
    </row>
    <row r="259" spans="1:8" ht="15" customHeight="1">
      <c r="A259" s="280">
        <v>45539</v>
      </c>
      <c r="B259" s="218" t="s">
        <v>1023</v>
      </c>
      <c r="C259" s="206" t="s">
        <v>1024</v>
      </c>
      <c r="D259" s="206" t="s">
        <v>1243</v>
      </c>
      <c r="E259" s="206" t="s">
        <v>529</v>
      </c>
      <c r="F259" s="281">
        <v>936000</v>
      </c>
      <c r="G259" s="218">
        <v>0.15</v>
      </c>
      <c r="H259" s="32" t="s">
        <v>835</v>
      </c>
    </row>
    <row r="260" spans="1:8" ht="15" customHeight="1">
      <c r="A260" s="280">
        <v>45539</v>
      </c>
      <c r="B260" s="218" t="s">
        <v>1023</v>
      </c>
      <c r="C260" s="206" t="s">
        <v>1024</v>
      </c>
      <c r="D260" s="206" t="s">
        <v>1244</v>
      </c>
      <c r="E260" s="206" t="s">
        <v>529</v>
      </c>
      <c r="F260" s="281">
        <v>276000</v>
      </c>
      <c r="G260" s="218">
        <v>0.18</v>
      </c>
      <c r="H260" s="32" t="s">
        <v>835</v>
      </c>
    </row>
    <row r="261" spans="1:8" ht="15" customHeight="1">
      <c r="A261" s="280">
        <v>45539</v>
      </c>
      <c r="B261" s="218" t="s">
        <v>1045</v>
      </c>
      <c r="C261" s="206" t="s">
        <v>1170</v>
      </c>
      <c r="D261" s="206" t="s">
        <v>1171</v>
      </c>
      <c r="E261" s="206" t="s">
        <v>529</v>
      </c>
      <c r="F261" s="281">
        <v>1114234</v>
      </c>
      <c r="G261" s="218">
        <v>24.72</v>
      </c>
      <c r="H261" s="32" t="s">
        <v>835</v>
      </c>
    </row>
    <row r="262" spans="1:8" ht="15" customHeight="1">
      <c r="A262" s="280">
        <v>45539</v>
      </c>
      <c r="B262" s="218" t="s">
        <v>1045</v>
      </c>
      <c r="C262" s="206" t="s">
        <v>1170</v>
      </c>
      <c r="D262" s="206" t="s">
        <v>874</v>
      </c>
      <c r="E262" s="206" t="s">
        <v>529</v>
      </c>
      <c r="F262" s="281">
        <v>3206548</v>
      </c>
      <c r="G262" s="218">
        <v>24.48</v>
      </c>
      <c r="H262" s="32" t="s">
        <v>835</v>
      </c>
    </row>
    <row r="263" spans="1:8" ht="15" customHeight="1">
      <c r="A263" s="280">
        <v>45539</v>
      </c>
      <c r="B263" s="218" t="s">
        <v>1045</v>
      </c>
      <c r="C263" s="206" t="s">
        <v>1170</v>
      </c>
      <c r="D263" s="206" t="s">
        <v>890</v>
      </c>
      <c r="E263" s="206" t="s">
        <v>529</v>
      </c>
      <c r="F263" s="281">
        <v>1256574</v>
      </c>
      <c r="G263" s="218">
        <v>24.03</v>
      </c>
      <c r="H263" s="32" t="s">
        <v>835</v>
      </c>
    </row>
    <row r="264" spans="1:8" ht="15" customHeight="1">
      <c r="A264" s="280">
        <v>45539</v>
      </c>
      <c r="B264" s="218" t="s">
        <v>1045</v>
      </c>
      <c r="C264" s="206" t="s">
        <v>1170</v>
      </c>
      <c r="D264" s="206" t="s">
        <v>1049</v>
      </c>
      <c r="E264" s="206" t="s">
        <v>529</v>
      </c>
      <c r="F264" s="281">
        <v>962097</v>
      </c>
      <c r="G264" s="218">
        <v>22.87</v>
      </c>
      <c r="H264" s="32" t="s">
        <v>835</v>
      </c>
    </row>
    <row r="265" spans="1:8" ht="15" customHeight="1">
      <c r="A265" s="280">
        <v>45539</v>
      </c>
      <c r="B265" s="218" t="s">
        <v>1045</v>
      </c>
      <c r="C265" s="206" t="s">
        <v>1170</v>
      </c>
      <c r="D265" s="206" t="s">
        <v>881</v>
      </c>
      <c r="E265" s="206" t="s">
        <v>529</v>
      </c>
      <c r="F265" s="281">
        <v>1731643</v>
      </c>
      <c r="G265" s="218">
        <v>24.47</v>
      </c>
      <c r="H265" s="32" t="s">
        <v>835</v>
      </c>
    </row>
    <row r="266" spans="1:8" ht="15" customHeight="1">
      <c r="A266" s="280">
        <v>45539</v>
      </c>
      <c r="B266" s="218" t="s">
        <v>1045</v>
      </c>
      <c r="C266" s="206" t="s">
        <v>1170</v>
      </c>
      <c r="D266" s="206" t="s">
        <v>1051</v>
      </c>
      <c r="E266" s="206" t="s">
        <v>529</v>
      </c>
      <c r="F266" s="281">
        <v>15808329</v>
      </c>
      <c r="G266" s="218">
        <v>23.57</v>
      </c>
      <c r="H266" s="32" t="s">
        <v>835</v>
      </c>
    </row>
    <row r="267" spans="1:8" ht="15" customHeight="1">
      <c r="A267" s="280">
        <v>45539</v>
      </c>
      <c r="B267" s="218" t="s">
        <v>1045</v>
      </c>
      <c r="C267" s="206" t="s">
        <v>1170</v>
      </c>
      <c r="D267" s="206" t="s">
        <v>1050</v>
      </c>
      <c r="E267" s="206" t="s">
        <v>529</v>
      </c>
      <c r="F267" s="281">
        <v>2301584</v>
      </c>
      <c r="G267" s="218">
        <v>22.89</v>
      </c>
      <c r="H267" s="32" t="s">
        <v>835</v>
      </c>
    </row>
    <row r="268" spans="1:8" ht="15" customHeight="1">
      <c r="A268" s="280">
        <v>45539</v>
      </c>
      <c r="B268" s="218" t="s">
        <v>958</v>
      </c>
      <c r="C268" s="206" t="s">
        <v>959</v>
      </c>
      <c r="D268" s="206" t="s">
        <v>1172</v>
      </c>
      <c r="E268" s="206" t="s">
        <v>529</v>
      </c>
      <c r="F268" s="281">
        <v>22800</v>
      </c>
      <c r="G268" s="218">
        <v>71.81</v>
      </c>
      <c r="H268" s="32" t="s">
        <v>835</v>
      </c>
    </row>
    <row r="269" spans="1:8" ht="15" customHeight="1">
      <c r="A269" s="280">
        <v>45539</v>
      </c>
      <c r="B269" s="218" t="s">
        <v>1173</v>
      </c>
      <c r="C269" s="206" t="s">
        <v>1174</v>
      </c>
      <c r="D269" s="206" t="s">
        <v>890</v>
      </c>
      <c r="E269" s="206" t="s">
        <v>529</v>
      </c>
      <c r="F269" s="281">
        <v>165053</v>
      </c>
      <c r="G269" s="218">
        <v>27.49</v>
      </c>
      <c r="H269" s="32" t="s">
        <v>835</v>
      </c>
    </row>
    <row r="270" spans="1:8" ht="15" customHeight="1">
      <c r="A270" s="280">
        <v>45539</v>
      </c>
      <c r="B270" s="218" t="s">
        <v>994</v>
      </c>
      <c r="C270" s="206" t="s">
        <v>995</v>
      </c>
      <c r="D270" s="206" t="s">
        <v>936</v>
      </c>
      <c r="E270" s="206" t="s">
        <v>529</v>
      </c>
      <c r="F270" s="281">
        <v>60800</v>
      </c>
      <c r="G270" s="218">
        <v>141.75</v>
      </c>
      <c r="H270" s="32" t="s">
        <v>835</v>
      </c>
    </row>
    <row r="271" spans="1:8" ht="15" customHeight="1">
      <c r="A271" s="280">
        <v>45539</v>
      </c>
      <c r="B271" s="218" t="s">
        <v>665</v>
      </c>
      <c r="C271" s="206" t="s">
        <v>1175</v>
      </c>
      <c r="D271" s="206" t="s">
        <v>1245</v>
      </c>
      <c r="E271" s="206" t="s">
        <v>529</v>
      </c>
      <c r="F271" s="281">
        <v>1338600</v>
      </c>
      <c r="G271" s="218">
        <v>102.98</v>
      </c>
      <c r="H271" s="32" t="s">
        <v>835</v>
      </c>
    </row>
    <row r="272" spans="1:8" ht="15" customHeight="1">
      <c r="A272" s="280">
        <v>45539</v>
      </c>
      <c r="B272" s="218" t="s">
        <v>1065</v>
      </c>
      <c r="C272" s="206" t="s">
        <v>1180</v>
      </c>
      <c r="D272" s="206" t="s">
        <v>1190</v>
      </c>
      <c r="E272" s="206" t="s">
        <v>529</v>
      </c>
      <c r="F272" s="281">
        <v>524569</v>
      </c>
      <c r="G272" s="218">
        <v>421.29</v>
      </c>
      <c r="H272" s="32" t="s">
        <v>835</v>
      </c>
    </row>
    <row r="273" spans="1:8" ht="15" customHeight="1">
      <c r="A273" s="280">
        <v>45539</v>
      </c>
      <c r="B273" s="218" t="s">
        <v>1065</v>
      </c>
      <c r="C273" s="206" t="s">
        <v>1180</v>
      </c>
      <c r="D273" s="206" t="s">
        <v>1187</v>
      </c>
      <c r="E273" s="206" t="s">
        <v>529</v>
      </c>
      <c r="F273" s="281">
        <v>319868</v>
      </c>
      <c r="G273" s="218">
        <v>439.33</v>
      </c>
      <c r="H273" s="32" t="s">
        <v>835</v>
      </c>
    </row>
    <row r="274" spans="1:8" ht="15" customHeight="1">
      <c r="A274" s="280">
        <v>45539</v>
      </c>
      <c r="B274" s="218" t="s">
        <v>1065</v>
      </c>
      <c r="C274" s="206" t="s">
        <v>1180</v>
      </c>
      <c r="D274" s="206" t="s">
        <v>903</v>
      </c>
      <c r="E274" s="206" t="s">
        <v>529</v>
      </c>
      <c r="F274" s="281">
        <v>1004121</v>
      </c>
      <c r="G274" s="218">
        <v>421.71</v>
      </c>
      <c r="H274" s="32" t="s">
        <v>835</v>
      </c>
    </row>
    <row r="275" spans="1:8" ht="15" customHeight="1">
      <c r="A275" s="280">
        <v>45539</v>
      </c>
      <c r="B275" s="218" t="s">
        <v>1065</v>
      </c>
      <c r="C275" s="206" t="s">
        <v>1180</v>
      </c>
      <c r="D275" s="206" t="s">
        <v>1186</v>
      </c>
      <c r="E275" s="206" t="s">
        <v>529</v>
      </c>
      <c r="F275" s="281">
        <v>606848</v>
      </c>
      <c r="G275" s="218">
        <v>417.43</v>
      </c>
      <c r="H275" s="32" t="s">
        <v>835</v>
      </c>
    </row>
    <row r="276" spans="1:8" ht="15" customHeight="1">
      <c r="A276" s="280">
        <v>45539</v>
      </c>
      <c r="B276" s="218" t="s">
        <v>1065</v>
      </c>
      <c r="C276" s="206" t="s">
        <v>1180</v>
      </c>
      <c r="D276" s="206" t="s">
        <v>1181</v>
      </c>
      <c r="E276" s="206" t="s">
        <v>529</v>
      </c>
      <c r="F276" s="281">
        <v>377982</v>
      </c>
      <c r="G276" s="218">
        <v>435.89</v>
      </c>
      <c r="H276" s="32" t="s">
        <v>835</v>
      </c>
    </row>
    <row r="277" spans="1:8" ht="15" customHeight="1">
      <c r="A277" s="280">
        <v>45539</v>
      </c>
      <c r="B277" s="218" t="s">
        <v>1065</v>
      </c>
      <c r="C277" s="206" t="s">
        <v>1180</v>
      </c>
      <c r="D277" s="206" t="s">
        <v>1191</v>
      </c>
      <c r="E277" s="206" t="s">
        <v>529</v>
      </c>
      <c r="F277" s="281">
        <v>408016</v>
      </c>
      <c r="G277" s="218">
        <v>442.81</v>
      </c>
      <c r="H277" s="32" t="s">
        <v>835</v>
      </c>
    </row>
    <row r="278" spans="1:8" ht="15" customHeight="1">
      <c r="A278" s="280">
        <v>45539</v>
      </c>
      <c r="B278" s="218" t="s">
        <v>1065</v>
      </c>
      <c r="C278" s="206" t="s">
        <v>1180</v>
      </c>
      <c r="D278" s="206" t="s">
        <v>1189</v>
      </c>
      <c r="E278" s="206" t="s">
        <v>529</v>
      </c>
      <c r="F278" s="281">
        <v>1554223</v>
      </c>
      <c r="G278" s="218">
        <v>424.66</v>
      </c>
      <c r="H278" s="32" t="s">
        <v>835</v>
      </c>
    </row>
    <row r="279" spans="1:8" ht="15" customHeight="1">
      <c r="A279" s="280">
        <v>45539</v>
      </c>
      <c r="B279" s="218" t="s">
        <v>1065</v>
      </c>
      <c r="C279" s="206" t="s">
        <v>1180</v>
      </c>
      <c r="D279" s="206" t="s">
        <v>1053</v>
      </c>
      <c r="E279" s="206" t="s">
        <v>529</v>
      </c>
      <c r="F279" s="281">
        <v>409260</v>
      </c>
      <c r="G279" s="218">
        <v>429.5</v>
      </c>
      <c r="H279" s="32" t="s">
        <v>835</v>
      </c>
    </row>
    <row r="280" spans="1:8" ht="15" customHeight="1">
      <c r="A280" s="280">
        <v>45539</v>
      </c>
      <c r="B280" s="218" t="s">
        <v>1065</v>
      </c>
      <c r="C280" s="206" t="s">
        <v>1180</v>
      </c>
      <c r="D280" s="206" t="s">
        <v>1049</v>
      </c>
      <c r="E280" s="206" t="s">
        <v>529</v>
      </c>
      <c r="F280" s="281">
        <v>658132</v>
      </c>
      <c r="G280" s="218">
        <v>419.55</v>
      </c>
      <c r="H280" s="32" t="s">
        <v>835</v>
      </c>
    </row>
    <row r="281" spans="1:8" ht="15" customHeight="1">
      <c r="A281" s="280">
        <v>45539</v>
      </c>
      <c r="B281" s="218" t="s">
        <v>1065</v>
      </c>
      <c r="C281" s="206" t="s">
        <v>1180</v>
      </c>
      <c r="D281" s="206" t="s">
        <v>1185</v>
      </c>
      <c r="E281" s="206" t="s">
        <v>529</v>
      </c>
      <c r="F281" s="281">
        <v>857496</v>
      </c>
      <c r="G281" s="218">
        <v>425.84</v>
      </c>
      <c r="H281" s="32" t="s">
        <v>835</v>
      </c>
    </row>
    <row r="282" spans="1:8" ht="15" customHeight="1">
      <c r="A282" s="280">
        <v>45539</v>
      </c>
      <c r="B282" s="218" t="s">
        <v>1065</v>
      </c>
      <c r="C282" s="206" t="s">
        <v>1180</v>
      </c>
      <c r="D282" s="206" t="s">
        <v>1184</v>
      </c>
      <c r="E282" s="206" t="s">
        <v>529</v>
      </c>
      <c r="F282" s="281">
        <v>729557</v>
      </c>
      <c r="G282" s="218">
        <v>429.21</v>
      </c>
      <c r="H282" s="32" t="s">
        <v>835</v>
      </c>
    </row>
    <row r="283" spans="1:8" ht="15" customHeight="1">
      <c r="A283" s="280">
        <v>45539</v>
      </c>
      <c r="B283" s="218" t="s">
        <v>1065</v>
      </c>
      <c r="C283" s="206" t="s">
        <v>1180</v>
      </c>
      <c r="D283" s="206" t="s">
        <v>894</v>
      </c>
      <c r="E283" s="206" t="s">
        <v>529</v>
      </c>
      <c r="F283" s="281">
        <v>411720</v>
      </c>
      <c r="G283" s="218">
        <v>425.63</v>
      </c>
      <c r="H283" s="32" t="s">
        <v>835</v>
      </c>
    </row>
    <row r="284" spans="1:8" ht="15" customHeight="1">
      <c r="A284" s="280">
        <v>45539</v>
      </c>
      <c r="B284" s="218" t="s">
        <v>1192</v>
      </c>
      <c r="C284" s="206" t="s">
        <v>1193</v>
      </c>
      <c r="D284" s="206" t="s">
        <v>873</v>
      </c>
      <c r="E284" s="206" t="s">
        <v>529</v>
      </c>
      <c r="F284" s="281">
        <v>184200</v>
      </c>
      <c r="G284" s="218">
        <v>303.45</v>
      </c>
      <c r="H284" s="32" t="s">
        <v>835</v>
      </c>
    </row>
    <row r="285" spans="1:8" ht="15" customHeight="1">
      <c r="A285" s="280">
        <v>45539</v>
      </c>
      <c r="B285" s="218" t="s">
        <v>996</v>
      </c>
      <c r="C285" s="206" t="s">
        <v>997</v>
      </c>
      <c r="D285" s="206" t="s">
        <v>972</v>
      </c>
      <c r="E285" s="206" t="s">
        <v>529</v>
      </c>
      <c r="F285" s="281">
        <v>96000</v>
      </c>
      <c r="G285" s="218">
        <v>123.2</v>
      </c>
      <c r="H285" s="32" t="s">
        <v>835</v>
      </c>
    </row>
    <row r="286" spans="1:8" ht="15" customHeight="1">
      <c r="A286" s="280">
        <v>45539</v>
      </c>
      <c r="B286" s="218" t="s">
        <v>996</v>
      </c>
      <c r="C286" s="206" t="s">
        <v>997</v>
      </c>
      <c r="D286" s="206" t="s">
        <v>924</v>
      </c>
      <c r="E286" s="206" t="s">
        <v>529</v>
      </c>
      <c r="F286" s="281">
        <v>100800</v>
      </c>
      <c r="G286" s="218">
        <v>121.58</v>
      </c>
      <c r="H286" s="32" t="s">
        <v>835</v>
      </c>
    </row>
    <row r="287" spans="1:8" ht="15" customHeight="1">
      <c r="A287" s="280">
        <v>45539</v>
      </c>
      <c r="B287" s="218" t="s">
        <v>996</v>
      </c>
      <c r="C287" s="206" t="s">
        <v>997</v>
      </c>
      <c r="D287" s="206" t="s">
        <v>898</v>
      </c>
      <c r="E287" s="206" t="s">
        <v>529</v>
      </c>
      <c r="F287" s="281">
        <v>262400</v>
      </c>
      <c r="G287" s="218">
        <v>122.54</v>
      </c>
      <c r="H287" s="32" t="s">
        <v>835</v>
      </c>
    </row>
    <row r="288" spans="1:8" ht="15" customHeight="1">
      <c r="A288" s="280">
        <v>45539</v>
      </c>
      <c r="B288" s="218" t="s">
        <v>931</v>
      </c>
      <c r="C288" s="206" t="s">
        <v>932</v>
      </c>
      <c r="D288" s="206" t="s">
        <v>1025</v>
      </c>
      <c r="E288" s="206" t="s">
        <v>529</v>
      </c>
      <c r="F288" s="281">
        <v>35766074</v>
      </c>
      <c r="G288" s="218">
        <v>1.74</v>
      </c>
      <c r="H288" s="32" t="s">
        <v>835</v>
      </c>
    </row>
    <row r="289" spans="1:8" ht="15" customHeight="1">
      <c r="A289" s="280">
        <v>45539</v>
      </c>
      <c r="B289" s="218" t="s">
        <v>931</v>
      </c>
      <c r="C289" s="206" t="s">
        <v>932</v>
      </c>
      <c r="D289" s="206" t="s">
        <v>1246</v>
      </c>
      <c r="E289" s="206" t="s">
        <v>529</v>
      </c>
      <c r="F289" s="281">
        <v>9950000</v>
      </c>
      <c r="G289" s="218">
        <v>1.74</v>
      </c>
      <c r="H289" s="32" t="s">
        <v>835</v>
      </c>
    </row>
    <row r="290" spans="1:8" ht="15" customHeight="1">
      <c r="A290" s="280">
        <v>45539</v>
      </c>
      <c r="B290" s="218" t="s">
        <v>1247</v>
      </c>
      <c r="C290" s="206" t="s">
        <v>1248</v>
      </c>
      <c r="D290" s="206" t="s">
        <v>1249</v>
      </c>
      <c r="E290" s="206" t="s">
        <v>529</v>
      </c>
      <c r="F290" s="281">
        <v>325000</v>
      </c>
      <c r="G290" s="218">
        <v>128.83000000000001</v>
      </c>
      <c r="H290" s="32" t="s">
        <v>835</v>
      </c>
    </row>
    <row r="291" spans="1:8" ht="15" customHeight="1">
      <c r="A291" s="280">
        <v>45539</v>
      </c>
      <c r="B291" s="218" t="s">
        <v>998</v>
      </c>
      <c r="C291" s="206" t="s">
        <v>999</v>
      </c>
      <c r="D291" s="206" t="s">
        <v>881</v>
      </c>
      <c r="E291" s="206" t="s">
        <v>529</v>
      </c>
      <c r="F291" s="281">
        <v>2162847</v>
      </c>
      <c r="G291" s="218">
        <v>164.62</v>
      </c>
      <c r="H291" s="32" t="s">
        <v>835</v>
      </c>
    </row>
    <row r="292" spans="1:8" ht="15" customHeight="1">
      <c r="A292" s="280">
        <v>45539</v>
      </c>
      <c r="B292" s="218" t="s">
        <v>998</v>
      </c>
      <c r="C292" s="206" t="s">
        <v>999</v>
      </c>
      <c r="D292" s="206" t="s">
        <v>894</v>
      </c>
      <c r="E292" s="206" t="s">
        <v>529</v>
      </c>
      <c r="F292" s="281">
        <v>1935994</v>
      </c>
      <c r="G292" s="218">
        <v>166.37</v>
      </c>
      <c r="H292" s="32" t="s">
        <v>835</v>
      </c>
    </row>
    <row r="293" spans="1:8" ht="15" customHeight="1">
      <c r="A293" s="280">
        <v>45539</v>
      </c>
      <c r="B293" s="218" t="s">
        <v>998</v>
      </c>
      <c r="C293" s="206" t="s">
        <v>999</v>
      </c>
      <c r="D293" s="206" t="s">
        <v>874</v>
      </c>
      <c r="E293" s="206" t="s">
        <v>529</v>
      </c>
      <c r="F293" s="281">
        <v>2130403</v>
      </c>
      <c r="G293" s="218">
        <v>165.89</v>
      </c>
      <c r="H293" s="32" t="s">
        <v>835</v>
      </c>
    </row>
    <row r="294" spans="1:8" ht="15" customHeight="1">
      <c r="A294" s="280">
        <v>45539</v>
      </c>
      <c r="B294" s="218" t="s">
        <v>1250</v>
      </c>
      <c r="C294" s="206" t="s">
        <v>1251</v>
      </c>
      <c r="D294" s="206" t="s">
        <v>1252</v>
      </c>
      <c r="E294" s="206" t="s">
        <v>529</v>
      </c>
      <c r="F294" s="281">
        <v>300000</v>
      </c>
      <c r="G294" s="218">
        <v>887.56</v>
      </c>
      <c r="H294" s="32" t="s">
        <v>835</v>
      </c>
    </row>
    <row r="295" spans="1:8" ht="15" customHeight="1">
      <c r="A295" s="280">
        <v>45539</v>
      </c>
      <c r="B295" s="218" t="s">
        <v>979</v>
      </c>
      <c r="C295" s="206" t="s">
        <v>1000</v>
      </c>
      <c r="D295" s="206" t="s">
        <v>1001</v>
      </c>
      <c r="E295" s="206" t="s">
        <v>529</v>
      </c>
      <c r="F295" s="281">
        <v>705482</v>
      </c>
      <c r="G295" s="218">
        <v>85.7</v>
      </c>
      <c r="H295" s="32" t="s">
        <v>835</v>
      </c>
    </row>
    <row r="296" spans="1:8" ht="15" customHeight="1">
      <c r="A296" s="280">
        <v>45539</v>
      </c>
      <c r="B296" s="218" t="s">
        <v>979</v>
      </c>
      <c r="C296" s="206" t="s">
        <v>1000</v>
      </c>
      <c r="D296" s="206" t="s">
        <v>1196</v>
      </c>
      <c r="E296" s="206" t="s">
        <v>529</v>
      </c>
      <c r="F296" s="281">
        <v>2683</v>
      </c>
      <c r="G296" s="218">
        <v>87.76</v>
      </c>
      <c r="H296" s="32" t="s">
        <v>835</v>
      </c>
    </row>
    <row r="297" spans="1:8" ht="15" customHeight="1">
      <c r="A297" s="280">
        <v>45539</v>
      </c>
      <c r="B297" s="218" t="s">
        <v>979</v>
      </c>
      <c r="C297" s="206" t="s">
        <v>1000</v>
      </c>
      <c r="D297" s="206" t="s">
        <v>1002</v>
      </c>
      <c r="E297" s="206" t="s">
        <v>529</v>
      </c>
      <c r="F297" s="281">
        <v>117660</v>
      </c>
      <c r="G297" s="218">
        <v>85.21</v>
      </c>
      <c r="H297" s="32" t="s">
        <v>835</v>
      </c>
    </row>
    <row r="298" spans="1:8" ht="15" customHeight="1">
      <c r="A298" s="280">
        <v>45539</v>
      </c>
      <c r="B298" s="218" t="s">
        <v>979</v>
      </c>
      <c r="C298" s="206" t="s">
        <v>1000</v>
      </c>
      <c r="D298" s="206" t="s">
        <v>1026</v>
      </c>
      <c r="E298" s="206" t="s">
        <v>529</v>
      </c>
      <c r="F298" s="281">
        <v>700000</v>
      </c>
      <c r="G298" s="218">
        <v>83.55</v>
      </c>
      <c r="H298" s="32" t="s">
        <v>835</v>
      </c>
    </row>
    <row r="299" spans="1:8" ht="15" customHeight="1">
      <c r="A299" s="280">
        <v>45539</v>
      </c>
      <c r="B299" s="218" t="s">
        <v>979</v>
      </c>
      <c r="C299" s="206" t="s">
        <v>1000</v>
      </c>
      <c r="D299" s="206" t="s">
        <v>890</v>
      </c>
      <c r="E299" s="206" t="s">
        <v>529</v>
      </c>
      <c r="F299" s="281">
        <v>102443</v>
      </c>
      <c r="G299" s="218">
        <v>86.5</v>
      </c>
      <c r="H299" s="32" t="s">
        <v>835</v>
      </c>
    </row>
    <row r="300" spans="1:8" ht="15" customHeight="1">
      <c r="A300" s="280">
        <v>45539</v>
      </c>
      <c r="B300" s="218" t="s">
        <v>1197</v>
      </c>
      <c r="C300" s="206" t="s">
        <v>1198</v>
      </c>
      <c r="D300" s="206" t="s">
        <v>873</v>
      </c>
      <c r="E300" s="206" t="s">
        <v>529</v>
      </c>
      <c r="F300" s="281">
        <v>41000</v>
      </c>
      <c r="G300" s="218">
        <v>120.81</v>
      </c>
      <c r="H300" s="32" t="s">
        <v>835</v>
      </c>
    </row>
    <row r="301" spans="1:8" ht="15" customHeight="1">
      <c r="A301" s="280">
        <v>45539</v>
      </c>
      <c r="B301" s="218" t="s">
        <v>1197</v>
      </c>
      <c r="C301" s="206" t="s">
        <v>1198</v>
      </c>
      <c r="D301" s="206" t="s">
        <v>1199</v>
      </c>
      <c r="E301" s="206" t="s">
        <v>529</v>
      </c>
      <c r="F301" s="281">
        <v>53000</v>
      </c>
      <c r="G301" s="218">
        <v>122.43</v>
      </c>
      <c r="H301" s="32" t="s">
        <v>835</v>
      </c>
    </row>
    <row r="302" spans="1:8" ht="15" customHeight="1">
      <c r="A302" s="280">
        <v>45539</v>
      </c>
      <c r="B302" s="218" t="s">
        <v>1003</v>
      </c>
      <c r="C302" s="206" t="s">
        <v>1004</v>
      </c>
      <c r="D302" s="206" t="s">
        <v>873</v>
      </c>
      <c r="E302" s="206" t="s">
        <v>529</v>
      </c>
      <c r="F302" s="281">
        <v>378000</v>
      </c>
      <c r="G302" s="218">
        <v>301.35000000000002</v>
      </c>
      <c r="H302" s="32" t="s">
        <v>835</v>
      </c>
    </row>
    <row r="303" spans="1:8" ht="15" customHeight="1">
      <c r="A303" s="280">
        <v>45539</v>
      </c>
      <c r="B303" s="218" t="s">
        <v>1003</v>
      </c>
      <c r="C303" s="206" t="s">
        <v>1004</v>
      </c>
      <c r="D303" s="206" t="s">
        <v>1005</v>
      </c>
      <c r="E303" s="206" t="s">
        <v>529</v>
      </c>
      <c r="F303" s="281">
        <v>230000</v>
      </c>
      <c r="G303" s="218">
        <v>289</v>
      </c>
      <c r="H303" s="32" t="s">
        <v>835</v>
      </c>
    </row>
    <row r="304" spans="1:8" ht="15" customHeight="1">
      <c r="A304" s="280">
        <v>45539</v>
      </c>
      <c r="B304" s="218" t="s">
        <v>1200</v>
      </c>
      <c r="C304" s="206" t="s">
        <v>1201</v>
      </c>
      <c r="D304" s="206" t="s">
        <v>1253</v>
      </c>
      <c r="E304" s="206" t="s">
        <v>529</v>
      </c>
      <c r="F304" s="281">
        <v>1500000</v>
      </c>
      <c r="G304" s="218">
        <v>28.13</v>
      </c>
      <c r="H304" s="32" t="s">
        <v>835</v>
      </c>
    </row>
    <row r="305" spans="1:8" ht="15" customHeight="1">
      <c r="A305" s="280">
        <v>45539</v>
      </c>
      <c r="B305" s="218" t="s">
        <v>408</v>
      </c>
      <c r="C305" s="206" t="s">
        <v>1202</v>
      </c>
      <c r="D305" s="206" t="s">
        <v>881</v>
      </c>
      <c r="E305" s="206" t="s">
        <v>529</v>
      </c>
      <c r="F305" s="281">
        <v>956459</v>
      </c>
      <c r="G305" s="218">
        <v>724.28</v>
      </c>
      <c r="H305" s="32" t="s">
        <v>835</v>
      </c>
    </row>
    <row r="306" spans="1:8" ht="15" customHeight="1">
      <c r="A306" s="280">
        <v>45539</v>
      </c>
      <c r="B306" s="218" t="s">
        <v>1203</v>
      </c>
      <c r="C306" s="206" t="s">
        <v>1204</v>
      </c>
      <c r="D306" s="206" t="s">
        <v>881</v>
      </c>
      <c r="E306" s="206" t="s">
        <v>529</v>
      </c>
      <c r="F306" s="281">
        <v>368747</v>
      </c>
      <c r="G306" s="218">
        <v>311.91000000000003</v>
      </c>
      <c r="H306" s="32" t="s">
        <v>835</v>
      </c>
    </row>
    <row r="307" spans="1:8" ht="15" customHeight="1">
      <c r="A307" s="280">
        <v>45539</v>
      </c>
      <c r="B307" s="218" t="s">
        <v>1203</v>
      </c>
      <c r="C307" s="206" t="s">
        <v>1204</v>
      </c>
      <c r="D307" s="206" t="s">
        <v>1205</v>
      </c>
      <c r="E307" s="206" t="s">
        <v>529</v>
      </c>
      <c r="F307" s="281">
        <v>538935</v>
      </c>
      <c r="G307" s="218">
        <v>311.95</v>
      </c>
      <c r="H307" s="32" t="s">
        <v>835</v>
      </c>
    </row>
    <row r="308" spans="1:8" ht="15" customHeight="1">
      <c r="A308" s="280">
        <v>45539</v>
      </c>
      <c r="B308" s="218" t="s">
        <v>1203</v>
      </c>
      <c r="C308" s="206" t="s">
        <v>1204</v>
      </c>
      <c r="D308" s="206" t="s">
        <v>874</v>
      </c>
      <c r="E308" s="206" t="s">
        <v>529</v>
      </c>
      <c r="F308" s="281">
        <v>267820</v>
      </c>
      <c r="G308" s="218">
        <v>311.45</v>
      </c>
      <c r="H308" s="32" t="s">
        <v>835</v>
      </c>
    </row>
    <row r="309" spans="1:8" ht="15" customHeight="1">
      <c r="A309" s="280">
        <v>45539</v>
      </c>
      <c r="B309" s="218" t="s">
        <v>1203</v>
      </c>
      <c r="C309" s="206" t="s">
        <v>1204</v>
      </c>
      <c r="D309" s="206" t="s">
        <v>1206</v>
      </c>
      <c r="E309" s="206" t="s">
        <v>529</v>
      </c>
      <c r="F309" s="281">
        <v>704793</v>
      </c>
      <c r="G309" s="218">
        <v>312.37</v>
      </c>
      <c r="H309" s="32" t="s">
        <v>835</v>
      </c>
    </row>
    <row r="310" spans="1:8" ht="15" customHeight="1">
      <c r="A310" s="280">
        <v>45539</v>
      </c>
      <c r="B310" s="218" t="s">
        <v>1254</v>
      </c>
      <c r="C310" s="206" t="s">
        <v>1255</v>
      </c>
      <c r="D310" s="206" t="s">
        <v>1256</v>
      </c>
      <c r="E310" s="206" t="s">
        <v>529</v>
      </c>
      <c r="F310" s="281">
        <v>202180</v>
      </c>
      <c r="G310" s="218">
        <v>167.47</v>
      </c>
      <c r="H310" s="32" t="s">
        <v>835</v>
      </c>
    </row>
    <row r="311" spans="1:8" ht="15" customHeight="1">
      <c r="A311" s="280">
        <v>45539</v>
      </c>
      <c r="B311" s="218" t="s">
        <v>432</v>
      </c>
      <c r="C311" s="206" t="s">
        <v>616</v>
      </c>
      <c r="D311" s="206" t="s">
        <v>980</v>
      </c>
      <c r="E311" s="206" t="s">
        <v>529</v>
      </c>
      <c r="F311" s="281">
        <v>506478</v>
      </c>
      <c r="G311" s="218">
        <v>2821.98</v>
      </c>
      <c r="H311" s="32" t="s">
        <v>835</v>
      </c>
    </row>
    <row r="312" spans="1:8" ht="15" customHeight="1">
      <c r="A312" s="280">
        <v>45539</v>
      </c>
      <c r="B312" s="218" t="s">
        <v>432</v>
      </c>
      <c r="C312" s="206" t="s">
        <v>616</v>
      </c>
      <c r="D312" s="206" t="s">
        <v>1207</v>
      </c>
      <c r="E312" s="206" t="s">
        <v>529</v>
      </c>
      <c r="F312" s="281">
        <v>172486</v>
      </c>
      <c r="G312" s="218">
        <v>2851.4</v>
      </c>
      <c r="H312" s="32" t="s">
        <v>835</v>
      </c>
    </row>
    <row r="313" spans="1:8" ht="15" customHeight="1">
      <c r="A313" s="280">
        <v>45539</v>
      </c>
      <c r="B313" s="218" t="s">
        <v>1006</v>
      </c>
      <c r="C313" s="206" t="s">
        <v>1007</v>
      </c>
      <c r="D313" s="206" t="s">
        <v>881</v>
      </c>
      <c r="E313" s="206" t="s">
        <v>529</v>
      </c>
      <c r="F313" s="281">
        <v>352989</v>
      </c>
      <c r="G313" s="218">
        <v>661.69</v>
      </c>
      <c r="H313" s="32" t="s">
        <v>835</v>
      </c>
    </row>
    <row r="314" spans="1:8" ht="15" customHeight="1">
      <c r="A314" s="280">
        <v>45539</v>
      </c>
      <c r="B314" s="218" t="s">
        <v>1208</v>
      </c>
      <c r="C314" s="206" t="s">
        <v>1209</v>
      </c>
      <c r="D314" s="206" t="s">
        <v>1210</v>
      </c>
      <c r="E314" s="206" t="s">
        <v>529</v>
      </c>
      <c r="F314" s="281">
        <v>250870</v>
      </c>
      <c r="G314" s="218">
        <v>24.26</v>
      </c>
      <c r="H314" s="32" t="s">
        <v>835</v>
      </c>
    </row>
    <row r="315" spans="1:8" ht="15" customHeight="1">
      <c r="A315" s="280">
        <v>45539</v>
      </c>
      <c r="B315" s="218" t="s">
        <v>1208</v>
      </c>
      <c r="C315" s="206" t="s">
        <v>1209</v>
      </c>
      <c r="D315" s="206" t="s">
        <v>1257</v>
      </c>
      <c r="E315" s="206" t="s">
        <v>529</v>
      </c>
      <c r="F315" s="281">
        <v>300000</v>
      </c>
      <c r="G315" s="218">
        <v>23.25</v>
      </c>
      <c r="H315" s="32" t="s">
        <v>835</v>
      </c>
    </row>
    <row r="316" spans="1:8" ht="15" customHeight="1">
      <c r="A316" s="280">
        <v>45539</v>
      </c>
      <c r="B316" s="218" t="s">
        <v>1211</v>
      </c>
      <c r="C316" s="206" t="s">
        <v>1212</v>
      </c>
      <c r="D316" s="206" t="s">
        <v>881</v>
      </c>
      <c r="E316" s="206" t="s">
        <v>529</v>
      </c>
      <c r="F316" s="281">
        <v>4732938</v>
      </c>
      <c r="G316" s="218">
        <v>88.16</v>
      </c>
      <c r="H316" s="32" t="s">
        <v>835</v>
      </c>
    </row>
    <row r="317" spans="1:8" ht="15" customHeight="1">
      <c r="A317" s="280">
        <v>45539</v>
      </c>
      <c r="B317" s="218" t="s">
        <v>1211</v>
      </c>
      <c r="C317" s="206" t="s">
        <v>1212</v>
      </c>
      <c r="D317" s="206" t="s">
        <v>874</v>
      </c>
      <c r="E317" s="206" t="s">
        <v>529</v>
      </c>
      <c r="F317" s="281">
        <v>6849764</v>
      </c>
      <c r="G317" s="218">
        <v>89.36</v>
      </c>
      <c r="H317" s="32" t="s">
        <v>835</v>
      </c>
    </row>
    <row r="318" spans="1:8" ht="15" customHeight="1">
      <c r="A318" s="280">
        <v>45539</v>
      </c>
      <c r="B318" s="218" t="s">
        <v>961</v>
      </c>
      <c r="C318" s="206" t="s">
        <v>962</v>
      </c>
      <c r="D318" s="206" t="s">
        <v>881</v>
      </c>
      <c r="E318" s="206" t="s">
        <v>529</v>
      </c>
      <c r="F318" s="281">
        <v>516280</v>
      </c>
      <c r="G318" s="218">
        <v>126.04</v>
      </c>
      <c r="H318" s="32" t="s">
        <v>835</v>
      </c>
    </row>
    <row r="319" spans="1:8" ht="15" customHeight="1">
      <c r="A319" s="280">
        <v>45539</v>
      </c>
      <c r="B319" s="218" t="s">
        <v>1012</v>
      </c>
      <c r="C319" s="206" t="s">
        <v>1013</v>
      </c>
      <c r="D319" s="206" t="s">
        <v>874</v>
      </c>
      <c r="E319" s="206" t="s">
        <v>529</v>
      </c>
      <c r="F319" s="281">
        <v>34623388</v>
      </c>
      <c r="G319" s="218">
        <v>11.69</v>
      </c>
      <c r="H319" s="32" t="s">
        <v>835</v>
      </c>
    </row>
    <row r="320" spans="1:8" ht="15" customHeight="1">
      <c r="A320" s="280">
        <v>45539</v>
      </c>
      <c r="B320" s="218" t="s">
        <v>1012</v>
      </c>
      <c r="C320" s="206" t="s">
        <v>1013</v>
      </c>
      <c r="D320" s="206" t="s">
        <v>881</v>
      </c>
      <c r="E320" s="206" t="s">
        <v>529</v>
      </c>
      <c r="F320" s="281">
        <v>7515306</v>
      </c>
      <c r="G320" s="218">
        <v>11.42</v>
      </c>
      <c r="H320" s="32" t="s">
        <v>835</v>
      </c>
    </row>
    <row r="321" spans="1:8" ht="15" customHeight="1">
      <c r="A321" s="280">
        <v>45539</v>
      </c>
      <c r="B321" s="218" t="s">
        <v>1217</v>
      </c>
      <c r="C321" s="206" t="s">
        <v>1218</v>
      </c>
      <c r="D321" s="206" t="s">
        <v>1042</v>
      </c>
      <c r="E321" s="206" t="s">
        <v>529</v>
      </c>
      <c r="F321" s="281">
        <v>636665</v>
      </c>
      <c r="G321" s="218">
        <v>2.95</v>
      </c>
      <c r="H321" s="32" t="s">
        <v>835</v>
      </c>
    </row>
    <row r="322" spans="1:8" ht="15" customHeight="1">
      <c r="A322" s="280">
        <v>45539</v>
      </c>
      <c r="B322" s="218" t="s">
        <v>465</v>
      </c>
      <c r="C322" s="206" t="s">
        <v>1258</v>
      </c>
      <c r="D322" s="206" t="s">
        <v>1259</v>
      </c>
      <c r="E322" s="206" t="s">
        <v>529</v>
      </c>
      <c r="F322" s="281">
        <v>8205048</v>
      </c>
      <c r="G322" s="218">
        <v>81.52</v>
      </c>
      <c r="H322" s="32" t="s">
        <v>835</v>
      </c>
    </row>
    <row r="323" spans="1:8" ht="15" customHeight="1">
      <c r="A323" s="280">
        <v>45539</v>
      </c>
      <c r="B323" s="218" t="s">
        <v>965</v>
      </c>
      <c r="C323" s="206" t="s">
        <v>966</v>
      </c>
      <c r="D323" s="206" t="s">
        <v>957</v>
      </c>
      <c r="E323" s="206" t="s">
        <v>529</v>
      </c>
      <c r="F323" s="281">
        <v>130000</v>
      </c>
      <c r="G323" s="218">
        <v>18.760000000000002</v>
      </c>
      <c r="H323" s="32" t="s">
        <v>835</v>
      </c>
    </row>
    <row r="324" spans="1:8" ht="15" customHeight="1">
      <c r="A324" s="280">
        <v>45539</v>
      </c>
      <c r="B324" s="218" t="s">
        <v>1219</v>
      </c>
      <c r="C324" s="206" t="s">
        <v>1220</v>
      </c>
      <c r="D324" s="206" t="s">
        <v>1260</v>
      </c>
      <c r="E324" s="206" t="s">
        <v>529</v>
      </c>
      <c r="F324" s="281">
        <v>500000</v>
      </c>
      <c r="G324" s="218">
        <v>307</v>
      </c>
      <c r="H324" s="32" t="s">
        <v>835</v>
      </c>
    </row>
    <row r="325" spans="1:8" ht="15" customHeight="1">
      <c r="A325" s="280">
        <v>45539</v>
      </c>
      <c r="B325" s="218" t="s">
        <v>1222</v>
      </c>
      <c r="C325" s="206" t="s">
        <v>1223</v>
      </c>
      <c r="D325" s="206" t="s">
        <v>874</v>
      </c>
      <c r="E325" s="206" t="s">
        <v>529</v>
      </c>
      <c r="F325" s="281">
        <v>393503</v>
      </c>
      <c r="G325" s="218">
        <v>230.78</v>
      </c>
      <c r="H325" s="32" t="s">
        <v>835</v>
      </c>
    </row>
    <row r="326" spans="1:8" ht="15" customHeight="1">
      <c r="A326" s="280">
        <v>45539</v>
      </c>
      <c r="B326" s="218" t="s">
        <v>963</v>
      </c>
      <c r="C326" s="206" t="s">
        <v>964</v>
      </c>
      <c r="D326" s="206" t="s">
        <v>894</v>
      </c>
      <c r="E326" s="206" t="s">
        <v>529</v>
      </c>
      <c r="F326" s="281">
        <v>57623</v>
      </c>
      <c r="G326" s="218">
        <v>382.36</v>
      </c>
      <c r="H326" s="32" t="s">
        <v>835</v>
      </c>
    </row>
    <row r="327" spans="1:8" ht="15" customHeight="1">
      <c r="A327" s="280">
        <v>45539</v>
      </c>
      <c r="B327" s="218" t="s">
        <v>1224</v>
      </c>
      <c r="C327" s="206" t="s">
        <v>1225</v>
      </c>
      <c r="D327" s="206" t="s">
        <v>1261</v>
      </c>
      <c r="E327" s="206" t="s">
        <v>529</v>
      </c>
      <c r="F327" s="281">
        <v>433333</v>
      </c>
      <c r="G327" s="218">
        <v>2091.1999999999998</v>
      </c>
      <c r="H327" s="32" t="s">
        <v>835</v>
      </c>
    </row>
    <row r="328" spans="1:8" ht="15" customHeight="1">
      <c r="A328" s="280">
        <v>45539</v>
      </c>
      <c r="B328" s="218" t="s">
        <v>1224</v>
      </c>
      <c r="C328" s="206" t="s">
        <v>1225</v>
      </c>
      <c r="D328" s="206" t="s">
        <v>898</v>
      </c>
      <c r="E328" s="206" t="s">
        <v>529</v>
      </c>
      <c r="F328" s="281">
        <v>197655</v>
      </c>
      <c r="G328" s="218">
        <v>2141.9899999999998</v>
      </c>
      <c r="H328" s="32" t="s">
        <v>835</v>
      </c>
    </row>
    <row r="329" spans="1:8" ht="15" customHeight="1">
      <c r="A329" s="280">
        <v>45539</v>
      </c>
      <c r="B329" s="218" t="s">
        <v>1224</v>
      </c>
      <c r="C329" s="206" t="s">
        <v>1225</v>
      </c>
      <c r="D329" s="206" t="s">
        <v>1262</v>
      </c>
      <c r="E329" s="206" t="s">
        <v>529</v>
      </c>
      <c r="F329" s="281">
        <v>433333</v>
      </c>
      <c r="G329" s="218">
        <v>2123.4</v>
      </c>
      <c r="H329" s="32" t="s">
        <v>835</v>
      </c>
    </row>
    <row r="330" spans="1:8" ht="15" customHeight="1">
      <c r="A330" s="280">
        <v>45539</v>
      </c>
      <c r="B330" s="218" t="s">
        <v>1224</v>
      </c>
      <c r="C330" s="206" t="s">
        <v>1225</v>
      </c>
      <c r="D330" s="206" t="s">
        <v>1263</v>
      </c>
      <c r="E330" s="206" t="s">
        <v>529</v>
      </c>
      <c r="F330" s="281">
        <v>433334</v>
      </c>
      <c r="G330" s="218">
        <v>2090.3200000000002</v>
      </c>
      <c r="H330" s="32" t="s">
        <v>835</v>
      </c>
    </row>
    <row r="331" spans="1:8" ht="15" customHeight="1">
      <c r="A331" s="280">
        <v>45539</v>
      </c>
      <c r="B331" s="218" t="s">
        <v>1224</v>
      </c>
      <c r="C331" s="206" t="s">
        <v>1225</v>
      </c>
      <c r="D331" s="206" t="s">
        <v>904</v>
      </c>
      <c r="E331" s="206" t="s">
        <v>529</v>
      </c>
      <c r="F331" s="281">
        <v>258204</v>
      </c>
      <c r="G331" s="218">
        <v>2159.3000000000002</v>
      </c>
      <c r="H331" s="32" t="s">
        <v>835</v>
      </c>
    </row>
    <row r="332" spans="1:8" ht="15" customHeight="1">
      <c r="A332" s="280">
        <v>45539</v>
      </c>
      <c r="B332" s="218" t="s">
        <v>1227</v>
      </c>
      <c r="C332" s="206" t="s">
        <v>1228</v>
      </c>
      <c r="D332" s="206" t="s">
        <v>1229</v>
      </c>
      <c r="E332" s="206" t="s">
        <v>529</v>
      </c>
      <c r="F332" s="281">
        <v>38826</v>
      </c>
      <c r="G332" s="218">
        <v>45.03</v>
      </c>
      <c r="H332" s="32" t="s">
        <v>835</v>
      </c>
    </row>
    <row r="333" spans="1:8" ht="15" customHeight="1">
      <c r="A333" s="280">
        <v>45539</v>
      </c>
      <c r="B333" s="218" t="s">
        <v>1230</v>
      </c>
      <c r="C333" s="206" t="s">
        <v>1231</v>
      </c>
      <c r="D333" s="206" t="s">
        <v>1232</v>
      </c>
      <c r="E333" s="206" t="s">
        <v>529</v>
      </c>
      <c r="F333" s="281">
        <v>200000</v>
      </c>
      <c r="G333" s="218">
        <v>40.06</v>
      </c>
      <c r="H333" s="32" t="s">
        <v>835</v>
      </c>
    </row>
    <row r="334" spans="1:8" ht="15" customHeight="1">
      <c r="A334" s="280">
        <v>45539</v>
      </c>
      <c r="B334" s="218" t="s">
        <v>1233</v>
      </c>
      <c r="C334" s="206" t="s">
        <v>1234</v>
      </c>
      <c r="D334" s="206" t="s">
        <v>1264</v>
      </c>
      <c r="E334" s="206" t="s">
        <v>529</v>
      </c>
      <c r="F334" s="281">
        <v>92612</v>
      </c>
      <c r="G334" s="218">
        <v>189.35</v>
      </c>
      <c r="H334" s="32" t="s">
        <v>835</v>
      </c>
    </row>
    <row r="335" spans="1:8" ht="15" customHeight="1">
      <c r="A335" s="280">
        <v>45539</v>
      </c>
      <c r="B335" s="218" t="s">
        <v>1016</v>
      </c>
      <c r="C335" s="206" t="s">
        <v>1017</v>
      </c>
      <c r="D335" s="206" t="s">
        <v>1018</v>
      </c>
      <c r="E335" s="206" t="s">
        <v>529</v>
      </c>
      <c r="F335" s="281">
        <v>31200</v>
      </c>
      <c r="G335" s="218">
        <v>170.04</v>
      </c>
      <c r="H335" s="32" t="s">
        <v>835</v>
      </c>
    </row>
    <row r="336" spans="1:8" ht="15" customHeight="1">
      <c r="A336" s="280">
        <v>45539</v>
      </c>
      <c r="B336" s="218" t="s">
        <v>1016</v>
      </c>
      <c r="C336" s="206" t="s">
        <v>1017</v>
      </c>
      <c r="D336" s="206" t="s">
        <v>873</v>
      </c>
      <c r="E336" s="206" t="s">
        <v>529</v>
      </c>
      <c r="F336" s="281">
        <v>14400</v>
      </c>
      <c r="G336" s="218">
        <v>181.94</v>
      </c>
      <c r="H336" s="32" t="s">
        <v>835</v>
      </c>
    </row>
    <row r="337" spans="1:8" ht="15" customHeight="1">
      <c r="A337" s="280">
        <v>45539</v>
      </c>
      <c r="B337" s="218" t="s">
        <v>967</v>
      </c>
      <c r="C337" s="206" t="s">
        <v>968</v>
      </c>
      <c r="D337" s="206" t="s">
        <v>1265</v>
      </c>
      <c r="E337" s="206" t="s">
        <v>529</v>
      </c>
      <c r="F337" s="281">
        <v>1645238</v>
      </c>
      <c r="G337" s="218">
        <v>0.38</v>
      </c>
      <c r="H337" s="32" t="s">
        <v>835</v>
      </c>
    </row>
    <row r="338" spans="1:8" ht="15" customHeight="1">
      <c r="A338" s="280">
        <v>45539</v>
      </c>
      <c r="B338" s="218" t="s">
        <v>967</v>
      </c>
      <c r="C338" s="206" t="s">
        <v>968</v>
      </c>
      <c r="D338" s="206" t="s">
        <v>1028</v>
      </c>
      <c r="E338" s="206" t="s">
        <v>529</v>
      </c>
      <c r="F338" s="281">
        <v>2650000</v>
      </c>
      <c r="G338" s="218">
        <v>0.38</v>
      </c>
      <c r="H338" s="32" t="s">
        <v>835</v>
      </c>
    </row>
    <row r="339" spans="1:8" ht="15" customHeight="1">
      <c r="A339" s="280">
        <v>45539</v>
      </c>
      <c r="B339" s="218" t="s">
        <v>967</v>
      </c>
      <c r="C339" s="206" t="s">
        <v>968</v>
      </c>
      <c r="D339" s="206" t="s">
        <v>1029</v>
      </c>
      <c r="E339" s="206" t="s">
        <v>529</v>
      </c>
      <c r="F339" s="281">
        <v>1980000</v>
      </c>
      <c r="G339" s="218">
        <v>0.39</v>
      </c>
      <c r="H339" s="32" t="s">
        <v>835</v>
      </c>
    </row>
    <row r="340" spans="1:8" ht="15" customHeight="1">
      <c r="A340" s="280">
        <v>45539</v>
      </c>
      <c r="B340" s="218" t="s">
        <v>967</v>
      </c>
      <c r="C340" s="206" t="s">
        <v>968</v>
      </c>
      <c r="D340" s="206" t="s">
        <v>1266</v>
      </c>
      <c r="E340" s="206" t="s">
        <v>529</v>
      </c>
      <c r="F340" s="281">
        <v>2790000</v>
      </c>
      <c r="G340" s="218">
        <v>0.38</v>
      </c>
      <c r="H340" s="32" t="s">
        <v>835</v>
      </c>
    </row>
    <row r="341" spans="1:8" ht="15" customHeight="1">
      <c r="A341" s="280">
        <v>45539</v>
      </c>
      <c r="B341" s="218" t="s">
        <v>1019</v>
      </c>
      <c r="C341" s="206" t="s">
        <v>1020</v>
      </c>
      <c r="D341" s="206" t="s">
        <v>1014</v>
      </c>
      <c r="E341" s="206" t="s">
        <v>529</v>
      </c>
      <c r="F341" s="281">
        <v>786261</v>
      </c>
      <c r="G341" s="218">
        <v>130.08000000000001</v>
      </c>
      <c r="H341" s="32" t="s">
        <v>835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3"/>
  <sheetViews>
    <sheetView zoomScale="70" zoomScaleNormal="70" workbookViewId="0">
      <selection activeCell="G22" sqref="G2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945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907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543</v>
      </c>
      <c r="F10" s="176" t="s">
        <v>882</v>
      </c>
      <c r="G10" s="178">
        <v>2330</v>
      </c>
      <c r="H10" s="176"/>
      <c r="I10" s="176" t="s">
        <v>883</v>
      </c>
      <c r="J10" s="178" t="s">
        <v>544</v>
      </c>
      <c r="K10" s="178"/>
      <c r="L10" s="179"/>
      <c r="M10" s="183"/>
      <c r="N10" s="178"/>
      <c r="O10" s="184"/>
      <c r="P10" s="179">
        <f>VLOOKUP(D10,'MidCap Intra'!$B$11:$C$571,2,0)</f>
        <v>2534.75</v>
      </c>
      <c r="Q10" s="221"/>
      <c r="R10" s="54" t="s">
        <v>836</v>
      </c>
    </row>
    <row r="11" spans="1:26" ht="15" customHeight="1">
      <c r="A11" s="180">
        <v>2</v>
      </c>
      <c r="B11" s="177">
        <v>45516</v>
      </c>
      <c r="C11" s="181"/>
      <c r="D11" s="185" t="s">
        <v>133</v>
      </c>
      <c r="E11" s="182" t="s">
        <v>543</v>
      </c>
      <c r="F11" s="176" t="s">
        <v>892</v>
      </c>
      <c r="G11" s="178">
        <v>2540</v>
      </c>
      <c r="H11" s="176"/>
      <c r="I11" s="176" t="s">
        <v>893</v>
      </c>
      <c r="J11" s="178" t="s">
        <v>544</v>
      </c>
      <c r="K11" s="178"/>
      <c r="L11" s="179"/>
      <c r="M11" s="183"/>
      <c r="N11" s="178"/>
      <c r="O11" s="184"/>
      <c r="P11" s="179">
        <f>VLOOKUP(D11,'MidCap Intra'!$B$11:$C$571,2,0)</f>
        <v>2841.25</v>
      </c>
      <c r="Q11" s="221"/>
      <c r="R11" s="54" t="s">
        <v>837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543</v>
      </c>
      <c r="F12" s="176" t="s">
        <v>940</v>
      </c>
      <c r="G12" s="178">
        <v>1090</v>
      </c>
      <c r="H12" s="176"/>
      <c r="I12" s="176" t="s">
        <v>921</v>
      </c>
      <c r="J12" s="178" t="s">
        <v>544</v>
      </c>
      <c r="K12" s="178"/>
      <c r="L12" s="179"/>
      <c r="M12" s="183"/>
      <c r="N12" s="178"/>
      <c r="O12" s="184"/>
      <c r="P12" s="179">
        <f>VLOOKUP(D12,'MidCap Intra'!$B$11:$C$571,2,0)</f>
        <v>1080.45</v>
      </c>
      <c r="Q12" s="221"/>
      <c r="R12" s="54" t="s">
        <v>836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543</v>
      </c>
      <c r="F13" s="176" t="s">
        <v>899</v>
      </c>
      <c r="G13" s="178">
        <v>1120</v>
      </c>
      <c r="H13" s="176"/>
      <c r="I13" s="176" t="s">
        <v>900</v>
      </c>
      <c r="J13" s="178" t="s">
        <v>544</v>
      </c>
      <c r="K13" s="178"/>
      <c r="L13" s="179"/>
      <c r="M13" s="183"/>
      <c r="N13" s="178"/>
      <c r="O13" s="184"/>
      <c r="P13" s="179">
        <f>VLOOKUP(D13,'MidCap Intra'!$B$11:$C$571,2,0)</f>
        <v>1194.95</v>
      </c>
      <c r="Q13" s="221"/>
      <c r="R13" s="54" t="s">
        <v>836</v>
      </c>
    </row>
    <row r="14" spans="1:26" ht="15" customHeight="1">
      <c r="A14" s="180">
        <v>5</v>
      </c>
      <c r="B14" s="177">
        <v>45524</v>
      </c>
      <c r="C14" s="181"/>
      <c r="D14" s="185" t="s">
        <v>211</v>
      </c>
      <c r="E14" s="182" t="s">
        <v>543</v>
      </c>
      <c r="F14" s="176" t="s">
        <v>901</v>
      </c>
      <c r="G14" s="178">
        <v>6640</v>
      </c>
      <c r="H14" s="176"/>
      <c r="I14" s="176" t="s">
        <v>902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6758.8</v>
      </c>
      <c r="Q14" s="221"/>
      <c r="R14" s="54" t="s">
        <v>836</v>
      </c>
    </row>
    <row r="15" spans="1:26" ht="15" customHeight="1">
      <c r="A15" s="180">
        <v>6</v>
      </c>
      <c r="B15" s="177">
        <v>45530</v>
      </c>
      <c r="C15" s="181"/>
      <c r="D15" s="185" t="s">
        <v>423</v>
      </c>
      <c r="E15" s="182" t="s">
        <v>543</v>
      </c>
      <c r="F15" s="176" t="s">
        <v>914</v>
      </c>
      <c r="G15" s="178">
        <v>468</v>
      </c>
      <c r="H15" s="176"/>
      <c r="I15" s="176" t="s">
        <v>915</v>
      </c>
      <c r="J15" s="178" t="s">
        <v>544</v>
      </c>
      <c r="K15" s="178"/>
      <c r="L15" s="179"/>
      <c r="M15" s="183"/>
      <c r="N15" s="178"/>
      <c r="O15" s="184"/>
      <c r="P15" s="179">
        <f>VLOOKUP(D15,'[1]MidCap Intra'!$B$11:$C$571,2,0)</f>
        <v>510.9</v>
      </c>
      <c r="Q15" s="221"/>
      <c r="R15" s="54" t="s">
        <v>836</v>
      </c>
    </row>
    <row r="16" spans="1:26" ht="15" customHeight="1">
      <c r="A16" s="180">
        <v>7</v>
      </c>
      <c r="B16" s="177">
        <v>45531</v>
      </c>
      <c r="C16" s="181"/>
      <c r="D16" s="185" t="s">
        <v>131</v>
      </c>
      <c r="E16" s="182" t="s">
        <v>543</v>
      </c>
      <c r="F16" s="176" t="s">
        <v>916</v>
      </c>
      <c r="G16" s="178">
        <v>310</v>
      </c>
      <c r="H16" s="176"/>
      <c r="I16" s="176" t="s">
        <v>917</v>
      </c>
      <c r="J16" s="178" t="s">
        <v>544</v>
      </c>
      <c r="K16" s="178"/>
      <c r="L16" s="179"/>
      <c r="M16" s="183"/>
      <c r="N16" s="178"/>
      <c r="O16" s="184"/>
      <c r="P16" s="179">
        <f>VLOOKUP(D16,'[1]MidCap Intra'!$B$11:$C$571,2,0)</f>
        <v>318.55</v>
      </c>
      <c r="Q16" s="221"/>
      <c r="R16" s="54" t="s">
        <v>836</v>
      </c>
    </row>
    <row r="17" spans="1:38" ht="15" customHeight="1">
      <c r="A17" s="180">
        <v>8</v>
      </c>
      <c r="B17" s="177">
        <v>45531</v>
      </c>
      <c r="C17" s="181"/>
      <c r="D17" s="185" t="s">
        <v>235</v>
      </c>
      <c r="E17" s="182" t="s">
        <v>543</v>
      </c>
      <c r="F17" s="176" t="s">
        <v>918</v>
      </c>
      <c r="G17" s="178">
        <v>134.5</v>
      </c>
      <c r="H17" s="176"/>
      <c r="I17" s="176" t="s">
        <v>919</v>
      </c>
      <c r="J17" s="178" t="s">
        <v>544</v>
      </c>
      <c r="K17" s="178"/>
      <c r="L17" s="179"/>
      <c r="M17" s="183"/>
      <c r="N17" s="178"/>
      <c r="O17" s="184"/>
      <c r="P17" s="179">
        <f>VLOOKUP(D17,'[1]MidCap Intra'!$B$11:$C$571,2,0)</f>
        <v>139.44</v>
      </c>
      <c r="Q17" s="221"/>
      <c r="R17" s="54" t="s">
        <v>836</v>
      </c>
    </row>
    <row r="18" spans="1:38" ht="15" customHeight="1">
      <c r="A18" s="180">
        <v>9</v>
      </c>
      <c r="B18" s="177">
        <v>45532</v>
      </c>
      <c r="C18" s="181"/>
      <c r="D18" s="185" t="s">
        <v>870</v>
      </c>
      <c r="E18" s="182" t="s">
        <v>543</v>
      </c>
      <c r="F18" s="176" t="s">
        <v>920</v>
      </c>
      <c r="G18" s="178">
        <v>1020</v>
      </c>
      <c r="H18" s="176"/>
      <c r="I18" s="176" t="s">
        <v>921</v>
      </c>
      <c r="J18" s="178" t="s">
        <v>544</v>
      </c>
      <c r="K18" s="178"/>
      <c r="L18" s="179"/>
      <c r="M18" s="183"/>
      <c r="N18" s="178"/>
      <c r="O18" s="184"/>
      <c r="P18" s="179">
        <f>VLOOKUP(D18,'[1]MidCap Intra'!$B$11:$C$571,2,0)</f>
        <v>1007.2</v>
      </c>
      <c r="Q18" s="221"/>
      <c r="R18" s="54" t="s">
        <v>836</v>
      </c>
    </row>
    <row r="19" spans="1:38" ht="15" customHeight="1">
      <c r="A19" s="180">
        <v>10</v>
      </c>
      <c r="B19" s="177">
        <v>45532</v>
      </c>
      <c r="C19" s="181"/>
      <c r="D19" s="185" t="s">
        <v>348</v>
      </c>
      <c r="E19" s="182" t="s">
        <v>543</v>
      </c>
      <c r="F19" s="176" t="s">
        <v>922</v>
      </c>
      <c r="G19" s="178">
        <v>726</v>
      </c>
      <c r="H19" s="176"/>
      <c r="I19" s="176" t="s">
        <v>923</v>
      </c>
      <c r="J19" s="178" t="s">
        <v>544</v>
      </c>
      <c r="K19" s="178"/>
      <c r="L19" s="179"/>
      <c r="M19" s="183"/>
      <c r="N19" s="178"/>
      <c r="O19" s="184"/>
      <c r="P19" s="179">
        <f>VLOOKUP(D19,'[1]MidCap Intra'!$B$11:$C$571,2,0)</f>
        <v>760.1</v>
      </c>
      <c r="Q19" s="221"/>
      <c r="R19" s="333" t="s">
        <v>837</v>
      </c>
    </row>
    <row r="20" spans="1:38" ht="15" customHeight="1">
      <c r="A20" s="180">
        <v>11</v>
      </c>
      <c r="B20" s="177">
        <v>45533</v>
      </c>
      <c r="C20" s="181"/>
      <c r="D20" s="185" t="s">
        <v>74</v>
      </c>
      <c r="E20" s="182" t="s">
        <v>543</v>
      </c>
      <c r="F20" s="176" t="s">
        <v>925</v>
      </c>
      <c r="G20" s="178">
        <v>284</v>
      </c>
      <c r="H20" s="176"/>
      <c r="I20" s="176" t="s">
        <v>889</v>
      </c>
      <c r="J20" s="178" t="s">
        <v>544</v>
      </c>
      <c r="K20" s="178"/>
      <c r="L20" s="179"/>
      <c r="M20" s="183"/>
      <c r="N20" s="178"/>
      <c r="O20" s="184"/>
      <c r="P20" s="179">
        <f>VLOOKUP(D20,'[1]MidCap Intra'!$B$11:$C$571,2,0)</f>
        <v>304.5</v>
      </c>
      <c r="Q20" s="221"/>
      <c r="R20" s="333" t="s">
        <v>836</v>
      </c>
    </row>
    <row r="21" spans="1:38" ht="15" customHeight="1">
      <c r="A21" s="180">
        <v>12</v>
      </c>
      <c r="B21" s="177">
        <v>45533</v>
      </c>
      <c r="C21" s="181"/>
      <c r="D21" s="185" t="s">
        <v>205</v>
      </c>
      <c r="E21" s="182" t="s">
        <v>543</v>
      </c>
      <c r="F21" s="176" t="s">
        <v>927</v>
      </c>
      <c r="G21" s="178">
        <v>2900</v>
      </c>
      <c r="H21" s="176"/>
      <c r="I21" s="176" t="s">
        <v>928</v>
      </c>
      <c r="J21" s="178" t="s">
        <v>544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3" t="s">
        <v>836</v>
      </c>
    </row>
    <row r="22" spans="1:38" ht="15" customHeight="1">
      <c r="A22" s="180">
        <v>13</v>
      </c>
      <c r="B22" s="177">
        <v>45537</v>
      </c>
      <c r="C22" s="181"/>
      <c r="D22" s="185" t="s">
        <v>231</v>
      </c>
      <c r="E22" s="182" t="s">
        <v>543</v>
      </c>
      <c r="F22" s="176" t="s">
        <v>943</v>
      </c>
      <c r="G22" s="178">
        <v>555</v>
      </c>
      <c r="H22" s="176"/>
      <c r="I22" s="176" t="s">
        <v>944</v>
      </c>
      <c r="J22" s="339" t="s">
        <v>544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3"/>
    </row>
    <row r="23" spans="1:38" ht="15" customHeight="1">
      <c r="A23" s="180">
        <v>14</v>
      </c>
      <c r="B23" s="177">
        <v>45539</v>
      </c>
      <c r="C23" s="181"/>
      <c r="D23" s="185" t="s">
        <v>858</v>
      </c>
      <c r="E23" s="182" t="s">
        <v>543</v>
      </c>
      <c r="F23" s="176" t="s">
        <v>1030</v>
      </c>
      <c r="G23" s="178">
        <v>319</v>
      </c>
      <c r="H23" s="176"/>
      <c r="I23" s="176" t="s">
        <v>1031</v>
      </c>
      <c r="J23" s="178" t="s">
        <v>544</v>
      </c>
      <c r="K23" s="178"/>
      <c r="L23" s="179"/>
      <c r="M23" s="183"/>
      <c r="N23" s="178"/>
      <c r="O23" s="184"/>
      <c r="P23" s="179">
        <f>VLOOKUP(D23,'[1]MidCap Intra'!$B$11:$C$571,2,0)</f>
        <v>329.6</v>
      </c>
      <c r="Q23" s="221"/>
      <c r="R23" s="333"/>
    </row>
    <row r="24" spans="1:38" ht="15" customHeight="1">
      <c r="A24" s="180"/>
      <c r="B24" s="177"/>
      <c r="C24" s="181"/>
      <c r="D24" s="185"/>
      <c r="E24" s="182"/>
      <c r="F24" s="176"/>
      <c r="G24" s="178"/>
      <c r="H24" s="176"/>
      <c r="I24" s="176"/>
      <c r="J24" s="178"/>
      <c r="K24" s="178"/>
      <c r="L24" s="179"/>
      <c r="M24" s="183"/>
      <c r="N24" s="178"/>
      <c r="O24" s="184"/>
      <c r="P24" s="179"/>
      <c r="Q24" s="221"/>
      <c r="R24" s="333"/>
    </row>
    <row r="25" spans="1:38" ht="15" customHeight="1">
      <c r="A25" s="180"/>
      <c r="B25" s="177"/>
      <c r="C25" s="181"/>
      <c r="D25" s="185"/>
      <c r="E25" s="182"/>
      <c r="F25" s="176"/>
      <c r="G25" s="178"/>
      <c r="H25" s="176"/>
      <c r="I25" s="176"/>
      <c r="J25" s="178"/>
      <c r="K25" s="178"/>
      <c r="L25" s="179"/>
      <c r="M25" s="183"/>
      <c r="N25" s="178"/>
      <c r="O25" s="184"/>
      <c r="P25" s="179"/>
      <c r="Q25" s="221"/>
      <c r="R25" s="333"/>
    </row>
    <row r="26" spans="1:38" ht="15" customHeight="1">
      <c r="G26" s="54"/>
      <c r="H26" s="54"/>
      <c r="I26" s="54"/>
      <c r="J26" s="54"/>
      <c r="K26" s="54"/>
      <c r="L26" s="54"/>
      <c r="M26" s="54"/>
      <c r="N26" s="54"/>
      <c r="O26" s="54"/>
      <c r="P26" s="54"/>
      <c r="R26" s="333"/>
    </row>
    <row r="27" spans="1:38" ht="14.25" customHeight="1">
      <c r="A27" s="96"/>
      <c r="B27" s="97"/>
      <c r="C27" s="98"/>
      <c r="D27" s="99"/>
      <c r="E27" s="100"/>
      <c r="F27" s="100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10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2" t="s">
        <v>546</v>
      </c>
      <c r="B28" s="103"/>
      <c r="C28" s="104"/>
      <c r="E28" s="105"/>
      <c r="F28" s="105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6" t="s">
        <v>547</v>
      </c>
      <c r="B29" s="102"/>
      <c r="C29" s="102"/>
      <c r="D29" s="102"/>
      <c r="E29" s="37"/>
      <c r="F29" s="107" t="s">
        <v>548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2" t="s">
        <v>549</v>
      </c>
      <c r="B30" s="102"/>
      <c r="C30" s="102"/>
      <c r="D30" s="102" t="s">
        <v>550</v>
      </c>
      <c r="E30" s="6"/>
      <c r="F30" s="107" t="s">
        <v>551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2"/>
      <c r="B31" s="102"/>
      <c r="C31" s="102"/>
      <c r="D31" s="102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89"/>
      <c r="B32" s="189"/>
      <c r="C32" s="189"/>
      <c r="D32" s="189"/>
      <c r="E32" s="190"/>
      <c r="F32" s="19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89"/>
      <c r="B33" s="189"/>
      <c r="C33" s="189"/>
      <c r="D33" s="189"/>
      <c r="E33" s="190"/>
      <c r="F33" s="190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1" t="s">
        <v>908</v>
      </c>
      <c r="B34" s="119"/>
      <c r="C34" s="119"/>
      <c r="D34" s="120"/>
      <c r="E34" s="108"/>
      <c r="F34" s="6"/>
      <c r="G34" s="6"/>
      <c r="H34" s="109"/>
      <c r="I34" s="121"/>
      <c r="J34" s="1"/>
      <c r="K34" s="6"/>
      <c r="L34" s="6"/>
      <c r="M34" s="6"/>
      <c r="N34" s="1"/>
      <c r="O34" s="1"/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1"/>
      <c r="AH34" s="1"/>
      <c r="AI34" s="1"/>
      <c r="AJ34" s="6"/>
      <c r="AK34" s="1"/>
    </row>
    <row r="35" spans="1:38" ht="39.6">
      <c r="A35" s="92" t="s">
        <v>16</v>
      </c>
      <c r="B35" s="93" t="s">
        <v>520</v>
      </c>
      <c r="C35" s="93"/>
      <c r="D35" s="94" t="s">
        <v>530</v>
      </c>
      <c r="E35" s="93" t="s">
        <v>531</v>
      </c>
      <c r="F35" s="93" t="s">
        <v>532</v>
      </c>
      <c r="G35" s="93" t="s">
        <v>533</v>
      </c>
      <c r="H35" s="93" t="s">
        <v>534</v>
      </c>
      <c r="I35" s="93" t="s">
        <v>535</v>
      </c>
      <c r="J35" s="92" t="s">
        <v>536</v>
      </c>
      <c r="K35" s="112" t="s">
        <v>553</v>
      </c>
      <c r="L35" s="113" t="s">
        <v>538</v>
      </c>
      <c r="M35" s="95" t="s">
        <v>539</v>
      </c>
      <c r="N35" s="93" t="s">
        <v>540</v>
      </c>
      <c r="O35" s="94" t="s">
        <v>541</v>
      </c>
      <c r="P35" s="186" t="s">
        <v>542</v>
      </c>
      <c r="Q35" s="188" t="s">
        <v>807</v>
      </c>
      <c r="R35" s="54"/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39">
        <v>1</v>
      </c>
      <c r="B36" s="255">
        <v>45533</v>
      </c>
      <c r="C36" s="294"/>
      <c r="D36" s="294" t="s">
        <v>895</v>
      </c>
      <c r="E36" s="239" t="s">
        <v>543</v>
      </c>
      <c r="F36" s="239">
        <v>343.5</v>
      </c>
      <c r="G36" s="239">
        <v>318</v>
      </c>
      <c r="H36" s="239">
        <v>361.5</v>
      </c>
      <c r="I36" s="239" t="s">
        <v>926</v>
      </c>
      <c r="J36" s="238" t="s">
        <v>942</v>
      </c>
      <c r="K36" s="238">
        <f t="shared" ref="K36" si="0">H36-F36</f>
        <v>18</v>
      </c>
      <c r="L36" s="251">
        <f t="shared" ref="L36" si="1">(F36*-0.3)/100</f>
        <v>-1.0305</v>
      </c>
      <c r="M36" s="252">
        <f t="shared" ref="M36" si="2">(K36+L36)/F36</f>
        <v>4.9401746724890831E-2</v>
      </c>
      <c r="N36" s="238" t="s">
        <v>545</v>
      </c>
      <c r="O36" s="253">
        <v>45537</v>
      </c>
      <c r="P36" s="254"/>
      <c r="Q36" s="235"/>
      <c r="R36" s="54" t="s">
        <v>836</v>
      </c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</row>
    <row r="37" spans="1:38" ht="12.75" customHeight="1">
      <c r="A37" s="180">
        <v>2</v>
      </c>
      <c r="B37" s="177">
        <v>45534</v>
      </c>
      <c r="C37" s="181"/>
      <c r="D37" s="185" t="s">
        <v>933</v>
      </c>
      <c r="E37" s="182" t="s">
        <v>543</v>
      </c>
      <c r="F37" s="176" t="s">
        <v>934</v>
      </c>
      <c r="G37" s="178">
        <v>319</v>
      </c>
      <c r="H37" s="176"/>
      <c r="I37" s="176" t="s">
        <v>935</v>
      </c>
      <c r="J37" s="178" t="s">
        <v>544</v>
      </c>
      <c r="K37" s="176"/>
      <c r="L37" s="236"/>
      <c r="M37" s="237"/>
      <c r="N37" s="176"/>
      <c r="O37" s="223"/>
      <c r="P37" s="179"/>
      <c r="Q37" s="235"/>
      <c r="R37" s="54" t="s">
        <v>836</v>
      </c>
      <c r="S37" s="54"/>
      <c r="T37" s="37"/>
      <c r="U37" s="54"/>
      <c r="V37" s="37"/>
      <c r="W37" s="54"/>
      <c r="X37" s="37"/>
      <c r="Y37" s="54"/>
      <c r="Z37" s="37"/>
      <c r="AA37" s="54"/>
      <c r="AB37" s="37"/>
      <c r="AC37" s="54"/>
      <c r="AD37" s="37"/>
      <c r="AE37" s="54"/>
      <c r="AF37" s="37"/>
    </row>
    <row r="38" spans="1:38" ht="12.75" customHeight="1">
      <c r="A38" s="180">
        <v>3</v>
      </c>
      <c r="B38" s="177">
        <v>45537</v>
      </c>
      <c r="C38" s="181"/>
      <c r="D38" s="185" t="s">
        <v>905</v>
      </c>
      <c r="E38" s="182" t="s">
        <v>543</v>
      </c>
      <c r="F38" s="176" t="s">
        <v>941</v>
      </c>
      <c r="G38" s="178">
        <v>1950</v>
      </c>
      <c r="H38" s="176"/>
      <c r="I38" s="176" t="s">
        <v>891</v>
      </c>
      <c r="J38" s="178" t="s">
        <v>544</v>
      </c>
      <c r="K38" s="176"/>
      <c r="L38" s="236"/>
      <c r="M38" s="237"/>
      <c r="N38" s="176"/>
      <c r="O38" s="223"/>
      <c r="P38" s="179"/>
      <c r="Q38" s="235"/>
      <c r="R38" s="54"/>
      <c r="S38" s="54"/>
      <c r="T38" s="37"/>
      <c r="U38" s="54"/>
      <c r="V38" s="37"/>
      <c r="W38" s="54"/>
      <c r="X38" s="37"/>
      <c r="Y38" s="54"/>
      <c r="Z38" s="37"/>
      <c r="AA38" s="54"/>
      <c r="AB38" s="37"/>
      <c r="AC38" s="54"/>
      <c r="AD38" s="37"/>
      <c r="AE38" s="54"/>
      <c r="AF38" s="37"/>
    </row>
    <row r="39" spans="1:38" ht="12.75" customHeight="1">
      <c r="A39" s="180"/>
      <c r="B39" s="177"/>
      <c r="C39" s="181"/>
      <c r="D39" s="185"/>
      <c r="E39" s="182"/>
      <c r="F39" s="176"/>
      <c r="G39" s="178"/>
      <c r="H39" s="176"/>
      <c r="I39" s="176"/>
      <c r="J39" s="178"/>
      <c r="K39" s="176"/>
      <c r="L39" s="236"/>
      <c r="M39" s="237"/>
      <c r="N39" s="176"/>
      <c r="O39" s="223"/>
      <c r="P39" s="179"/>
      <c r="Q39" s="235"/>
      <c r="R39" s="54"/>
      <c r="S39" s="54"/>
      <c r="T39" s="37"/>
      <c r="U39" s="54"/>
      <c r="V39" s="37"/>
      <c r="W39" s="54"/>
      <c r="X39" s="37"/>
      <c r="Y39" s="54"/>
      <c r="Z39" s="37"/>
      <c r="AA39" s="54"/>
      <c r="AB39" s="37"/>
      <c r="AC39" s="54"/>
      <c r="AD39" s="37"/>
      <c r="AE39" s="54"/>
      <c r="AF39" s="37"/>
    </row>
    <row r="40" spans="1:38" ht="12.75" customHeight="1">
      <c r="A40" s="176"/>
      <c r="B40" s="177"/>
      <c r="C40" s="220"/>
      <c r="D40" s="220"/>
      <c r="E40" s="176"/>
      <c r="F40" s="176"/>
      <c r="G40" s="176"/>
      <c r="H40" s="176"/>
      <c r="I40" s="176"/>
      <c r="J40" s="176"/>
      <c r="K40" s="176"/>
      <c r="L40" s="236"/>
      <c r="M40" s="237"/>
      <c r="N40" s="176"/>
      <c r="O40" s="223"/>
      <c r="P40" s="179"/>
      <c r="Q40" s="235"/>
      <c r="R40" s="54" t="s">
        <v>836</v>
      </c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</row>
    <row r="41" spans="1:38" ht="12.75" customHeight="1">
      <c r="A41" s="102" t="s">
        <v>546</v>
      </c>
      <c r="B41" s="102"/>
      <c r="C41" s="102"/>
      <c r="D41" s="54"/>
      <c r="E41" s="37"/>
      <c r="F41" s="107" t="s">
        <v>548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</row>
    <row r="42" spans="1:38" ht="12.75" customHeight="1">
      <c r="A42" s="106" t="s">
        <v>547</v>
      </c>
      <c r="B42" s="102"/>
      <c r="C42" s="102"/>
      <c r="D42" s="54"/>
      <c r="E42" s="37"/>
      <c r="F42" s="107" t="s">
        <v>551</v>
      </c>
      <c r="G42" s="54"/>
      <c r="H42" s="54" t="s">
        <v>567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</row>
    <row r="43" spans="1:38" ht="12.75" customHeight="1">
      <c r="A43" s="54"/>
      <c r="B43" s="54"/>
      <c r="C43" s="102"/>
      <c r="D43" s="54"/>
      <c r="E43" s="37"/>
      <c r="F43" s="10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</row>
    <row r="44" spans="1:38" ht="12" customHeight="1">
      <c r="A44" s="189"/>
      <c r="B44" s="189"/>
      <c r="C44" s="189"/>
      <c r="D44" s="189"/>
      <c r="E44" s="190"/>
      <c r="F44" s="190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38.25" customHeight="1">
      <c r="A45" s="91" t="s">
        <v>909</v>
      </c>
      <c r="B45" s="119"/>
      <c r="C45" s="119"/>
      <c r="D45" s="120"/>
      <c r="E45" s="108"/>
      <c r="F45" s="6"/>
      <c r="G45" s="6"/>
      <c r="H45" s="109"/>
      <c r="I45" s="121"/>
      <c r="J45" s="1"/>
      <c r="K45" s="6"/>
      <c r="L45" s="6"/>
      <c r="M45" s="6"/>
      <c r="N45" s="1"/>
      <c r="O45" s="1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1"/>
      <c r="AH45" s="1"/>
      <c r="AI45" s="1"/>
      <c r="AJ45" s="6"/>
      <c r="AK45" s="1"/>
    </row>
    <row r="46" spans="1:38" ht="39.6">
      <c r="A46" s="92" t="s">
        <v>16</v>
      </c>
      <c r="B46" s="93" t="s">
        <v>520</v>
      </c>
      <c r="C46" s="93"/>
      <c r="D46" s="94" t="s">
        <v>530</v>
      </c>
      <c r="E46" s="93" t="s">
        <v>531</v>
      </c>
      <c r="F46" s="93" t="s">
        <v>532</v>
      </c>
      <c r="G46" s="93" t="s">
        <v>533</v>
      </c>
      <c r="H46" s="93" t="s">
        <v>534</v>
      </c>
      <c r="I46" s="93" t="s">
        <v>535</v>
      </c>
      <c r="J46" s="92" t="s">
        <v>536</v>
      </c>
      <c r="K46" s="112" t="s">
        <v>553</v>
      </c>
      <c r="L46" s="113" t="s">
        <v>538</v>
      </c>
      <c r="M46" s="95" t="s">
        <v>539</v>
      </c>
      <c r="N46" s="93" t="s">
        <v>540</v>
      </c>
      <c r="O46" s="94" t="s">
        <v>541</v>
      </c>
      <c r="P46" s="186" t="s">
        <v>542</v>
      </c>
      <c r="Q46" s="188" t="s">
        <v>807</v>
      </c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37"/>
      <c r="AH46" s="37"/>
      <c r="AI46" s="37"/>
      <c r="AJ46" s="37"/>
      <c r="AK46" s="37"/>
      <c r="AL46" s="37"/>
    </row>
    <row r="47" spans="1:38" ht="12.75" customHeight="1">
      <c r="A47" s="176">
        <v>1</v>
      </c>
      <c r="B47" s="177">
        <v>45498</v>
      </c>
      <c r="C47" s="220"/>
      <c r="D47" s="220" t="s">
        <v>474</v>
      </c>
      <c r="E47" s="176" t="s">
        <v>543</v>
      </c>
      <c r="F47" s="176" t="s">
        <v>884</v>
      </c>
      <c r="G47" s="176">
        <v>3600</v>
      </c>
      <c r="H47" s="176"/>
      <c r="I47" s="176" t="s">
        <v>885</v>
      </c>
      <c r="J47" s="176" t="s">
        <v>544</v>
      </c>
      <c r="K47" s="176"/>
      <c r="L47" s="236"/>
      <c r="M47" s="237"/>
      <c r="N47" s="176"/>
      <c r="O47" s="223"/>
      <c r="P47" s="179">
        <f>VLOOKUP(D47,'MidCap Intra'!$B$11:$C$571,2,0)</f>
        <v>3829.1</v>
      </c>
      <c r="Q47" s="235"/>
      <c r="R47" s="54" t="s">
        <v>836</v>
      </c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76"/>
      <c r="B48" s="177"/>
      <c r="C48" s="220"/>
      <c r="D48" s="220"/>
      <c r="E48" s="176"/>
      <c r="F48" s="176"/>
      <c r="G48" s="176"/>
      <c r="H48" s="176"/>
      <c r="I48" s="176"/>
      <c r="J48" s="176"/>
      <c r="K48" s="176"/>
      <c r="L48" s="236"/>
      <c r="M48" s="237"/>
      <c r="N48" s="176"/>
      <c r="O48" s="223"/>
      <c r="P48" s="179"/>
      <c r="Q48" s="235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76"/>
      <c r="B49" s="177"/>
      <c r="C49" s="220"/>
      <c r="D49" s="220"/>
      <c r="E49" s="176"/>
      <c r="F49" s="176"/>
      <c r="G49" s="176"/>
      <c r="H49" s="176"/>
      <c r="I49" s="176"/>
      <c r="J49" s="176"/>
      <c r="K49" s="176"/>
      <c r="L49" s="236"/>
      <c r="M49" s="237"/>
      <c r="N49" s="176"/>
      <c r="O49" s="223"/>
      <c r="P49" s="177"/>
      <c r="Q49" s="235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02" t="s">
        <v>546</v>
      </c>
      <c r="B50" s="102"/>
      <c r="C50" s="102"/>
      <c r="D50" s="54"/>
      <c r="E50" s="37"/>
      <c r="F50" s="107" t="s">
        <v>548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106" t="s">
        <v>547</v>
      </c>
      <c r="B51" s="102"/>
      <c r="C51" s="102"/>
      <c r="D51" s="54"/>
      <c r="E51" s="37"/>
      <c r="F51" s="107" t="s">
        <v>551</v>
      </c>
      <c r="G51" s="54"/>
      <c r="H51" s="54" t="s">
        <v>567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54"/>
      <c r="B52" s="54"/>
      <c r="C52" s="102"/>
      <c r="D52" s="54"/>
      <c r="E52" s="37"/>
      <c r="F52" s="10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2" ht="12.75" customHeight="1">
      <c r="A53" s="54"/>
      <c r="B53" s="54"/>
      <c r="C53" s="102"/>
      <c r="D53" s="54"/>
      <c r="E53" s="37"/>
      <c r="F53" s="107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38.25" customHeight="1">
      <c r="A54" s="122" t="s">
        <v>910</v>
      </c>
      <c r="C54" s="122"/>
      <c r="D54" s="54"/>
      <c r="E54" s="122"/>
      <c r="F54" s="6"/>
      <c r="G54" s="6"/>
      <c r="H54" s="110"/>
      <c r="I54" s="6"/>
      <c r="J54" s="110"/>
      <c r="K54" s="111"/>
      <c r="L54" s="6"/>
      <c r="M54" s="6"/>
      <c r="N54" s="1"/>
      <c r="O54" s="54"/>
      <c r="P54" s="54"/>
      <c r="Q54" s="19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92" t="s">
        <v>16</v>
      </c>
      <c r="B55" s="93" t="s">
        <v>520</v>
      </c>
      <c r="C55" s="93"/>
      <c r="D55" s="94" t="s">
        <v>530</v>
      </c>
      <c r="E55" s="93" t="s">
        <v>531</v>
      </c>
      <c r="F55" s="93" t="s">
        <v>532</v>
      </c>
      <c r="G55" s="93" t="s">
        <v>568</v>
      </c>
      <c r="H55" s="93" t="s">
        <v>569</v>
      </c>
      <c r="I55" s="93" t="s">
        <v>535</v>
      </c>
      <c r="J55" s="123" t="s">
        <v>536</v>
      </c>
      <c r="K55" s="93" t="s">
        <v>537</v>
      </c>
      <c r="L55" s="93" t="s">
        <v>570</v>
      </c>
      <c r="M55" s="93" t="s">
        <v>540</v>
      </c>
      <c r="N55" s="94" t="s">
        <v>541</v>
      </c>
      <c r="O55" s="54"/>
      <c r="P55" s="54"/>
      <c r="Q55" s="191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124">
        <v>1</v>
      </c>
      <c r="B56" s="125">
        <v>41579</v>
      </c>
      <c r="C56" s="125"/>
      <c r="D56" s="126" t="s">
        <v>571</v>
      </c>
      <c r="E56" s="127" t="s">
        <v>543</v>
      </c>
      <c r="F56" s="128">
        <v>82</v>
      </c>
      <c r="G56" s="127" t="s">
        <v>572</v>
      </c>
      <c r="H56" s="127">
        <v>100</v>
      </c>
      <c r="I56" s="129">
        <v>100</v>
      </c>
      <c r="J56" s="130" t="s">
        <v>573</v>
      </c>
      <c r="K56" s="131">
        <f t="shared" ref="K56:K87" si="3">H56-F56</f>
        <v>18</v>
      </c>
      <c r="L56" s="132">
        <f t="shared" ref="L56:L87" si="4">K56/F56</f>
        <v>0.21951219512195122</v>
      </c>
      <c r="M56" s="127" t="s">
        <v>545</v>
      </c>
      <c r="N56" s="133">
        <v>42657</v>
      </c>
      <c r="O56" s="54"/>
      <c r="P56" s="54"/>
      <c r="Q56" s="191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124">
        <v>2</v>
      </c>
      <c r="B57" s="125">
        <v>41794</v>
      </c>
      <c r="C57" s="125"/>
      <c r="D57" s="126" t="s">
        <v>574</v>
      </c>
      <c r="E57" s="127" t="s">
        <v>554</v>
      </c>
      <c r="F57" s="128">
        <v>257</v>
      </c>
      <c r="G57" s="127" t="s">
        <v>572</v>
      </c>
      <c r="H57" s="127">
        <v>300</v>
      </c>
      <c r="I57" s="129">
        <v>300</v>
      </c>
      <c r="J57" s="130" t="s">
        <v>573</v>
      </c>
      <c r="K57" s="131">
        <f t="shared" si="3"/>
        <v>43</v>
      </c>
      <c r="L57" s="132">
        <f t="shared" si="4"/>
        <v>0.16731517509727625</v>
      </c>
      <c r="M57" s="127" t="s">
        <v>545</v>
      </c>
      <c r="N57" s="133">
        <v>41822</v>
      </c>
      <c r="O57" s="54"/>
      <c r="P57" s="54"/>
      <c r="Q57" s="191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124">
        <v>3</v>
      </c>
      <c r="B58" s="125">
        <v>41828</v>
      </c>
      <c r="C58" s="125"/>
      <c r="D58" s="126" t="s">
        <v>575</v>
      </c>
      <c r="E58" s="127" t="s">
        <v>554</v>
      </c>
      <c r="F58" s="128">
        <v>393</v>
      </c>
      <c r="G58" s="127" t="s">
        <v>572</v>
      </c>
      <c r="H58" s="127">
        <v>468</v>
      </c>
      <c r="I58" s="129">
        <v>468</v>
      </c>
      <c r="J58" s="130" t="s">
        <v>573</v>
      </c>
      <c r="K58" s="131">
        <f t="shared" si="3"/>
        <v>75</v>
      </c>
      <c r="L58" s="132">
        <f t="shared" si="4"/>
        <v>0.19083969465648856</v>
      </c>
      <c r="M58" s="127" t="s">
        <v>545</v>
      </c>
      <c r="N58" s="133">
        <v>41863</v>
      </c>
      <c r="O58" s="54"/>
      <c r="P58" s="54"/>
      <c r="Q58" s="191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124">
        <v>4</v>
      </c>
      <c r="B59" s="125">
        <v>41857</v>
      </c>
      <c r="C59" s="125"/>
      <c r="D59" s="126" t="s">
        <v>576</v>
      </c>
      <c r="E59" s="127" t="s">
        <v>554</v>
      </c>
      <c r="F59" s="128">
        <v>205</v>
      </c>
      <c r="G59" s="127" t="s">
        <v>572</v>
      </c>
      <c r="H59" s="127">
        <v>275</v>
      </c>
      <c r="I59" s="129">
        <v>250</v>
      </c>
      <c r="J59" s="130" t="s">
        <v>573</v>
      </c>
      <c r="K59" s="131">
        <f t="shared" si="3"/>
        <v>70</v>
      </c>
      <c r="L59" s="132">
        <f t="shared" si="4"/>
        <v>0.34146341463414637</v>
      </c>
      <c r="M59" s="127" t="s">
        <v>545</v>
      </c>
      <c r="N59" s="133">
        <v>41962</v>
      </c>
      <c r="O59" s="54"/>
      <c r="P59" s="54"/>
      <c r="Q59" s="191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4">
        <v>5</v>
      </c>
      <c r="B60" s="125">
        <v>41886</v>
      </c>
      <c r="C60" s="125"/>
      <c r="D60" s="126" t="s">
        <v>577</v>
      </c>
      <c r="E60" s="127" t="s">
        <v>554</v>
      </c>
      <c r="F60" s="128">
        <v>162</v>
      </c>
      <c r="G60" s="127" t="s">
        <v>572</v>
      </c>
      <c r="H60" s="127">
        <v>190</v>
      </c>
      <c r="I60" s="129">
        <v>190</v>
      </c>
      <c r="J60" s="130" t="s">
        <v>573</v>
      </c>
      <c r="K60" s="131">
        <f t="shared" si="3"/>
        <v>28</v>
      </c>
      <c r="L60" s="132">
        <f t="shared" si="4"/>
        <v>0.1728395061728395</v>
      </c>
      <c r="M60" s="127" t="s">
        <v>545</v>
      </c>
      <c r="N60" s="133">
        <v>42006</v>
      </c>
      <c r="O60" s="54"/>
      <c r="P60" s="54"/>
      <c r="Q60" s="19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4">
        <v>6</v>
      </c>
      <c r="B61" s="125">
        <v>41886</v>
      </c>
      <c r="C61" s="125"/>
      <c r="D61" s="126" t="s">
        <v>578</v>
      </c>
      <c r="E61" s="127" t="s">
        <v>554</v>
      </c>
      <c r="F61" s="128">
        <v>75</v>
      </c>
      <c r="G61" s="127" t="s">
        <v>572</v>
      </c>
      <c r="H61" s="127">
        <v>91.5</v>
      </c>
      <c r="I61" s="129" t="s">
        <v>566</v>
      </c>
      <c r="J61" s="130" t="s">
        <v>579</v>
      </c>
      <c r="K61" s="131">
        <f t="shared" si="3"/>
        <v>16.5</v>
      </c>
      <c r="L61" s="132">
        <f t="shared" si="4"/>
        <v>0.22</v>
      </c>
      <c r="M61" s="127" t="s">
        <v>545</v>
      </c>
      <c r="N61" s="133">
        <v>41954</v>
      </c>
      <c r="O61" s="54"/>
      <c r="P61" s="54"/>
      <c r="Q61" s="19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4">
        <v>7</v>
      </c>
      <c r="B62" s="125">
        <v>41913</v>
      </c>
      <c r="C62" s="125"/>
      <c r="D62" s="126" t="s">
        <v>580</v>
      </c>
      <c r="E62" s="127" t="s">
        <v>554</v>
      </c>
      <c r="F62" s="128">
        <v>850</v>
      </c>
      <c r="G62" s="127" t="s">
        <v>572</v>
      </c>
      <c r="H62" s="127">
        <v>982.5</v>
      </c>
      <c r="I62" s="129">
        <v>1050</v>
      </c>
      <c r="J62" s="130" t="s">
        <v>581</v>
      </c>
      <c r="K62" s="131">
        <f t="shared" si="3"/>
        <v>132.5</v>
      </c>
      <c r="L62" s="132">
        <f t="shared" si="4"/>
        <v>0.15588235294117647</v>
      </c>
      <c r="M62" s="127" t="s">
        <v>545</v>
      </c>
      <c r="N62" s="133">
        <v>42039</v>
      </c>
      <c r="O62" s="54"/>
      <c r="P62" s="54"/>
      <c r="Q62" s="19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4">
        <v>8</v>
      </c>
      <c r="B63" s="125">
        <v>41913</v>
      </c>
      <c r="C63" s="125"/>
      <c r="D63" s="126" t="s">
        <v>582</v>
      </c>
      <c r="E63" s="127" t="s">
        <v>554</v>
      </c>
      <c r="F63" s="128">
        <v>475</v>
      </c>
      <c r="G63" s="127" t="s">
        <v>572</v>
      </c>
      <c r="H63" s="127">
        <v>515</v>
      </c>
      <c r="I63" s="129">
        <v>600</v>
      </c>
      <c r="J63" s="130" t="s">
        <v>583</v>
      </c>
      <c r="K63" s="131">
        <f t="shared" si="3"/>
        <v>40</v>
      </c>
      <c r="L63" s="132">
        <f t="shared" si="4"/>
        <v>8.4210526315789472E-2</v>
      </c>
      <c r="M63" s="127" t="s">
        <v>545</v>
      </c>
      <c r="N63" s="133">
        <v>41939</v>
      </c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4">
        <v>9</v>
      </c>
      <c r="B64" s="125">
        <v>41913</v>
      </c>
      <c r="C64" s="125"/>
      <c r="D64" s="126" t="s">
        <v>584</v>
      </c>
      <c r="E64" s="127" t="s">
        <v>554</v>
      </c>
      <c r="F64" s="128">
        <v>86</v>
      </c>
      <c r="G64" s="127" t="s">
        <v>572</v>
      </c>
      <c r="H64" s="127">
        <v>99</v>
      </c>
      <c r="I64" s="129">
        <v>140</v>
      </c>
      <c r="J64" s="130" t="s">
        <v>585</v>
      </c>
      <c r="K64" s="131">
        <f t="shared" si="3"/>
        <v>13</v>
      </c>
      <c r="L64" s="132">
        <f t="shared" si="4"/>
        <v>0.15116279069767441</v>
      </c>
      <c r="M64" s="127" t="s">
        <v>545</v>
      </c>
      <c r="N64" s="133">
        <v>41939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10</v>
      </c>
      <c r="B65" s="125">
        <v>41926</v>
      </c>
      <c r="C65" s="125"/>
      <c r="D65" s="126" t="s">
        <v>586</v>
      </c>
      <c r="E65" s="127" t="s">
        <v>554</v>
      </c>
      <c r="F65" s="128">
        <v>496.6</v>
      </c>
      <c r="G65" s="127" t="s">
        <v>572</v>
      </c>
      <c r="H65" s="127">
        <v>621</v>
      </c>
      <c r="I65" s="129">
        <v>580</v>
      </c>
      <c r="J65" s="130" t="s">
        <v>573</v>
      </c>
      <c r="K65" s="131">
        <f t="shared" si="3"/>
        <v>124.39999999999998</v>
      </c>
      <c r="L65" s="132">
        <f t="shared" si="4"/>
        <v>0.25050342327829234</v>
      </c>
      <c r="M65" s="127" t="s">
        <v>545</v>
      </c>
      <c r="N65" s="133">
        <v>42605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11</v>
      </c>
      <c r="B66" s="125">
        <v>41926</v>
      </c>
      <c r="C66" s="125"/>
      <c r="D66" s="126" t="s">
        <v>587</v>
      </c>
      <c r="E66" s="127" t="s">
        <v>554</v>
      </c>
      <c r="F66" s="128">
        <v>2481.9</v>
      </c>
      <c r="G66" s="127" t="s">
        <v>572</v>
      </c>
      <c r="H66" s="127">
        <v>2840</v>
      </c>
      <c r="I66" s="129">
        <v>2870</v>
      </c>
      <c r="J66" s="130" t="s">
        <v>588</v>
      </c>
      <c r="K66" s="131">
        <f t="shared" si="3"/>
        <v>358.09999999999991</v>
      </c>
      <c r="L66" s="132">
        <f t="shared" si="4"/>
        <v>0.14428462065353154</v>
      </c>
      <c r="M66" s="127" t="s">
        <v>545</v>
      </c>
      <c r="N66" s="133">
        <v>42017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12</v>
      </c>
      <c r="B67" s="125">
        <v>41928</v>
      </c>
      <c r="C67" s="125"/>
      <c r="D67" s="126" t="s">
        <v>589</v>
      </c>
      <c r="E67" s="127" t="s">
        <v>554</v>
      </c>
      <c r="F67" s="128">
        <v>84.5</v>
      </c>
      <c r="G67" s="127" t="s">
        <v>572</v>
      </c>
      <c r="H67" s="127">
        <v>93</v>
      </c>
      <c r="I67" s="129">
        <v>110</v>
      </c>
      <c r="J67" s="130" t="s">
        <v>590</v>
      </c>
      <c r="K67" s="131">
        <f t="shared" si="3"/>
        <v>8.5</v>
      </c>
      <c r="L67" s="132">
        <f t="shared" si="4"/>
        <v>0.10059171597633136</v>
      </c>
      <c r="M67" s="127" t="s">
        <v>545</v>
      </c>
      <c r="N67" s="133">
        <v>41939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13</v>
      </c>
      <c r="B68" s="125">
        <v>41928</v>
      </c>
      <c r="C68" s="125"/>
      <c r="D68" s="126" t="s">
        <v>591</v>
      </c>
      <c r="E68" s="127" t="s">
        <v>554</v>
      </c>
      <c r="F68" s="128">
        <v>401</v>
      </c>
      <c r="G68" s="127" t="s">
        <v>572</v>
      </c>
      <c r="H68" s="127">
        <v>428</v>
      </c>
      <c r="I68" s="129">
        <v>450</v>
      </c>
      <c r="J68" s="130" t="s">
        <v>592</v>
      </c>
      <c r="K68" s="131">
        <f t="shared" si="3"/>
        <v>27</v>
      </c>
      <c r="L68" s="132">
        <f t="shared" si="4"/>
        <v>6.7331670822942641E-2</v>
      </c>
      <c r="M68" s="127" t="s">
        <v>545</v>
      </c>
      <c r="N68" s="133">
        <v>42020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14</v>
      </c>
      <c r="B69" s="125">
        <v>41928</v>
      </c>
      <c r="C69" s="125"/>
      <c r="D69" s="126" t="s">
        <v>593</v>
      </c>
      <c r="E69" s="127" t="s">
        <v>554</v>
      </c>
      <c r="F69" s="128">
        <v>101</v>
      </c>
      <c r="G69" s="127" t="s">
        <v>572</v>
      </c>
      <c r="H69" s="127">
        <v>112</v>
      </c>
      <c r="I69" s="129">
        <v>120</v>
      </c>
      <c r="J69" s="130" t="s">
        <v>594</v>
      </c>
      <c r="K69" s="131">
        <f t="shared" si="3"/>
        <v>11</v>
      </c>
      <c r="L69" s="132">
        <f t="shared" si="4"/>
        <v>0.10891089108910891</v>
      </c>
      <c r="M69" s="127" t="s">
        <v>545</v>
      </c>
      <c r="N69" s="133">
        <v>41939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15</v>
      </c>
      <c r="B70" s="125">
        <v>41954</v>
      </c>
      <c r="C70" s="125"/>
      <c r="D70" s="126" t="s">
        <v>595</v>
      </c>
      <c r="E70" s="127" t="s">
        <v>554</v>
      </c>
      <c r="F70" s="128">
        <v>59</v>
      </c>
      <c r="G70" s="127" t="s">
        <v>572</v>
      </c>
      <c r="H70" s="127">
        <v>76</v>
      </c>
      <c r="I70" s="129">
        <v>76</v>
      </c>
      <c r="J70" s="130" t="s">
        <v>573</v>
      </c>
      <c r="K70" s="131">
        <f t="shared" si="3"/>
        <v>17</v>
      </c>
      <c r="L70" s="132">
        <f t="shared" si="4"/>
        <v>0.28813559322033899</v>
      </c>
      <c r="M70" s="127" t="s">
        <v>545</v>
      </c>
      <c r="N70" s="133">
        <v>43032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16</v>
      </c>
      <c r="B71" s="125">
        <v>41954</v>
      </c>
      <c r="C71" s="125"/>
      <c r="D71" s="126" t="s">
        <v>584</v>
      </c>
      <c r="E71" s="127" t="s">
        <v>554</v>
      </c>
      <c r="F71" s="128">
        <v>99</v>
      </c>
      <c r="G71" s="127" t="s">
        <v>572</v>
      </c>
      <c r="H71" s="127">
        <v>120</v>
      </c>
      <c r="I71" s="129">
        <v>120</v>
      </c>
      <c r="J71" s="130" t="s">
        <v>563</v>
      </c>
      <c r="K71" s="131">
        <f t="shared" si="3"/>
        <v>21</v>
      </c>
      <c r="L71" s="132">
        <f t="shared" si="4"/>
        <v>0.21212121212121213</v>
      </c>
      <c r="M71" s="127" t="s">
        <v>545</v>
      </c>
      <c r="N71" s="133">
        <v>41960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17</v>
      </c>
      <c r="B72" s="125">
        <v>41956</v>
      </c>
      <c r="C72" s="125"/>
      <c r="D72" s="126" t="s">
        <v>596</v>
      </c>
      <c r="E72" s="127" t="s">
        <v>554</v>
      </c>
      <c r="F72" s="128">
        <v>22</v>
      </c>
      <c r="G72" s="127" t="s">
        <v>572</v>
      </c>
      <c r="H72" s="127">
        <v>33.549999999999997</v>
      </c>
      <c r="I72" s="129">
        <v>32</v>
      </c>
      <c r="J72" s="130" t="s">
        <v>597</v>
      </c>
      <c r="K72" s="131">
        <f t="shared" si="3"/>
        <v>11.549999999999997</v>
      </c>
      <c r="L72" s="132">
        <f t="shared" si="4"/>
        <v>0.52499999999999991</v>
      </c>
      <c r="M72" s="127" t="s">
        <v>545</v>
      </c>
      <c r="N72" s="133">
        <v>42188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18</v>
      </c>
      <c r="B73" s="125">
        <v>41976</v>
      </c>
      <c r="C73" s="125"/>
      <c r="D73" s="126" t="s">
        <v>598</v>
      </c>
      <c r="E73" s="127" t="s">
        <v>554</v>
      </c>
      <c r="F73" s="128">
        <v>440</v>
      </c>
      <c r="G73" s="127" t="s">
        <v>572</v>
      </c>
      <c r="H73" s="127">
        <v>520</v>
      </c>
      <c r="I73" s="129">
        <v>520</v>
      </c>
      <c r="J73" s="130" t="s">
        <v>599</v>
      </c>
      <c r="K73" s="131">
        <f t="shared" si="3"/>
        <v>80</v>
      </c>
      <c r="L73" s="132">
        <f t="shared" si="4"/>
        <v>0.18181818181818182</v>
      </c>
      <c r="M73" s="127" t="s">
        <v>545</v>
      </c>
      <c r="N73" s="133">
        <v>42208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19</v>
      </c>
      <c r="B74" s="125">
        <v>41976</v>
      </c>
      <c r="C74" s="125"/>
      <c r="D74" s="126" t="s">
        <v>600</v>
      </c>
      <c r="E74" s="127" t="s">
        <v>554</v>
      </c>
      <c r="F74" s="128">
        <v>360</v>
      </c>
      <c r="G74" s="127" t="s">
        <v>572</v>
      </c>
      <c r="H74" s="127">
        <v>427</v>
      </c>
      <c r="I74" s="129">
        <v>425</v>
      </c>
      <c r="J74" s="130" t="s">
        <v>601</v>
      </c>
      <c r="K74" s="131">
        <f t="shared" si="3"/>
        <v>67</v>
      </c>
      <c r="L74" s="132">
        <f t="shared" si="4"/>
        <v>0.18611111111111112</v>
      </c>
      <c r="M74" s="127" t="s">
        <v>545</v>
      </c>
      <c r="N74" s="133">
        <v>42058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20</v>
      </c>
      <c r="B75" s="125">
        <v>42012</v>
      </c>
      <c r="C75" s="125"/>
      <c r="D75" s="126" t="s">
        <v>602</v>
      </c>
      <c r="E75" s="127" t="s">
        <v>554</v>
      </c>
      <c r="F75" s="128">
        <v>360</v>
      </c>
      <c r="G75" s="127" t="s">
        <v>572</v>
      </c>
      <c r="H75" s="127">
        <v>455</v>
      </c>
      <c r="I75" s="129">
        <v>420</v>
      </c>
      <c r="J75" s="130" t="s">
        <v>603</v>
      </c>
      <c r="K75" s="131">
        <f t="shared" si="3"/>
        <v>95</v>
      </c>
      <c r="L75" s="132">
        <f t="shared" si="4"/>
        <v>0.2638888888888889</v>
      </c>
      <c r="M75" s="127" t="s">
        <v>545</v>
      </c>
      <c r="N75" s="133">
        <v>42024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21</v>
      </c>
      <c r="B76" s="125">
        <v>42012</v>
      </c>
      <c r="C76" s="125"/>
      <c r="D76" s="126" t="s">
        <v>604</v>
      </c>
      <c r="E76" s="127" t="s">
        <v>554</v>
      </c>
      <c r="F76" s="128">
        <v>130</v>
      </c>
      <c r="G76" s="127"/>
      <c r="H76" s="127">
        <v>175.5</v>
      </c>
      <c r="I76" s="129">
        <v>165</v>
      </c>
      <c r="J76" s="130" t="s">
        <v>605</v>
      </c>
      <c r="K76" s="131">
        <f t="shared" si="3"/>
        <v>45.5</v>
      </c>
      <c r="L76" s="132">
        <f t="shared" si="4"/>
        <v>0.35</v>
      </c>
      <c r="M76" s="127" t="s">
        <v>545</v>
      </c>
      <c r="N76" s="133">
        <v>43088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22</v>
      </c>
      <c r="B77" s="125">
        <v>42040</v>
      </c>
      <c r="C77" s="125"/>
      <c r="D77" s="126" t="s">
        <v>386</v>
      </c>
      <c r="E77" s="127" t="s">
        <v>543</v>
      </c>
      <c r="F77" s="128">
        <v>98</v>
      </c>
      <c r="G77" s="127"/>
      <c r="H77" s="127">
        <v>120</v>
      </c>
      <c r="I77" s="129">
        <v>120</v>
      </c>
      <c r="J77" s="130" t="s">
        <v>573</v>
      </c>
      <c r="K77" s="131">
        <f t="shared" si="3"/>
        <v>22</v>
      </c>
      <c r="L77" s="132">
        <f t="shared" si="4"/>
        <v>0.22448979591836735</v>
      </c>
      <c r="M77" s="127" t="s">
        <v>545</v>
      </c>
      <c r="N77" s="133">
        <v>42753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23</v>
      </c>
      <c r="B78" s="125">
        <v>42040</v>
      </c>
      <c r="C78" s="125"/>
      <c r="D78" s="126" t="s">
        <v>606</v>
      </c>
      <c r="E78" s="127" t="s">
        <v>543</v>
      </c>
      <c r="F78" s="128">
        <v>196</v>
      </c>
      <c r="G78" s="127"/>
      <c r="H78" s="127">
        <v>262</v>
      </c>
      <c r="I78" s="129">
        <v>255</v>
      </c>
      <c r="J78" s="130" t="s">
        <v>573</v>
      </c>
      <c r="K78" s="131">
        <f t="shared" si="3"/>
        <v>66</v>
      </c>
      <c r="L78" s="132">
        <f t="shared" si="4"/>
        <v>0.33673469387755101</v>
      </c>
      <c r="M78" s="127" t="s">
        <v>545</v>
      </c>
      <c r="N78" s="133">
        <v>42599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34">
        <v>24</v>
      </c>
      <c r="B79" s="135">
        <v>42067</v>
      </c>
      <c r="C79" s="135"/>
      <c r="D79" s="136" t="s">
        <v>385</v>
      </c>
      <c r="E79" s="137" t="s">
        <v>543</v>
      </c>
      <c r="F79" s="138">
        <v>235</v>
      </c>
      <c r="G79" s="138"/>
      <c r="H79" s="139">
        <v>77</v>
      </c>
      <c r="I79" s="139" t="s">
        <v>607</v>
      </c>
      <c r="J79" s="140" t="s">
        <v>608</v>
      </c>
      <c r="K79" s="141">
        <f t="shared" si="3"/>
        <v>-158</v>
      </c>
      <c r="L79" s="142">
        <f t="shared" si="4"/>
        <v>-0.67234042553191486</v>
      </c>
      <c r="M79" s="138" t="s">
        <v>555</v>
      </c>
      <c r="N79" s="135">
        <v>43522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25</v>
      </c>
      <c r="B80" s="125">
        <v>42067</v>
      </c>
      <c r="C80" s="125"/>
      <c r="D80" s="126" t="s">
        <v>609</v>
      </c>
      <c r="E80" s="127" t="s">
        <v>543</v>
      </c>
      <c r="F80" s="128">
        <v>185</v>
      </c>
      <c r="G80" s="127"/>
      <c r="H80" s="127">
        <v>224</v>
      </c>
      <c r="I80" s="129" t="s">
        <v>610</v>
      </c>
      <c r="J80" s="130" t="s">
        <v>573</v>
      </c>
      <c r="K80" s="131">
        <f t="shared" si="3"/>
        <v>39</v>
      </c>
      <c r="L80" s="132">
        <f t="shared" si="4"/>
        <v>0.21081081081081082</v>
      </c>
      <c r="M80" s="127" t="s">
        <v>545</v>
      </c>
      <c r="N80" s="133">
        <v>42647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34">
        <v>26</v>
      </c>
      <c r="B81" s="135">
        <v>42090</v>
      </c>
      <c r="C81" s="135"/>
      <c r="D81" s="143" t="s">
        <v>611</v>
      </c>
      <c r="E81" s="138" t="s">
        <v>543</v>
      </c>
      <c r="F81" s="138">
        <v>49.5</v>
      </c>
      <c r="G81" s="139"/>
      <c r="H81" s="139">
        <v>15.85</v>
      </c>
      <c r="I81" s="139">
        <v>67</v>
      </c>
      <c r="J81" s="140" t="s">
        <v>612</v>
      </c>
      <c r="K81" s="139">
        <f t="shared" si="3"/>
        <v>-33.65</v>
      </c>
      <c r="L81" s="144">
        <f t="shared" si="4"/>
        <v>-0.67979797979797973</v>
      </c>
      <c r="M81" s="138" t="s">
        <v>555</v>
      </c>
      <c r="N81" s="145">
        <v>43627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27</v>
      </c>
      <c r="B82" s="125">
        <v>42093</v>
      </c>
      <c r="C82" s="125"/>
      <c r="D82" s="126" t="s">
        <v>613</v>
      </c>
      <c r="E82" s="127" t="s">
        <v>543</v>
      </c>
      <c r="F82" s="128">
        <v>183.5</v>
      </c>
      <c r="G82" s="127"/>
      <c r="H82" s="127">
        <v>219</v>
      </c>
      <c r="I82" s="129">
        <v>218</v>
      </c>
      <c r="J82" s="130" t="s">
        <v>614</v>
      </c>
      <c r="K82" s="131">
        <f t="shared" si="3"/>
        <v>35.5</v>
      </c>
      <c r="L82" s="132">
        <f t="shared" si="4"/>
        <v>0.19346049046321526</v>
      </c>
      <c r="M82" s="127" t="s">
        <v>545</v>
      </c>
      <c r="N82" s="133">
        <v>42103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28</v>
      </c>
      <c r="B83" s="125">
        <v>42114</v>
      </c>
      <c r="C83" s="125"/>
      <c r="D83" s="126" t="s">
        <v>615</v>
      </c>
      <c r="E83" s="127" t="s">
        <v>543</v>
      </c>
      <c r="F83" s="128">
        <f>(227+237)/2</f>
        <v>232</v>
      </c>
      <c r="G83" s="127"/>
      <c r="H83" s="127">
        <v>298</v>
      </c>
      <c r="I83" s="129">
        <v>298</v>
      </c>
      <c r="J83" s="130" t="s">
        <v>573</v>
      </c>
      <c r="K83" s="131">
        <f t="shared" si="3"/>
        <v>66</v>
      </c>
      <c r="L83" s="132">
        <f t="shared" si="4"/>
        <v>0.28448275862068967</v>
      </c>
      <c r="M83" s="127" t="s">
        <v>545</v>
      </c>
      <c r="N83" s="133">
        <v>42823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29</v>
      </c>
      <c r="B84" s="125">
        <v>42128</v>
      </c>
      <c r="C84" s="125"/>
      <c r="D84" s="126" t="s">
        <v>616</v>
      </c>
      <c r="E84" s="127" t="s">
        <v>554</v>
      </c>
      <c r="F84" s="128">
        <v>385</v>
      </c>
      <c r="G84" s="127"/>
      <c r="H84" s="127">
        <f>212.5+331</f>
        <v>543.5</v>
      </c>
      <c r="I84" s="129">
        <v>510</v>
      </c>
      <c r="J84" s="130" t="s">
        <v>617</v>
      </c>
      <c r="K84" s="131">
        <f t="shared" si="3"/>
        <v>158.5</v>
      </c>
      <c r="L84" s="132">
        <f t="shared" si="4"/>
        <v>0.41168831168831171</v>
      </c>
      <c r="M84" s="127" t="s">
        <v>545</v>
      </c>
      <c r="N84" s="133">
        <v>42235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30</v>
      </c>
      <c r="B85" s="125">
        <v>42128</v>
      </c>
      <c r="C85" s="125"/>
      <c r="D85" s="126" t="s">
        <v>618</v>
      </c>
      <c r="E85" s="127" t="s">
        <v>554</v>
      </c>
      <c r="F85" s="128">
        <v>115.5</v>
      </c>
      <c r="G85" s="127"/>
      <c r="H85" s="127">
        <v>146</v>
      </c>
      <c r="I85" s="129">
        <v>142</v>
      </c>
      <c r="J85" s="130" t="s">
        <v>619</v>
      </c>
      <c r="K85" s="131">
        <f t="shared" si="3"/>
        <v>30.5</v>
      </c>
      <c r="L85" s="132">
        <f t="shared" si="4"/>
        <v>0.26406926406926406</v>
      </c>
      <c r="M85" s="127" t="s">
        <v>545</v>
      </c>
      <c r="N85" s="133">
        <v>42202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31</v>
      </c>
      <c r="B86" s="125">
        <v>42151</v>
      </c>
      <c r="C86" s="125"/>
      <c r="D86" s="126" t="s">
        <v>500</v>
      </c>
      <c r="E86" s="127" t="s">
        <v>554</v>
      </c>
      <c r="F86" s="128">
        <v>237.5</v>
      </c>
      <c r="G86" s="127"/>
      <c r="H86" s="127">
        <v>279.5</v>
      </c>
      <c r="I86" s="129">
        <v>278</v>
      </c>
      <c r="J86" s="130" t="s">
        <v>573</v>
      </c>
      <c r="K86" s="131">
        <f t="shared" si="3"/>
        <v>42</v>
      </c>
      <c r="L86" s="132">
        <f t="shared" si="4"/>
        <v>0.17684210526315788</v>
      </c>
      <c r="M86" s="127" t="s">
        <v>545</v>
      </c>
      <c r="N86" s="133">
        <v>42222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32</v>
      </c>
      <c r="B87" s="125">
        <v>42174</v>
      </c>
      <c r="C87" s="125"/>
      <c r="D87" s="126" t="s">
        <v>591</v>
      </c>
      <c r="E87" s="127" t="s">
        <v>543</v>
      </c>
      <c r="F87" s="128">
        <v>340</v>
      </c>
      <c r="G87" s="127"/>
      <c r="H87" s="127">
        <v>448</v>
      </c>
      <c r="I87" s="129">
        <v>448</v>
      </c>
      <c r="J87" s="130" t="s">
        <v>573</v>
      </c>
      <c r="K87" s="131">
        <f t="shared" si="3"/>
        <v>108</v>
      </c>
      <c r="L87" s="132">
        <f t="shared" si="4"/>
        <v>0.31764705882352939</v>
      </c>
      <c r="M87" s="127" t="s">
        <v>545</v>
      </c>
      <c r="N87" s="133">
        <v>43018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33</v>
      </c>
      <c r="B88" s="125">
        <v>42191</v>
      </c>
      <c r="C88" s="125"/>
      <c r="D88" s="126" t="s">
        <v>620</v>
      </c>
      <c r="E88" s="127" t="s">
        <v>543</v>
      </c>
      <c r="F88" s="128">
        <v>390</v>
      </c>
      <c r="G88" s="127"/>
      <c r="H88" s="127">
        <v>460</v>
      </c>
      <c r="I88" s="129">
        <v>460</v>
      </c>
      <c r="J88" s="130" t="s">
        <v>573</v>
      </c>
      <c r="K88" s="131">
        <f t="shared" ref="K88:K108" si="5">H88-F88</f>
        <v>70</v>
      </c>
      <c r="L88" s="132">
        <f t="shared" ref="L88:L108" si="6">K88/F88</f>
        <v>0.17948717948717949</v>
      </c>
      <c r="M88" s="127" t="s">
        <v>545</v>
      </c>
      <c r="N88" s="133">
        <v>42478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34">
        <v>34</v>
      </c>
      <c r="B89" s="135">
        <v>42195</v>
      </c>
      <c r="C89" s="135"/>
      <c r="D89" s="136" t="s">
        <v>621</v>
      </c>
      <c r="E89" s="137" t="s">
        <v>543</v>
      </c>
      <c r="F89" s="138">
        <v>122.5</v>
      </c>
      <c r="G89" s="138"/>
      <c r="H89" s="139">
        <v>61</v>
      </c>
      <c r="I89" s="139">
        <v>172</v>
      </c>
      <c r="J89" s="140" t="s">
        <v>622</v>
      </c>
      <c r="K89" s="141">
        <f t="shared" si="5"/>
        <v>-61.5</v>
      </c>
      <c r="L89" s="142">
        <f t="shared" si="6"/>
        <v>-0.50204081632653064</v>
      </c>
      <c r="M89" s="138" t="s">
        <v>555</v>
      </c>
      <c r="N89" s="135">
        <v>43333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35</v>
      </c>
      <c r="B90" s="125">
        <v>42219</v>
      </c>
      <c r="C90" s="125"/>
      <c r="D90" s="126" t="s">
        <v>623</v>
      </c>
      <c r="E90" s="127" t="s">
        <v>543</v>
      </c>
      <c r="F90" s="128">
        <v>297.5</v>
      </c>
      <c r="G90" s="127"/>
      <c r="H90" s="127">
        <v>350</v>
      </c>
      <c r="I90" s="129">
        <v>360</v>
      </c>
      <c r="J90" s="130" t="s">
        <v>624</v>
      </c>
      <c r="K90" s="131">
        <f t="shared" si="5"/>
        <v>52.5</v>
      </c>
      <c r="L90" s="132">
        <f t="shared" si="6"/>
        <v>0.17647058823529413</v>
      </c>
      <c r="M90" s="127" t="s">
        <v>545</v>
      </c>
      <c r="N90" s="133">
        <v>42232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36</v>
      </c>
      <c r="B91" s="125">
        <v>42219</v>
      </c>
      <c r="C91" s="125"/>
      <c r="D91" s="126" t="s">
        <v>625</v>
      </c>
      <c r="E91" s="127" t="s">
        <v>543</v>
      </c>
      <c r="F91" s="128">
        <v>115.5</v>
      </c>
      <c r="G91" s="127"/>
      <c r="H91" s="127">
        <v>149</v>
      </c>
      <c r="I91" s="129">
        <v>140</v>
      </c>
      <c r="J91" s="130" t="s">
        <v>626</v>
      </c>
      <c r="K91" s="131">
        <f t="shared" si="5"/>
        <v>33.5</v>
      </c>
      <c r="L91" s="132">
        <f t="shared" si="6"/>
        <v>0.29004329004329005</v>
      </c>
      <c r="M91" s="127" t="s">
        <v>545</v>
      </c>
      <c r="N91" s="133">
        <v>42740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37</v>
      </c>
      <c r="B92" s="125">
        <v>42251</v>
      </c>
      <c r="C92" s="125"/>
      <c r="D92" s="126" t="s">
        <v>500</v>
      </c>
      <c r="E92" s="127" t="s">
        <v>543</v>
      </c>
      <c r="F92" s="128">
        <v>226</v>
      </c>
      <c r="G92" s="127"/>
      <c r="H92" s="127">
        <v>292</v>
      </c>
      <c r="I92" s="129">
        <v>292</v>
      </c>
      <c r="J92" s="130" t="s">
        <v>627</v>
      </c>
      <c r="K92" s="131">
        <f t="shared" si="5"/>
        <v>66</v>
      </c>
      <c r="L92" s="132">
        <f t="shared" si="6"/>
        <v>0.29203539823008851</v>
      </c>
      <c r="M92" s="127" t="s">
        <v>545</v>
      </c>
      <c r="N92" s="133">
        <v>42286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38</v>
      </c>
      <c r="B93" s="125">
        <v>42254</v>
      </c>
      <c r="C93" s="125"/>
      <c r="D93" s="126" t="s">
        <v>615</v>
      </c>
      <c r="E93" s="127" t="s">
        <v>543</v>
      </c>
      <c r="F93" s="128">
        <v>232.5</v>
      </c>
      <c r="G93" s="127"/>
      <c r="H93" s="127">
        <v>312.5</v>
      </c>
      <c r="I93" s="129">
        <v>310</v>
      </c>
      <c r="J93" s="130" t="s">
        <v>573</v>
      </c>
      <c r="K93" s="131">
        <f t="shared" si="5"/>
        <v>80</v>
      </c>
      <c r="L93" s="132">
        <f t="shared" si="6"/>
        <v>0.34408602150537637</v>
      </c>
      <c r="M93" s="127" t="s">
        <v>545</v>
      </c>
      <c r="N93" s="133">
        <v>42823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39</v>
      </c>
      <c r="B94" s="125">
        <v>42268</v>
      </c>
      <c r="C94" s="125"/>
      <c r="D94" s="126" t="s">
        <v>628</v>
      </c>
      <c r="E94" s="127" t="s">
        <v>543</v>
      </c>
      <c r="F94" s="128">
        <v>196.5</v>
      </c>
      <c r="G94" s="127"/>
      <c r="H94" s="127">
        <v>238</v>
      </c>
      <c r="I94" s="129">
        <v>238</v>
      </c>
      <c r="J94" s="130" t="s">
        <v>627</v>
      </c>
      <c r="K94" s="131">
        <f t="shared" si="5"/>
        <v>41.5</v>
      </c>
      <c r="L94" s="132">
        <f t="shared" si="6"/>
        <v>0.21119592875318066</v>
      </c>
      <c r="M94" s="127" t="s">
        <v>545</v>
      </c>
      <c r="N94" s="133">
        <v>42291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40</v>
      </c>
      <c r="B95" s="125">
        <v>42271</v>
      </c>
      <c r="C95" s="125"/>
      <c r="D95" s="126" t="s">
        <v>571</v>
      </c>
      <c r="E95" s="127" t="s">
        <v>543</v>
      </c>
      <c r="F95" s="128">
        <v>65</v>
      </c>
      <c r="G95" s="127"/>
      <c r="H95" s="127">
        <v>82</v>
      </c>
      <c r="I95" s="129">
        <v>82</v>
      </c>
      <c r="J95" s="130" t="s">
        <v>627</v>
      </c>
      <c r="K95" s="131">
        <f t="shared" si="5"/>
        <v>17</v>
      </c>
      <c r="L95" s="132">
        <f t="shared" si="6"/>
        <v>0.26153846153846155</v>
      </c>
      <c r="M95" s="127" t="s">
        <v>545</v>
      </c>
      <c r="N95" s="133">
        <v>42578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41</v>
      </c>
      <c r="B96" s="125">
        <v>42291</v>
      </c>
      <c r="C96" s="125"/>
      <c r="D96" s="126" t="s">
        <v>629</v>
      </c>
      <c r="E96" s="127" t="s">
        <v>543</v>
      </c>
      <c r="F96" s="128">
        <v>144</v>
      </c>
      <c r="G96" s="127"/>
      <c r="H96" s="127">
        <v>182.5</v>
      </c>
      <c r="I96" s="129">
        <v>181</v>
      </c>
      <c r="J96" s="130" t="s">
        <v>627</v>
      </c>
      <c r="K96" s="131">
        <f t="shared" si="5"/>
        <v>38.5</v>
      </c>
      <c r="L96" s="132">
        <f t="shared" si="6"/>
        <v>0.2673611111111111</v>
      </c>
      <c r="M96" s="127" t="s">
        <v>545</v>
      </c>
      <c r="N96" s="133">
        <v>42817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42</v>
      </c>
      <c r="B97" s="125">
        <v>42291</v>
      </c>
      <c r="C97" s="125"/>
      <c r="D97" s="126" t="s">
        <v>630</v>
      </c>
      <c r="E97" s="127" t="s">
        <v>543</v>
      </c>
      <c r="F97" s="128">
        <v>264</v>
      </c>
      <c r="G97" s="127"/>
      <c r="H97" s="127">
        <v>311</v>
      </c>
      <c r="I97" s="129">
        <v>311</v>
      </c>
      <c r="J97" s="130" t="s">
        <v>627</v>
      </c>
      <c r="K97" s="131">
        <f t="shared" si="5"/>
        <v>47</v>
      </c>
      <c r="L97" s="132">
        <f t="shared" si="6"/>
        <v>0.17803030303030304</v>
      </c>
      <c r="M97" s="127" t="s">
        <v>545</v>
      </c>
      <c r="N97" s="133">
        <v>42604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43</v>
      </c>
      <c r="B98" s="125">
        <v>42318</v>
      </c>
      <c r="C98" s="125"/>
      <c r="D98" s="126" t="s">
        <v>631</v>
      </c>
      <c r="E98" s="127" t="s">
        <v>554</v>
      </c>
      <c r="F98" s="128">
        <v>549.5</v>
      </c>
      <c r="G98" s="127"/>
      <c r="H98" s="127">
        <v>630</v>
      </c>
      <c r="I98" s="129">
        <v>630</v>
      </c>
      <c r="J98" s="130" t="s">
        <v>627</v>
      </c>
      <c r="K98" s="131">
        <f t="shared" si="5"/>
        <v>80.5</v>
      </c>
      <c r="L98" s="132">
        <f t="shared" si="6"/>
        <v>0.1464968152866242</v>
      </c>
      <c r="M98" s="127" t="s">
        <v>545</v>
      </c>
      <c r="N98" s="133">
        <v>42419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44</v>
      </c>
      <c r="B99" s="125">
        <v>42342</v>
      </c>
      <c r="C99" s="125"/>
      <c r="D99" s="126" t="s">
        <v>632</v>
      </c>
      <c r="E99" s="127" t="s">
        <v>543</v>
      </c>
      <c r="F99" s="128">
        <v>1027.5</v>
      </c>
      <c r="G99" s="127"/>
      <c r="H99" s="127">
        <v>1315</v>
      </c>
      <c r="I99" s="129">
        <v>1250</v>
      </c>
      <c r="J99" s="130" t="s">
        <v>627</v>
      </c>
      <c r="K99" s="131">
        <f t="shared" si="5"/>
        <v>287.5</v>
      </c>
      <c r="L99" s="132">
        <f t="shared" si="6"/>
        <v>0.27980535279805352</v>
      </c>
      <c r="M99" s="127" t="s">
        <v>545</v>
      </c>
      <c r="N99" s="133">
        <v>43244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45</v>
      </c>
      <c r="B100" s="125">
        <v>42367</v>
      </c>
      <c r="C100" s="125"/>
      <c r="D100" s="126" t="s">
        <v>633</v>
      </c>
      <c r="E100" s="127" t="s">
        <v>543</v>
      </c>
      <c r="F100" s="128">
        <v>465</v>
      </c>
      <c r="G100" s="127"/>
      <c r="H100" s="127">
        <v>540</v>
      </c>
      <c r="I100" s="129">
        <v>540</v>
      </c>
      <c r="J100" s="130" t="s">
        <v>627</v>
      </c>
      <c r="K100" s="131">
        <f t="shared" si="5"/>
        <v>75</v>
      </c>
      <c r="L100" s="132">
        <f t="shared" si="6"/>
        <v>0.16129032258064516</v>
      </c>
      <c r="M100" s="127" t="s">
        <v>545</v>
      </c>
      <c r="N100" s="133">
        <v>42530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46</v>
      </c>
      <c r="B101" s="125">
        <v>42380</v>
      </c>
      <c r="C101" s="125"/>
      <c r="D101" s="126" t="s">
        <v>386</v>
      </c>
      <c r="E101" s="127" t="s">
        <v>554</v>
      </c>
      <c r="F101" s="128">
        <v>81</v>
      </c>
      <c r="G101" s="127"/>
      <c r="H101" s="127">
        <v>110</v>
      </c>
      <c r="I101" s="129">
        <v>110</v>
      </c>
      <c r="J101" s="130" t="s">
        <v>627</v>
      </c>
      <c r="K101" s="131">
        <f t="shared" si="5"/>
        <v>29</v>
      </c>
      <c r="L101" s="132">
        <f t="shared" si="6"/>
        <v>0.35802469135802467</v>
      </c>
      <c r="M101" s="127" t="s">
        <v>545</v>
      </c>
      <c r="N101" s="133">
        <v>42745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47</v>
      </c>
      <c r="B102" s="125">
        <v>42382</v>
      </c>
      <c r="C102" s="125"/>
      <c r="D102" s="126" t="s">
        <v>634</v>
      </c>
      <c r="E102" s="127" t="s">
        <v>554</v>
      </c>
      <c r="F102" s="128">
        <v>417.5</v>
      </c>
      <c r="G102" s="127"/>
      <c r="H102" s="127">
        <v>547</v>
      </c>
      <c r="I102" s="129">
        <v>535</v>
      </c>
      <c r="J102" s="130" t="s">
        <v>627</v>
      </c>
      <c r="K102" s="131">
        <f t="shared" si="5"/>
        <v>129.5</v>
      </c>
      <c r="L102" s="132">
        <f t="shared" si="6"/>
        <v>0.31017964071856285</v>
      </c>
      <c r="M102" s="127" t="s">
        <v>545</v>
      </c>
      <c r="N102" s="133">
        <v>42578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48</v>
      </c>
      <c r="B103" s="125">
        <v>42408</v>
      </c>
      <c r="C103" s="125"/>
      <c r="D103" s="126" t="s">
        <v>635</v>
      </c>
      <c r="E103" s="127" t="s">
        <v>543</v>
      </c>
      <c r="F103" s="128">
        <v>650</v>
      </c>
      <c r="G103" s="127"/>
      <c r="H103" s="127">
        <v>800</v>
      </c>
      <c r="I103" s="129">
        <v>800</v>
      </c>
      <c r="J103" s="130" t="s">
        <v>627</v>
      </c>
      <c r="K103" s="131">
        <f t="shared" si="5"/>
        <v>150</v>
      </c>
      <c r="L103" s="132">
        <f t="shared" si="6"/>
        <v>0.23076923076923078</v>
      </c>
      <c r="M103" s="127" t="s">
        <v>545</v>
      </c>
      <c r="N103" s="133">
        <v>43154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49</v>
      </c>
      <c r="B104" s="125">
        <v>42433</v>
      </c>
      <c r="C104" s="125"/>
      <c r="D104" s="126" t="s">
        <v>231</v>
      </c>
      <c r="E104" s="127" t="s">
        <v>543</v>
      </c>
      <c r="F104" s="128">
        <v>437.5</v>
      </c>
      <c r="G104" s="127"/>
      <c r="H104" s="127">
        <v>504.5</v>
      </c>
      <c r="I104" s="129">
        <v>522</v>
      </c>
      <c r="J104" s="130" t="s">
        <v>636</v>
      </c>
      <c r="K104" s="131">
        <f t="shared" si="5"/>
        <v>67</v>
      </c>
      <c r="L104" s="132">
        <f t="shared" si="6"/>
        <v>0.15314285714285714</v>
      </c>
      <c r="M104" s="127" t="s">
        <v>545</v>
      </c>
      <c r="N104" s="133">
        <v>42480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50</v>
      </c>
      <c r="B105" s="125">
        <v>42438</v>
      </c>
      <c r="C105" s="125"/>
      <c r="D105" s="126" t="s">
        <v>637</v>
      </c>
      <c r="E105" s="127" t="s">
        <v>543</v>
      </c>
      <c r="F105" s="128">
        <v>189.5</v>
      </c>
      <c r="G105" s="127"/>
      <c r="H105" s="127">
        <v>218</v>
      </c>
      <c r="I105" s="129">
        <v>218</v>
      </c>
      <c r="J105" s="130" t="s">
        <v>627</v>
      </c>
      <c r="K105" s="131">
        <f t="shared" si="5"/>
        <v>28.5</v>
      </c>
      <c r="L105" s="132">
        <f t="shared" si="6"/>
        <v>0.15039577836411611</v>
      </c>
      <c r="M105" s="127" t="s">
        <v>545</v>
      </c>
      <c r="N105" s="133">
        <v>43034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34">
        <v>51</v>
      </c>
      <c r="B106" s="135">
        <v>42471</v>
      </c>
      <c r="C106" s="135"/>
      <c r="D106" s="143" t="s">
        <v>638</v>
      </c>
      <c r="E106" s="138" t="s">
        <v>543</v>
      </c>
      <c r="F106" s="138">
        <v>36.5</v>
      </c>
      <c r="G106" s="139"/>
      <c r="H106" s="139">
        <v>15.85</v>
      </c>
      <c r="I106" s="139">
        <v>60</v>
      </c>
      <c r="J106" s="140" t="s">
        <v>639</v>
      </c>
      <c r="K106" s="141">
        <f t="shared" si="5"/>
        <v>-20.65</v>
      </c>
      <c r="L106" s="142">
        <f t="shared" si="6"/>
        <v>-0.5657534246575342</v>
      </c>
      <c r="M106" s="138" t="s">
        <v>555</v>
      </c>
      <c r="N106" s="146">
        <v>43627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52</v>
      </c>
      <c r="B107" s="125">
        <v>42472</v>
      </c>
      <c r="C107" s="125"/>
      <c r="D107" s="126" t="s">
        <v>640</v>
      </c>
      <c r="E107" s="127" t="s">
        <v>543</v>
      </c>
      <c r="F107" s="128">
        <v>93</v>
      </c>
      <c r="G107" s="127"/>
      <c r="H107" s="127">
        <v>149</v>
      </c>
      <c r="I107" s="129">
        <v>140</v>
      </c>
      <c r="J107" s="130" t="s">
        <v>641</v>
      </c>
      <c r="K107" s="131">
        <f t="shared" si="5"/>
        <v>56</v>
      </c>
      <c r="L107" s="132">
        <f t="shared" si="6"/>
        <v>0.60215053763440862</v>
      </c>
      <c r="M107" s="127" t="s">
        <v>545</v>
      </c>
      <c r="N107" s="133">
        <v>42740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53</v>
      </c>
      <c r="B108" s="125">
        <v>42472</v>
      </c>
      <c r="C108" s="125"/>
      <c r="D108" s="126" t="s">
        <v>642</v>
      </c>
      <c r="E108" s="127" t="s">
        <v>543</v>
      </c>
      <c r="F108" s="128">
        <v>130</v>
      </c>
      <c r="G108" s="127"/>
      <c r="H108" s="127">
        <v>150</v>
      </c>
      <c r="I108" s="129" t="s">
        <v>643</v>
      </c>
      <c r="J108" s="130" t="s">
        <v>627</v>
      </c>
      <c r="K108" s="131">
        <f t="shared" si="5"/>
        <v>20</v>
      </c>
      <c r="L108" s="132">
        <f t="shared" si="6"/>
        <v>0.15384615384615385</v>
      </c>
      <c r="M108" s="127" t="s">
        <v>545</v>
      </c>
      <c r="N108" s="133">
        <v>42564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54</v>
      </c>
      <c r="B109" s="125">
        <v>42473</v>
      </c>
      <c r="C109" s="125"/>
      <c r="D109" s="126" t="s">
        <v>644</v>
      </c>
      <c r="E109" s="127" t="s">
        <v>543</v>
      </c>
      <c r="F109" s="128">
        <v>196</v>
      </c>
      <c r="G109" s="127"/>
      <c r="H109" s="127">
        <v>299</v>
      </c>
      <c r="I109" s="129">
        <v>299</v>
      </c>
      <c r="J109" s="130" t="s">
        <v>627</v>
      </c>
      <c r="K109" s="131">
        <v>103</v>
      </c>
      <c r="L109" s="132">
        <v>0.52551020408163296</v>
      </c>
      <c r="M109" s="127" t="s">
        <v>545</v>
      </c>
      <c r="N109" s="133">
        <v>42620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55</v>
      </c>
      <c r="B110" s="125">
        <v>42473</v>
      </c>
      <c r="C110" s="125"/>
      <c r="D110" s="126" t="s">
        <v>645</v>
      </c>
      <c r="E110" s="127" t="s">
        <v>543</v>
      </c>
      <c r="F110" s="128">
        <v>88</v>
      </c>
      <c r="G110" s="127"/>
      <c r="H110" s="127">
        <v>103</v>
      </c>
      <c r="I110" s="129">
        <v>103</v>
      </c>
      <c r="J110" s="130" t="s">
        <v>627</v>
      </c>
      <c r="K110" s="131">
        <v>15</v>
      </c>
      <c r="L110" s="132">
        <v>0.170454545454545</v>
      </c>
      <c r="M110" s="127" t="s">
        <v>545</v>
      </c>
      <c r="N110" s="133">
        <v>42530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56</v>
      </c>
      <c r="B111" s="125">
        <v>42492</v>
      </c>
      <c r="C111" s="125"/>
      <c r="D111" s="126" t="s">
        <v>646</v>
      </c>
      <c r="E111" s="127" t="s">
        <v>543</v>
      </c>
      <c r="F111" s="128">
        <v>127.5</v>
      </c>
      <c r="G111" s="127"/>
      <c r="H111" s="127">
        <v>148</v>
      </c>
      <c r="I111" s="129" t="s">
        <v>647</v>
      </c>
      <c r="J111" s="130" t="s">
        <v>627</v>
      </c>
      <c r="K111" s="131">
        <f>H111-F111</f>
        <v>20.5</v>
      </c>
      <c r="L111" s="132">
        <f>K111/F111</f>
        <v>0.16078431372549021</v>
      </c>
      <c r="M111" s="127" t="s">
        <v>545</v>
      </c>
      <c r="N111" s="133">
        <v>42564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57</v>
      </c>
      <c r="B112" s="125">
        <v>42493</v>
      </c>
      <c r="C112" s="125"/>
      <c r="D112" s="126" t="s">
        <v>648</v>
      </c>
      <c r="E112" s="127" t="s">
        <v>543</v>
      </c>
      <c r="F112" s="128">
        <v>675</v>
      </c>
      <c r="G112" s="127"/>
      <c r="H112" s="127">
        <v>815</v>
      </c>
      <c r="I112" s="129" t="s">
        <v>649</v>
      </c>
      <c r="J112" s="130" t="s">
        <v>627</v>
      </c>
      <c r="K112" s="131">
        <f>H112-F112</f>
        <v>140</v>
      </c>
      <c r="L112" s="132">
        <f>K112/F112</f>
        <v>0.2074074074074074</v>
      </c>
      <c r="M112" s="127" t="s">
        <v>545</v>
      </c>
      <c r="N112" s="133">
        <v>43154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34">
        <v>58</v>
      </c>
      <c r="B113" s="135">
        <v>42522</v>
      </c>
      <c r="C113" s="135"/>
      <c r="D113" s="136" t="s">
        <v>650</v>
      </c>
      <c r="E113" s="137" t="s">
        <v>543</v>
      </c>
      <c r="F113" s="138">
        <v>500</v>
      </c>
      <c r="G113" s="138"/>
      <c r="H113" s="139">
        <v>232.5</v>
      </c>
      <c r="I113" s="139" t="s">
        <v>651</v>
      </c>
      <c r="J113" s="140" t="s">
        <v>652</v>
      </c>
      <c r="K113" s="141">
        <f>H113-F113</f>
        <v>-267.5</v>
      </c>
      <c r="L113" s="142">
        <f>K113/F113</f>
        <v>-0.53500000000000003</v>
      </c>
      <c r="M113" s="138" t="s">
        <v>555</v>
      </c>
      <c r="N113" s="135">
        <v>43735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59</v>
      </c>
      <c r="B114" s="125">
        <v>42527</v>
      </c>
      <c r="C114" s="125"/>
      <c r="D114" s="126" t="s">
        <v>502</v>
      </c>
      <c r="E114" s="127" t="s">
        <v>543</v>
      </c>
      <c r="F114" s="128">
        <v>110</v>
      </c>
      <c r="G114" s="127"/>
      <c r="H114" s="127">
        <v>126.5</v>
      </c>
      <c r="I114" s="129">
        <v>125</v>
      </c>
      <c r="J114" s="130" t="s">
        <v>579</v>
      </c>
      <c r="K114" s="131">
        <f>H114-F114</f>
        <v>16.5</v>
      </c>
      <c r="L114" s="132">
        <f>K114/F114</f>
        <v>0.15</v>
      </c>
      <c r="M114" s="127" t="s">
        <v>545</v>
      </c>
      <c r="N114" s="133">
        <v>42552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60</v>
      </c>
      <c r="B115" s="125">
        <v>42538</v>
      </c>
      <c r="C115" s="125"/>
      <c r="D115" s="126" t="s">
        <v>653</v>
      </c>
      <c r="E115" s="127" t="s">
        <v>543</v>
      </c>
      <c r="F115" s="128">
        <v>44</v>
      </c>
      <c r="G115" s="127"/>
      <c r="H115" s="127">
        <v>69.5</v>
      </c>
      <c r="I115" s="129">
        <v>69.5</v>
      </c>
      <c r="J115" s="130" t="s">
        <v>654</v>
      </c>
      <c r="K115" s="131">
        <f>H115-F115</f>
        <v>25.5</v>
      </c>
      <c r="L115" s="132">
        <f>K115/F115</f>
        <v>0.57954545454545459</v>
      </c>
      <c r="M115" s="127" t="s">
        <v>545</v>
      </c>
      <c r="N115" s="133">
        <v>42977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61</v>
      </c>
      <c r="B116" s="125">
        <v>42549</v>
      </c>
      <c r="C116" s="125"/>
      <c r="D116" s="126" t="s">
        <v>655</v>
      </c>
      <c r="E116" s="127" t="s">
        <v>543</v>
      </c>
      <c r="F116" s="128">
        <v>262.5</v>
      </c>
      <c r="G116" s="127"/>
      <c r="H116" s="127">
        <v>340</v>
      </c>
      <c r="I116" s="129">
        <v>333</v>
      </c>
      <c r="J116" s="130" t="s">
        <v>656</v>
      </c>
      <c r="K116" s="131">
        <v>77.5</v>
      </c>
      <c r="L116" s="132">
        <v>0.29523809523809502</v>
      </c>
      <c r="M116" s="127" t="s">
        <v>545</v>
      </c>
      <c r="N116" s="133">
        <v>43017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62</v>
      </c>
      <c r="B117" s="125">
        <v>42549</v>
      </c>
      <c r="C117" s="125"/>
      <c r="D117" s="126" t="s">
        <v>657</v>
      </c>
      <c r="E117" s="127" t="s">
        <v>543</v>
      </c>
      <c r="F117" s="128">
        <v>840</v>
      </c>
      <c r="G117" s="127"/>
      <c r="H117" s="127">
        <v>1230</v>
      </c>
      <c r="I117" s="129">
        <v>1230</v>
      </c>
      <c r="J117" s="130" t="s">
        <v>627</v>
      </c>
      <c r="K117" s="131">
        <v>390</v>
      </c>
      <c r="L117" s="132">
        <v>0.46428571428571402</v>
      </c>
      <c r="M117" s="127" t="s">
        <v>545</v>
      </c>
      <c r="N117" s="133">
        <v>42649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47">
        <v>63</v>
      </c>
      <c r="B118" s="148">
        <v>42556</v>
      </c>
      <c r="C118" s="148"/>
      <c r="D118" s="149" t="s">
        <v>658</v>
      </c>
      <c r="E118" s="150" t="s">
        <v>543</v>
      </c>
      <c r="F118" s="150">
        <v>395</v>
      </c>
      <c r="G118" s="151"/>
      <c r="H118" s="151">
        <f>(468.5+342.5)/2</f>
        <v>405.5</v>
      </c>
      <c r="I118" s="151">
        <v>510</v>
      </c>
      <c r="J118" s="152" t="s">
        <v>659</v>
      </c>
      <c r="K118" s="153">
        <f t="shared" ref="K118:K124" si="7">H118-F118</f>
        <v>10.5</v>
      </c>
      <c r="L118" s="154">
        <f t="shared" ref="L118:L124" si="8">K118/F118</f>
        <v>2.6582278481012658E-2</v>
      </c>
      <c r="M118" s="150" t="s">
        <v>562</v>
      </c>
      <c r="N118" s="148">
        <v>43606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64</v>
      </c>
      <c r="B119" s="135">
        <v>42584</v>
      </c>
      <c r="C119" s="135"/>
      <c r="D119" s="136" t="s">
        <v>660</v>
      </c>
      <c r="E119" s="137" t="s">
        <v>554</v>
      </c>
      <c r="F119" s="138">
        <f>169.5-12.8</f>
        <v>156.69999999999999</v>
      </c>
      <c r="G119" s="138"/>
      <c r="H119" s="139">
        <v>77</v>
      </c>
      <c r="I119" s="139" t="s">
        <v>661</v>
      </c>
      <c r="J119" s="140" t="s">
        <v>662</v>
      </c>
      <c r="K119" s="141">
        <f t="shared" si="7"/>
        <v>-79.699999999999989</v>
      </c>
      <c r="L119" s="142">
        <f t="shared" si="8"/>
        <v>-0.50861518825781749</v>
      </c>
      <c r="M119" s="138" t="s">
        <v>555</v>
      </c>
      <c r="N119" s="135">
        <v>43522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34">
        <v>65</v>
      </c>
      <c r="B120" s="135">
        <v>42586</v>
      </c>
      <c r="C120" s="135"/>
      <c r="D120" s="136" t="s">
        <v>663</v>
      </c>
      <c r="E120" s="137" t="s">
        <v>543</v>
      </c>
      <c r="F120" s="138">
        <v>400</v>
      </c>
      <c r="G120" s="138"/>
      <c r="H120" s="139">
        <v>305</v>
      </c>
      <c r="I120" s="139">
        <v>475</v>
      </c>
      <c r="J120" s="140" t="s">
        <v>664</v>
      </c>
      <c r="K120" s="141">
        <f t="shared" si="7"/>
        <v>-95</v>
      </c>
      <c r="L120" s="142">
        <f t="shared" si="8"/>
        <v>-0.23749999999999999</v>
      </c>
      <c r="M120" s="138" t="s">
        <v>555</v>
      </c>
      <c r="N120" s="135">
        <v>43606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66</v>
      </c>
      <c r="B121" s="125">
        <v>42593</v>
      </c>
      <c r="C121" s="125"/>
      <c r="D121" s="126" t="s">
        <v>665</v>
      </c>
      <c r="E121" s="127" t="s">
        <v>543</v>
      </c>
      <c r="F121" s="128">
        <v>86.5</v>
      </c>
      <c r="G121" s="127"/>
      <c r="H121" s="127">
        <v>130</v>
      </c>
      <c r="I121" s="129">
        <v>130</v>
      </c>
      <c r="J121" s="130" t="s">
        <v>666</v>
      </c>
      <c r="K121" s="131">
        <f t="shared" si="7"/>
        <v>43.5</v>
      </c>
      <c r="L121" s="132">
        <f t="shared" si="8"/>
        <v>0.50289017341040465</v>
      </c>
      <c r="M121" s="127" t="s">
        <v>545</v>
      </c>
      <c r="N121" s="133">
        <v>43091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4">
        <v>67</v>
      </c>
      <c r="B122" s="135">
        <v>42600</v>
      </c>
      <c r="C122" s="135"/>
      <c r="D122" s="136" t="s">
        <v>119</v>
      </c>
      <c r="E122" s="137" t="s">
        <v>543</v>
      </c>
      <c r="F122" s="138">
        <v>133.5</v>
      </c>
      <c r="G122" s="138"/>
      <c r="H122" s="139">
        <v>126.5</v>
      </c>
      <c r="I122" s="139">
        <v>178</v>
      </c>
      <c r="J122" s="140" t="s">
        <v>667</v>
      </c>
      <c r="K122" s="141">
        <f t="shared" si="7"/>
        <v>-7</v>
      </c>
      <c r="L122" s="142">
        <f t="shared" si="8"/>
        <v>-5.2434456928838954E-2</v>
      </c>
      <c r="M122" s="138" t="s">
        <v>555</v>
      </c>
      <c r="N122" s="135">
        <v>42615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68</v>
      </c>
      <c r="B123" s="125">
        <v>42613</v>
      </c>
      <c r="C123" s="125"/>
      <c r="D123" s="126" t="s">
        <v>668</v>
      </c>
      <c r="E123" s="127" t="s">
        <v>543</v>
      </c>
      <c r="F123" s="128">
        <v>560</v>
      </c>
      <c r="G123" s="127"/>
      <c r="H123" s="127">
        <v>725</v>
      </c>
      <c r="I123" s="129">
        <v>725</v>
      </c>
      <c r="J123" s="130" t="s">
        <v>573</v>
      </c>
      <c r="K123" s="131">
        <f t="shared" si="7"/>
        <v>165</v>
      </c>
      <c r="L123" s="132">
        <f t="shared" si="8"/>
        <v>0.29464285714285715</v>
      </c>
      <c r="M123" s="127" t="s">
        <v>545</v>
      </c>
      <c r="N123" s="133">
        <v>42456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69</v>
      </c>
      <c r="B124" s="125">
        <v>42614</v>
      </c>
      <c r="C124" s="125"/>
      <c r="D124" s="126" t="s">
        <v>669</v>
      </c>
      <c r="E124" s="127" t="s">
        <v>543</v>
      </c>
      <c r="F124" s="128">
        <v>160.5</v>
      </c>
      <c r="G124" s="127"/>
      <c r="H124" s="127">
        <v>210</v>
      </c>
      <c r="I124" s="129">
        <v>210</v>
      </c>
      <c r="J124" s="130" t="s">
        <v>573</v>
      </c>
      <c r="K124" s="131">
        <f t="shared" si="7"/>
        <v>49.5</v>
      </c>
      <c r="L124" s="132">
        <f t="shared" si="8"/>
        <v>0.30841121495327101</v>
      </c>
      <c r="M124" s="127" t="s">
        <v>545</v>
      </c>
      <c r="N124" s="133">
        <v>42871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70</v>
      </c>
      <c r="B125" s="125">
        <v>42646</v>
      </c>
      <c r="C125" s="125"/>
      <c r="D125" s="126" t="s">
        <v>395</v>
      </c>
      <c r="E125" s="127" t="s">
        <v>543</v>
      </c>
      <c r="F125" s="128">
        <v>430</v>
      </c>
      <c r="G125" s="127"/>
      <c r="H125" s="127">
        <v>596</v>
      </c>
      <c r="I125" s="129">
        <v>575</v>
      </c>
      <c r="J125" s="130" t="s">
        <v>670</v>
      </c>
      <c r="K125" s="131">
        <v>166</v>
      </c>
      <c r="L125" s="132">
        <v>0.38604651162790699</v>
      </c>
      <c r="M125" s="127" t="s">
        <v>545</v>
      </c>
      <c r="N125" s="133">
        <v>42769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71</v>
      </c>
      <c r="B126" s="125">
        <v>42657</v>
      </c>
      <c r="C126" s="125"/>
      <c r="D126" s="126" t="s">
        <v>671</v>
      </c>
      <c r="E126" s="127" t="s">
        <v>543</v>
      </c>
      <c r="F126" s="128">
        <v>280</v>
      </c>
      <c r="G126" s="127"/>
      <c r="H126" s="127">
        <v>345</v>
      </c>
      <c r="I126" s="129">
        <v>345</v>
      </c>
      <c r="J126" s="130" t="s">
        <v>573</v>
      </c>
      <c r="K126" s="131">
        <f t="shared" ref="K126:K131" si="9">H126-F126</f>
        <v>65</v>
      </c>
      <c r="L126" s="132">
        <f>K126/F126</f>
        <v>0.23214285714285715</v>
      </c>
      <c r="M126" s="127" t="s">
        <v>545</v>
      </c>
      <c r="N126" s="133">
        <v>42814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72</v>
      </c>
      <c r="B127" s="125">
        <v>42657</v>
      </c>
      <c r="C127" s="125"/>
      <c r="D127" s="126" t="s">
        <v>672</v>
      </c>
      <c r="E127" s="127" t="s">
        <v>543</v>
      </c>
      <c r="F127" s="128">
        <v>245</v>
      </c>
      <c r="G127" s="127"/>
      <c r="H127" s="127">
        <v>325.5</v>
      </c>
      <c r="I127" s="129">
        <v>330</v>
      </c>
      <c r="J127" s="130" t="s">
        <v>673</v>
      </c>
      <c r="K127" s="131">
        <f t="shared" si="9"/>
        <v>80.5</v>
      </c>
      <c r="L127" s="132">
        <f>K127/F127</f>
        <v>0.32857142857142857</v>
      </c>
      <c r="M127" s="127" t="s">
        <v>545</v>
      </c>
      <c r="N127" s="133">
        <v>42769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73</v>
      </c>
      <c r="B128" s="125">
        <v>42660</v>
      </c>
      <c r="C128" s="125"/>
      <c r="D128" s="126" t="s">
        <v>674</v>
      </c>
      <c r="E128" s="127" t="s">
        <v>543</v>
      </c>
      <c r="F128" s="128">
        <v>125</v>
      </c>
      <c r="G128" s="127"/>
      <c r="H128" s="127">
        <v>160</v>
      </c>
      <c r="I128" s="129">
        <v>160</v>
      </c>
      <c r="J128" s="130" t="s">
        <v>627</v>
      </c>
      <c r="K128" s="131">
        <f t="shared" si="9"/>
        <v>35</v>
      </c>
      <c r="L128" s="132">
        <v>0.28000000000000003</v>
      </c>
      <c r="M128" s="127" t="s">
        <v>545</v>
      </c>
      <c r="N128" s="133">
        <v>42803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74</v>
      </c>
      <c r="B129" s="125">
        <v>42660</v>
      </c>
      <c r="C129" s="125"/>
      <c r="D129" s="126" t="s">
        <v>675</v>
      </c>
      <c r="E129" s="127" t="s">
        <v>543</v>
      </c>
      <c r="F129" s="128">
        <v>114</v>
      </c>
      <c r="G129" s="127"/>
      <c r="H129" s="127">
        <v>145</v>
      </c>
      <c r="I129" s="129">
        <v>145</v>
      </c>
      <c r="J129" s="130" t="s">
        <v>627</v>
      </c>
      <c r="K129" s="131">
        <f t="shared" si="9"/>
        <v>31</v>
      </c>
      <c r="L129" s="132">
        <f>K129/F129</f>
        <v>0.27192982456140352</v>
      </c>
      <c r="M129" s="127" t="s">
        <v>545</v>
      </c>
      <c r="N129" s="133">
        <v>42859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75</v>
      </c>
      <c r="B130" s="125">
        <v>42660</v>
      </c>
      <c r="C130" s="125"/>
      <c r="D130" s="126" t="s">
        <v>676</v>
      </c>
      <c r="E130" s="127" t="s">
        <v>543</v>
      </c>
      <c r="F130" s="128">
        <v>212</v>
      </c>
      <c r="G130" s="127"/>
      <c r="H130" s="127">
        <v>280</v>
      </c>
      <c r="I130" s="129">
        <v>276</v>
      </c>
      <c r="J130" s="130" t="s">
        <v>677</v>
      </c>
      <c r="K130" s="131">
        <f t="shared" si="9"/>
        <v>68</v>
      </c>
      <c r="L130" s="132">
        <f>K130/F130</f>
        <v>0.32075471698113206</v>
      </c>
      <c r="M130" s="127" t="s">
        <v>545</v>
      </c>
      <c r="N130" s="133">
        <v>42858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76</v>
      </c>
      <c r="B131" s="125">
        <v>42678</v>
      </c>
      <c r="C131" s="125"/>
      <c r="D131" s="126" t="s">
        <v>438</v>
      </c>
      <c r="E131" s="127" t="s">
        <v>543</v>
      </c>
      <c r="F131" s="128">
        <v>155</v>
      </c>
      <c r="G131" s="127"/>
      <c r="H131" s="127">
        <v>210</v>
      </c>
      <c r="I131" s="129">
        <v>210</v>
      </c>
      <c r="J131" s="130" t="s">
        <v>678</v>
      </c>
      <c r="K131" s="131">
        <f t="shared" si="9"/>
        <v>55</v>
      </c>
      <c r="L131" s="132">
        <f>K131/F131</f>
        <v>0.35483870967741937</v>
      </c>
      <c r="M131" s="127" t="s">
        <v>545</v>
      </c>
      <c r="N131" s="133">
        <v>42944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4">
        <v>77</v>
      </c>
      <c r="B132" s="135">
        <v>42710</v>
      </c>
      <c r="C132" s="135"/>
      <c r="D132" s="136" t="s">
        <v>679</v>
      </c>
      <c r="E132" s="137" t="s">
        <v>543</v>
      </c>
      <c r="F132" s="138">
        <v>150.5</v>
      </c>
      <c r="G132" s="138"/>
      <c r="H132" s="139">
        <v>72.5</v>
      </c>
      <c r="I132" s="139">
        <v>174</v>
      </c>
      <c r="J132" s="140" t="s">
        <v>680</v>
      </c>
      <c r="K132" s="141">
        <v>-78</v>
      </c>
      <c r="L132" s="142">
        <v>-0.51827242524916906</v>
      </c>
      <c r="M132" s="138" t="s">
        <v>555</v>
      </c>
      <c r="N132" s="135">
        <v>43333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78</v>
      </c>
      <c r="B133" s="125">
        <v>42712</v>
      </c>
      <c r="C133" s="125"/>
      <c r="D133" s="126" t="s">
        <v>681</v>
      </c>
      <c r="E133" s="127" t="s">
        <v>543</v>
      </c>
      <c r="F133" s="128">
        <v>380</v>
      </c>
      <c r="G133" s="127"/>
      <c r="H133" s="127">
        <v>478</v>
      </c>
      <c r="I133" s="129">
        <v>468</v>
      </c>
      <c r="J133" s="130" t="s">
        <v>627</v>
      </c>
      <c r="K133" s="131">
        <f>H133-F133</f>
        <v>98</v>
      </c>
      <c r="L133" s="132">
        <f>K133/F133</f>
        <v>0.25789473684210529</v>
      </c>
      <c r="M133" s="127" t="s">
        <v>545</v>
      </c>
      <c r="N133" s="133">
        <v>43025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79</v>
      </c>
      <c r="B134" s="125">
        <v>42734</v>
      </c>
      <c r="C134" s="125"/>
      <c r="D134" s="126" t="s">
        <v>118</v>
      </c>
      <c r="E134" s="127" t="s">
        <v>543</v>
      </c>
      <c r="F134" s="128">
        <v>305</v>
      </c>
      <c r="G134" s="127"/>
      <c r="H134" s="127">
        <v>375</v>
      </c>
      <c r="I134" s="129">
        <v>375</v>
      </c>
      <c r="J134" s="130" t="s">
        <v>627</v>
      </c>
      <c r="K134" s="131">
        <f>H134-F134</f>
        <v>70</v>
      </c>
      <c r="L134" s="132">
        <f>K134/F134</f>
        <v>0.22950819672131148</v>
      </c>
      <c r="M134" s="127" t="s">
        <v>545</v>
      </c>
      <c r="N134" s="133">
        <v>42768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80</v>
      </c>
      <c r="B135" s="125">
        <v>42739</v>
      </c>
      <c r="C135" s="125"/>
      <c r="D135" s="126" t="s">
        <v>102</v>
      </c>
      <c r="E135" s="127" t="s">
        <v>543</v>
      </c>
      <c r="F135" s="128">
        <v>99.5</v>
      </c>
      <c r="G135" s="127"/>
      <c r="H135" s="127">
        <v>158</v>
      </c>
      <c r="I135" s="129">
        <v>158</v>
      </c>
      <c r="J135" s="130" t="s">
        <v>627</v>
      </c>
      <c r="K135" s="131">
        <f>H135-F135</f>
        <v>58.5</v>
      </c>
      <c r="L135" s="132">
        <f>K135/F135</f>
        <v>0.5879396984924623</v>
      </c>
      <c r="M135" s="127" t="s">
        <v>545</v>
      </c>
      <c r="N135" s="133">
        <v>42898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81</v>
      </c>
      <c r="B136" s="125">
        <v>42739</v>
      </c>
      <c r="C136" s="125"/>
      <c r="D136" s="126" t="s">
        <v>102</v>
      </c>
      <c r="E136" s="127" t="s">
        <v>543</v>
      </c>
      <c r="F136" s="128">
        <v>99.5</v>
      </c>
      <c r="G136" s="127"/>
      <c r="H136" s="127">
        <v>158</v>
      </c>
      <c r="I136" s="129">
        <v>158</v>
      </c>
      <c r="J136" s="130" t="s">
        <v>627</v>
      </c>
      <c r="K136" s="131">
        <v>58.5</v>
      </c>
      <c r="L136" s="132">
        <v>0.58793969849246197</v>
      </c>
      <c r="M136" s="127" t="s">
        <v>545</v>
      </c>
      <c r="N136" s="133">
        <v>42898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82</v>
      </c>
      <c r="B137" s="125">
        <v>42786</v>
      </c>
      <c r="C137" s="125"/>
      <c r="D137" s="126" t="s">
        <v>204</v>
      </c>
      <c r="E137" s="127" t="s">
        <v>543</v>
      </c>
      <c r="F137" s="128">
        <v>140.5</v>
      </c>
      <c r="G137" s="127"/>
      <c r="H137" s="127">
        <v>220</v>
      </c>
      <c r="I137" s="129">
        <v>220</v>
      </c>
      <c r="J137" s="130" t="s">
        <v>627</v>
      </c>
      <c r="K137" s="131">
        <f>H137-F137</f>
        <v>79.5</v>
      </c>
      <c r="L137" s="132">
        <f>K137/F137</f>
        <v>0.5658362989323843</v>
      </c>
      <c r="M137" s="127" t="s">
        <v>545</v>
      </c>
      <c r="N137" s="133">
        <v>42864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83</v>
      </c>
      <c r="B138" s="125">
        <v>42786</v>
      </c>
      <c r="C138" s="125"/>
      <c r="D138" s="126" t="s">
        <v>682</v>
      </c>
      <c r="E138" s="127" t="s">
        <v>543</v>
      </c>
      <c r="F138" s="128">
        <v>202.5</v>
      </c>
      <c r="G138" s="127"/>
      <c r="H138" s="127">
        <v>234</v>
      </c>
      <c r="I138" s="129">
        <v>234</v>
      </c>
      <c r="J138" s="130" t="s">
        <v>627</v>
      </c>
      <c r="K138" s="131">
        <v>31.5</v>
      </c>
      <c r="L138" s="132">
        <v>0.155555555555556</v>
      </c>
      <c r="M138" s="127" t="s">
        <v>545</v>
      </c>
      <c r="N138" s="133">
        <v>42836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84</v>
      </c>
      <c r="B139" s="125">
        <v>42818</v>
      </c>
      <c r="C139" s="125"/>
      <c r="D139" s="126" t="s">
        <v>683</v>
      </c>
      <c r="E139" s="127" t="s">
        <v>543</v>
      </c>
      <c r="F139" s="128">
        <v>300.5</v>
      </c>
      <c r="G139" s="127"/>
      <c r="H139" s="127">
        <v>417.5</v>
      </c>
      <c r="I139" s="129">
        <v>420</v>
      </c>
      <c r="J139" s="130" t="s">
        <v>684</v>
      </c>
      <c r="K139" s="131">
        <f>H139-F139</f>
        <v>117</v>
      </c>
      <c r="L139" s="132">
        <f>K139/F139</f>
        <v>0.38935108153078202</v>
      </c>
      <c r="M139" s="127" t="s">
        <v>545</v>
      </c>
      <c r="N139" s="133">
        <v>43070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85</v>
      </c>
      <c r="B140" s="125">
        <v>42818</v>
      </c>
      <c r="C140" s="125"/>
      <c r="D140" s="126" t="s">
        <v>657</v>
      </c>
      <c r="E140" s="127" t="s">
        <v>543</v>
      </c>
      <c r="F140" s="128">
        <v>850</v>
      </c>
      <c r="G140" s="127"/>
      <c r="H140" s="127">
        <v>1042.5</v>
      </c>
      <c r="I140" s="129">
        <v>1023</v>
      </c>
      <c r="J140" s="130" t="s">
        <v>685</v>
      </c>
      <c r="K140" s="131">
        <v>192.5</v>
      </c>
      <c r="L140" s="132">
        <v>0.22647058823529401</v>
      </c>
      <c r="M140" s="127" t="s">
        <v>545</v>
      </c>
      <c r="N140" s="133">
        <v>42830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86</v>
      </c>
      <c r="B141" s="125">
        <v>42830</v>
      </c>
      <c r="C141" s="125"/>
      <c r="D141" s="126" t="s">
        <v>464</v>
      </c>
      <c r="E141" s="127" t="s">
        <v>543</v>
      </c>
      <c r="F141" s="128">
        <v>785</v>
      </c>
      <c r="G141" s="127"/>
      <c r="H141" s="127">
        <v>930</v>
      </c>
      <c r="I141" s="129">
        <v>920</v>
      </c>
      <c r="J141" s="130" t="s">
        <v>686</v>
      </c>
      <c r="K141" s="131">
        <f>H141-F141</f>
        <v>145</v>
      </c>
      <c r="L141" s="132">
        <f>K141/F141</f>
        <v>0.18471337579617833</v>
      </c>
      <c r="M141" s="127" t="s">
        <v>545</v>
      </c>
      <c r="N141" s="133">
        <v>42976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4">
        <v>87</v>
      </c>
      <c r="B142" s="135">
        <v>42831</v>
      </c>
      <c r="C142" s="135"/>
      <c r="D142" s="136" t="s">
        <v>687</v>
      </c>
      <c r="E142" s="137" t="s">
        <v>543</v>
      </c>
      <c r="F142" s="138">
        <v>40</v>
      </c>
      <c r="G142" s="138"/>
      <c r="H142" s="139">
        <v>13.1</v>
      </c>
      <c r="I142" s="139">
        <v>60</v>
      </c>
      <c r="J142" s="140" t="s">
        <v>688</v>
      </c>
      <c r="K142" s="141">
        <v>-26.9</v>
      </c>
      <c r="L142" s="142">
        <v>-0.67249999999999999</v>
      </c>
      <c r="M142" s="138" t="s">
        <v>555</v>
      </c>
      <c r="N142" s="135">
        <v>43138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88</v>
      </c>
      <c r="B143" s="125">
        <v>42837</v>
      </c>
      <c r="C143" s="125"/>
      <c r="D143" s="126" t="s">
        <v>100</v>
      </c>
      <c r="E143" s="127" t="s">
        <v>543</v>
      </c>
      <c r="F143" s="128">
        <v>289.5</v>
      </c>
      <c r="G143" s="127"/>
      <c r="H143" s="127">
        <v>354</v>
      </c>
      <c r="I143" s="129">
        <v>360</v>
      </c>
      <c r="J143" s="130" t="s">
        <v>689</v>
      </c>
      <c r="K143" s="131">
        <f t="shared" ref="K143:K151" si="10">H143-F143</f>
        <v>64.5</v>
      </c>
      <c r="L143" s="132">
        <f t="shared" ref="L143:L151" si="11">K143/F143</f>
        <v>0.22279792746113988</v>
      </c>
      <c r="M143" s="127" t="s">
        <v>545</v>
      </c>
      <c r="N143" s="133">
        <v>43040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89</v>
      </c>
      <c r="B144" s="125">
        <v>42845</v>
      </c>
      <c r="C144" s="125"/>
      <c r="D144" s="126" t="s">
        <v>412</v>
      </c>
      <c r="E144" s="127" t="s">
        <v>543</v>
      </c>
      <c r="F144" s="128">
        <v>700</v>
      </c>
      <c r="G144" s="127"/>
      <c r="H144" s="127">
        <v>840</v>
      </c>
      <c r="I144" s="129">
        <v>840</v>
      </c>
      <c r="J144" s="130" t="s">
        <v>690</v>
      </c>
      <c r="K144" s="131">
        <f t="shared" si="10"/>
        <v>140</v>
      </c>
      <c r="L144" s="132">
        <f t="shared" si="11"/>
        <v>0.2</v>
      </c>
      <c r="M144" s="127" t="s">
        <v>545</v>
      </c>
      <c r="N144" s="133">
        <v>42893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90</v>
      </c>
      <c r="B145" s="125">
        <v>42887</v>
      </c>
      <c r="C145" s="125"/>
      <c r="D145" s="126" t="s">
        <v>691</v>
      </c>
      <c r="E145" s="127" t="s">
        <v>543</v>
      </c>
      <c r="F145" s="128">
        <v>130</v>
      </c>
      <c r="G145" s="127"/>
      <c r="H145" s="127">
        <v>144.25</v>
      </c>
      <c r="I145" s="129">
        <v>170</v>
      </c>
      <c r="J145" s="130" t="s">
        <v>692</v>
      </c>
      <c r="K145" s="131">
        <f t="shared" si="10"/>
        <v>14.25</v>
      </c>
      <c r="L145" s="132">
        <f t="shared" si="11"/>
        <v>0.10961538461538461</v>
      </c>
      <c r="M145" s="127" t="s">
        <v>545</v>
      </c>
      <c r="N145" s="133">
        <v>43675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91</v>
      </c>
      <c r="B146" s="125">
        <v>42901</v>
      </c>
      <c r="C146" s="125"/>
      <c r="D146" s="126" t="s">
        <v>693</v>
      </c>
      <c r="E146" s="127" t="s">
        <v>543</v>
      </c>
      <c r="F146" s="128">
        <v>214.5</v>
      </c>
      <c r="G146" s="127"/>
      <c r="H146" s="127">
        <v>262</v>
      </c>
      <c r="I146" s="129">
        <v>262</v>
      </c>
      <c r="J146" s="130" t="s">
        <v>564</v>
      </c>
      <c r="K146" s="131">
        <f t="shared" si="10"/>
        <v>47.5</v>
      </c>
      <c r="L146" s="132">
        <f t="shared" si="11"/>
        <v>0.22144522144522144</v>
      </c>
      <c r="M146" s="127" t="s">
        <v>545</v>
      </c>
      <c r="N146" s="133">
        <v>42977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55">
        <v>92</v>
      </c>
      <c r="B147" s="156">
        <v>42933</v>
      </c>
      <c r="C147" s="156"/>
      <c r="D147" s="157" t="s">
        <v>694</v>
      </c>
      <c r="E147" s="158" t="s">
        <v>543</v>
      </c>
      <c r="F147" s="159">
        <v>370</v>
      </c>
      <c r="G147" s="158"/>
      <c r="H147" s="158">
        <v>447.5</v>
      </c>
      <c r="I147" s="160">
        <v>450</v>
      </c>
      <c r="J147" s="161" t="s">
        <v>627</v>
      </c>
      <c r="K147" s="131">
        <f t="shared" si="10"/>
        <v>77.5</v>
      </c>
      <c r="L147" s="162">
        <f t="shared" si="11"/>
        <v>0.20945945945945946</v>
      </c>
      <c r="M147" s="158" t="s">
        <v>545</v>
      </c>
      <c r="N147" s="163">
        <v>43035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55">
        <v>93</v>
      </c>
      <c r="B148" s="156">
        <v>42943</v>
      </c>
      <c r="C148" s="156"/>
      <c r="D148" s="157" t="s">
        <v>202</v>
      </c>
      <c r="E148" s="158" t="s">
        <v>543</v>
      </c>
      <c r="F148" s="159">
        <v>657.5</v>
      </c>
      <c r="G148" s="158"/>
      <c r="H148" s="158">
        <v>825</v>
      </c>
      <c r="I148" s="160">
        <v>820</v>
      </c>
      <c r="J148" s="161" t="s">
        <v>627</v>
      </c>
      <c r="K148" s="131">
        <f t="shared" si="10"/>
        <v>167.5</v>
      </c>
      <c r="L148" s="162">
        <f t="shared" si="11"/>
        <v>0.25475285171102663</v>
      </c>
      <c r="M148" s="158" t="s">
        <v>545</v>
      </c>
      <c r="N148" s="163">
        <v>43090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94</v>
      </c>
      <c r="B149" s="125">
        <v>42964</v>
      </c>
      <c r="C149" s="125"/>
      <c r="D149" s="126" t="s">
        <v>373</v>
      </c>
      <c r="E149" s="127" t="s">
        <v>543</v>
      </c>
      <c r="F149" s="128">
        <v>605</v>
      </c>
      <c r="G149" s="127"/>
      <c r="H149" s="127">
        <v>750</v>
      </c>
      <c r="I149" s="129">
        <v>750</v>
      </c>
      <c r="J149" s="130" t="s">
        <v>686</v>
      </c>
      <c r="K149" s="131">
        <f t="shared" si="10"/>
        <v>145</v>
      </c>
      <c r="L149" s="132">
        <f t="shared" si="11"/>
        <v>0.23966942148760331</v>
      </c>
      <c r="M149" s="127" t="s">
        <v>545</v>
      </c>
      <c r="N149" s="133">
        <v>43027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4">
        <v>95</v>
      </c>
      <c r="B150" s="135">
        <v>42979</v>
      </c>
      <c r="C150" s="135"/>
      <c r="D150" s="143" t="s">
        <v>695</v>
      </c>
      <c r="E150" s="138" t="s">
        <v>543</v>
      </c>
      <c r="F150" s="138">
        <v>255</v>
      </c>
      <c r="G150" s="139"/>
      <c r="H150" s="139">
        <v>217.25</v>
      </c>
      <c r="I150" s="139">
        <v>320</v>
      </c>
      <c r="J150" s="140" t="s">
        <v>696</v>
      </c>
      <c r="K150" s="141">
        <f t="shared" si="10"/>
        <v>-37.75</v>
      </c>
      <c r="L150" s="144">
        <f t="shared" si="11"/>
        <v>-0.14803921568627451</v>
      </c>
      <c r="M150" s="138" t="s">
        <v>555</v>
      </c>
      <c r="N150" s="135">
        <v>43661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96</v>
      </c>
      <c r="B151" s="125">
        <v>42997</v>
      </c>
      <c r="C151" s="125"/>
      <c r="D151" s="126" t="s">
        <v>697</v>
      </c>
      <c r="E151" s="127" t="s">
        <v>543</v>
      </c>
      <c r="F151" s="128">
        <v>215</v>
      </c>
      <c r="G151" s="127"/>
      <c r="H151" s="127">
        <v>258</v>
      </c>
      <c r="I151" s="129">
        <v>258</v>
      </c>
      <c r="J151" s="130" t="s">
        <v>627</v>
      </c>
      <c r="K151" s="131">
        <f t="shared" si="10"/>
        <v>43</v>
      </c>
      <c r="L151" s="132">
        <f t="shared" si="11"/>
        <v>0.2</v>
      </c>
      <c r="M151" s="127" t="s">
        <v>545</v>
      </c>
      <c r="N151" s="133">
        <v>43040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97</v>
      </c>
      <c r="B152" s="125">
        <v>42997</v>
      </c>
      <c r="C152" s="125"/>
      <c r="D152" s="126" t="s">
        <v>697</v>
      </c>
      <c r="E152" s="127" t="s">
        <v>543</v>
      </c>
      <c r="F152" s="128">
        <v>215</v>
      </c>
      <c r="G152" s="127"/>
      <c r="H152" s="127">
        <v>258</v>
      </c>
      <c r="I152" s="129">
        <v>258</v>
      </c>
      <c r="J152" s="161" t="s">
        <v>627</v>
      </c>
      <c r="K152" s="131">
        <v>43</v>
      </c>
      <c r="L152" s="132">
        <v>0.2</v>
      </c>
      <c r="M152" s="127" t="s">
        <v>545</v>
      </c>
      <c r="N152" s="133">
        <v>43040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98</v>
      </c>
      <c r="B153" s="156">
        <v>42998</v>
      </c>
      <c r="C153" s="156"/>
      <c r="D153" s="157" t="s">
        <v>698</v>
      </c>
      <c r="E153" s="158" t="s">
        <v>543</v>
      </c>
      <c r="F153" s="128">
        <v>75</v>
      </c>
      <c r="G153" s="158"/>
      <c r="H153" s="158">
        <v>90</v>
      </c>
      <c r="I153" s="160">
        <v>90</v>
      </c>
      <c r="J153" s="130" t="s">
        <v>699</v>
      </c>
      <c r="K153" s="131">
        <f t="shared" ref="K153:K158" si="12">H153-F153</f>
        <v>15</v>
      </c>
      <c r="L153" s="132">
        <f t="shared" ref="L153:L158" si="13">K153/F153</f>
        <v>0.2</v>
      </c>
      <c r="M153" s="127" t="s">
        <v>545</v>
      </c>
      <c r="N153" s="133">
        <v>43019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99</v>
      </c>
      <c r="B154" s="156">
        <v>43011</v>
      </c>
      <c r="C154" s="156"/>
      <c r="D154" s="157" t="s">
        <v>700</v>
      </c>
      <c r="E154" s="158" t="s">
        <v>543</v>
      </c>
      <c r="F154" s="159">
        <v>315</v>
      </c>
      <c r="G154" s="158"/>
      <c r="H154" s="158">
        <v>392</v>
      </c>
      <c r="I154" s="160">
        <v>384</v>
      </c>
      <c r="J154" s="161" t="s">
        <v>701</v>
      </c>
      <c r="K154" s="131">
        <f t="shared" si="12"/>
        <v>77</v>
      </c>
      <c r="L154" s="162">
        <f t="shared" si="13"/>
        <v>0.24444444444444444</v>
      </c>
      <c r="M154" s="158" t="s">
        <v>545</v>
      </c>
      <c r="N154" s="163">
        <v>43017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5">
        <v>100</v>
      </c>
      <c r="B155" s="156">
        <v>43013</v>
      </c>
      <c r="C155" s="156"/>
      <c r="D155" s="157" t="s">
        <v>442</v>
      </c>
      <c r="E155" s="158" t="s">
        <v>543</v>
      </c>
      <c r="F155" s="159">
        <v>145</v>
      </c>
      <c r="G155" s="158"/>
      <c r="H155" s="158">
        <v>179</v>
      </c>
      <c r="I155" s="160">
        <v>180</v>
      </c>
      <c r="J155" s="161" t="s">
        <v>702</v>
      </c>
      <c r="K155" s="131">
        <f t="shared" si="12"/>
        <v>34</v>
      </c>
      <c r="L155" s="162">
        <f t="shared" si="13"/>
        <v>0.23448275862068965</v>
      </c>
      <c r="M155" s="158" t="s">
        <v>545</v>
      </c>
      <c r="N155" s="163">
        <v>43025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101</v>
      </c>
      <c r="B156" s="156">
        <v>43014</v>
      </c>
      <c r="C156" s="156"/>
      <c r="D156" s="157" t="s">
        <v>348</v>
      </c>
      <c r="E156" s="158" t="s">
        <v>543</v>
      </c>
      <c r="F156" s="159">
        <v>256</v>
      </c>
      <c r="G156" s="158"/>
      <c r="H156" s="158">
        <v>323</v>
      </c>
      <c r="I156" s="160">
        <v>320</v>
      </c>
      <c r="J156" s="161" t="s">
        <v>627</v>
      </c>
      <c r="K156" s="131">
        <f t="shared" si="12"/>
        <v>67</v>
      </c>
      <c r="L156" s="162">
        <f t="shared" si="13"/>
        <v>0.26171875</v>
      </c>
      <c r="M156" s="158" t="s">
        <v>545</v>
      </c>
      <c r="N156" s="163">
        <v>43067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102</v>
      </c>
      <c r="B157" s="156">
        <v>43017</v>
      </c>
      <c r="C157" s="156"/>
      <c r="D157" s="157" t="s">
        <v>362</v>
      </c>
      <c r="E157" s="158" t="s">
        <v>543</v>
      </c>
      <c r="F157" s="159">
        <v>137.5</v>
      </c>
      <c r="G157" s="158"/>
      <c r="H157" s="158">
        <v>184</v>
      </c>
      <c r="I157" s="160">
        <v>183</v>
      </c>
      <c r="J157" s="161" t="s">
        <v>703</v>
      </c>
      <c r="K157" s="131">
        <f t="shared" si="12"/>
        <v>46.5</v>
      </c>
      <c r="L157" s="162">
        <f t="shared" si="13"/>
        <v>0.33818181818181819</v>
      </c>
      <c r="M157" s="158" t="s">
        <v>545</v>
      </c>
      <c r="N157" s="163">
        <v>43108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103</v>
      </c>
      <c r="B158" s="156">
        <v>43018</v>
      </c>
      <c r="C158" s="156"/>
      <c r="D158" s="157" t="s">
        <v>704</v>
      </c>
      <c r="E158" s="158" t="s">
        <v>543</v>
      </c>
      <c r="F158" s="159">
        <v>125.5</v>
      </c>
      <c r="G158" s="158"/>
      <c r="H158" s="158">
        <v>158</v>
      </c>
      <c r="I158" s="160">
        <v>155</v>
      </c>
      <c r="J158" s="161" t="s">
        <v>705</v>
      </c>
      <c r="K158" s="131">
        <f t="shared" si="12"/>
        <v>32.5</v>
      </c>
      <c r="L158" s="162">
        <f t="shared" si="13"/>
        <v>0.25896414342629481</v>
      </c>
      <c r="M158" s="158" t="s">
        <v>545</v>
      </c>
      <c r="N158" s="163">
        <v>43067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104</v>
      </c>
      <c r="B159" s="156">
        <v>43018</v>
      </c>
      <c r="C159" s="156"/>
      <c r="D159" s="157" t="s">
        <v>706</v>
      </c>
      <c r="E159" s="158" t="s">
        <v>543</v>
      </c>
      <c r="F159" s="159">
        <v>895</v>
      </c>
      <c r="G159" s="158"/>
      <c r="H159" s="158">
        <v>1122.5</v>
      </c>
      <c r="I159" s="160">
        <v>1078</v>
      </c>
      <c r="J159" s="161" t="s">
        <v>707</v>
      </c>
      <c r="K159" s="131">
        <v>227.5</v>
      </c>
      <c r="L159" s="162">
        <v>0.25418994413407803</v>
      </c>
      <c r="M159" s="158" t="s">
        <v>545</v>
      </c>
      <c r="N159" s="163">
        <v>43117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105</v>
      </c>
      <c r="B160" s="156">
        <v>43020</v>
      </c>
      <c r="C160" s="156"/>
      <c r="D160" s="157" t="s">
        <v>357</v>
      </c>
      <c r="E160" s="158" t="s">
        <v>543</v>
      </c>
      <c r="F160" s="159">
        <v>525</v>
      </c>
      <c r="G160" s="158"/>
      <c r="H160" s="158">
        <v>629</v>
      </c>
      <c r="I160" s="160">
        <v>629</v>
      </c>
      <c r="J160" s="161" t="s">
        <v>627</v>
      </c>
      <c r="K160" s="131">
        <v>104</v>
      </c>
      <c r="L160" s="162">
        <v>0.19809523809523799</v>
      </c>
      <c r="M160" s="158" t="s">
        <v>545</v>
      </c>
      <c r="N160" s="163">
        <v>43119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55">
        <v>106</v>
      </c>
      <c r="B161" s="156">
        <v>43046</v>
      </c>
      <c r="C161" s="156"/>
      <c r="D161" s="157" t="s">
        <v>390</v>
      </c>
      <c r="E161" s="158" t="s">
        <v>543</v>
      </c>
      <c r="F161" s="159">
        <v>740</v>
      </c>
      <c r="G161" s="158"/>
      <c r="H161" s="158">
        <v>892.5</v>
      </c>
      <c r="I161" s="160">
        <v>900</v>
      </c>
      <c r="J161" s="161" t="s">
        <v>708</v>
      </c>
      <c r="K161" s="131">
        <f>H161-F161</f>
        <v>152.5</v>
      </c>
      <c r="L161" s="162">
        <f>K161/F161</f>
        <v>0.20608108108108109</v>
      </c>
      <c r="M161" s="158" t="s">
        <v>545</v>
      </c>
      <c r="N161" s="163">
        <v>43052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107</v>
      </c>
      <c r="B162" s="125">
        <v>43073</v>
      </c>
      <c r="C162" s="125"/>
      <c r="D162" s="126" t="s">
        <v>709</v>
      </c>
      <c r="E162" s="127" t="s">
        <v>543</v>
      </c>
      <c r="F162" s="128">
        <v>118.5</v>
      </c>
      <c r="G162" s="127"/>
      <c r="H162" s="127">
        <v>143.5</v>
      </c>
      <c r="I162" s="129">
        <v>145</v>
      </c>
      <c r="J162" s="130" t="s">
        <v>710</v>
      </c>
      <c r="K162" s="131">
        <f>H162-F162</f>
        <v>25</v>
      </c>
      <c r="L162" s="132">
        <f>K162/F162</f>
        <v>0.2109704641350211</v>
      </c>
      <c r="M162" s="127" t="s">
        <v>545</v>
      </c>
      <c r="N162" s="133">
        <v>43097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34">
        <v>108</v>
      </c>
      <c r="B163" s="135">
        <v>43090</v>
      </c>
      <c r="C163" s="135"/>
      <c r="D163" s="136" t="s">
        <v>417</v>
      </c>
      <c r="E163" s="137" t="s">
        <v>543</v>
      </c>
      <c r="F163" s="138">
        <v>715</v>
      </c>
      <c r="G163" s="138"/>
      <c r="H163" s="139">
        <v>500</v>
      </c>
      <c r="I163" s="139">
        <v>872</v>
      </c>
      <c r="J163" s="140" t="s">
        <v>711</v>
      </c>
      <c r="K163" s="141">
        <f>H163-F163</f>
        <v>-215</v>
      </c>
      <c r="L163" s="142">
        <f>K163/F163</f>
        <v>-0.30069930069930068</v>
      </c>
      <c r="M163" s="138" t="s">
        <v>555</v>
      </c>
      <c r="N163" s="135">
        <v>43670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109</v>
      </c>
      <c r="B164" s="125">
        <v>43098</v>
      </c>
      <c r="C164" s="125"/>
      <c r="D164" s="126" t="s">
        <v>700</v>
      </c>
      <c r="E164" s="127" t="s">
        <v>543</v>
      </c>
      <c r="F164" s="128">
        <v>435</v>
      </c>
      <c r="G164" s="127"/>
      <c r="H164" s="127">
        <v>542.5</v>
      </c>
      <c r="I164" s="129">
        <v>539</v>
      </c>
      <c r="J164" s="130" t="s">
        <v>627</v>
      </c>
      <c r="K164" s="131">
        <v>107.5</v>
      </c>
      <c r="L164" s="132">
        <v>0.247126436781609</v>
      </c>
      <c r="M164" s="127" t="s">
        <v>545</v>
      </c>
      <c r="N164" s="133">
        <v>43206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110</v>
      </c>
      <c r="B165" s="125">
        <v>43098</v>
      </c>
      <c r="C165" s="125"/>
      <c r="D165" s="126" t="s">
        <v>516</v>
      </c>
      <c r="E165" s="127" t="s">
        <v>543</v>
      </c>
      <c r="F165" s="128">
        <v>885</v>
      </c>
      <c r="G165" s="127"/>
      <c r="H165" s="127">
        <v>1090</v>
      </c>
      <c r="I165" s="129">
        <v>1084</v>
      </c>
      <c r="J165" s="130" t="s">
        <v>627</v>
      </c>
      <c r="K165" s="131">
        <v>205</v>
      </c>
      <c r="L165" s="132">
        <v>0.23163841807909599</v>
      </c>
      <c r="M165" s="127" t="s">
        <v>545</v>
      </c>
      <c r="N165" s="133">
        <v>43213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4">
        <v>111</v>
      </c>
      <c r="B166" s="165">
        <v>43192</v>
      </c>
      <c r="C166" s="165"/>
      <c r="D166" s="143" t="s">
        <v>712</v>
      </c>
      <c r="E166" s="138" t="s">
        <v>543</v>
      </c>
      <c r="F166" s="166">
        <v>478.5</v>
      </c>
      <c r="G166" s="138"/>
      <c r="H166" s="138">
        <v>442</v>
      </c>
      <c r="I166" s="139">
        <v>613</v>
      </c>
      <c r="J166" s="140" t="s">
        <v>713</v>
      </c>
      <c r="K166" s="141">
        <f>H166-F166</f>
        <v>-36.5</v>
      </c>
      <c r="L166" s="142">
        <f>K166/F166</f>
        <v>-7.6280041797283177E-2</v>
      </c>
      <c r="M166" s="138" t="s">
        <v>555</v>
      </c>
      <c r="N166" s="135">
        <v>43762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112</v>
      </c>
      <c r="B167" s="135">
        <v>43194</v>
      </c>
      <c r="C167" s="135"/>
      <c r="D167" s="136" t="s">
        <v>714</v>
      </c>
      <c r="E167" s="137" t="s">
        <v>543</v>
      </c>
      <c r="F167" s="138">
        <f>141.5-7.3</f>
        <v>134.19999999999999</v>
      </c>
      <c r="G167" s="138"/>
      <c r="H167" s="139">
        <v>77</v>
      </c>
      <c r="I167" s="139">
        <v>180</v>
      </c>
      <c r="J167" s="140" t="s">
        <v>715</v>
      </c>
      <c r="K167" s="141">
        <f>H167-F167</f>
        <v>-57.199999999999989</v>
      </c>
      <c r="L167" s="142">
        <f>K167/F167</f>
        <v>-0.42622950819672129</v>
      </c>
      <c r="M167" s="138" t="s">
        <v>555</v>
      </c>
      <c r="N167" s="135">
        <v>43522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34">
        <v>113</v>
      </c>
      <c r="B168" s="135">
        <v>43209</v>
      </c>
      <c r="C168" s="135"/>
      <c r="D168" s="136" t="s">
        <v>716</v>
      </c>
      <c r="E168" s="137" t="s">
        <v>543</v>
      </c>
      <c r="F168" s="138">
        <v>430</v>
      </c>
      <c r="G168" s="138"/>
      <c r="H168" s="139">
        <v>220</v>
      </c>
      <c r="I168" s="139">
        <v>537</v>
      </c>
      <c r="J168" s="140" t="s">
        <v>717</v>
      </c>
      <c r="K168" s="141">
        <f>H168-F168</f>
        <v>-210</v>
      </c>
      <c r="L168" s="142">
        <f>K168/F168</f>
        <v>-0.48837209302325579</v>
      </c>
      <c r="M168" s="138" t="s">
        <v>555</v>
      </c>
      <c r="N168" s="135">
        <v>43252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114</v>
      </c>
      <c r="B169" s="156">
        <v>43220</v>
      </c>
      <c r="C169" s="156"/>
      <c r="D169" s="157" t="s">
        <v>718</v>
      </c>
      <c r="E169" s="158" t="s">
        <v>543</v>
      </c>
      <c r="F169" s="158">
        <v>153.5</v>
      </c>
      <c r="G169" s="158"/>
      <c r="H169" s="158">
        <v>196</v>
      </c>
      <c r="I169" s="160">
        <v>196</v>
      </c>
      <c r="J169" s="130" t="s">
        <v>719</v>
      </c>
      <c r="K169" s="131">
        <f>H169-F169</f>
        <v>42.5</v>
      </c>
      <c r="L169" s="132">
        <f>K169/F169</f>
        <v>0.27687296416938112</v>
      </c>
      <c r="M169" s="127" t="s">
        <v>545</v>
      </c>
      <c r="N169" s="133">
        <v>43605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4">
        <v>115</v>
      </c>
      <c r="B170" s="135">
        <v>43306</v>
      </c>
      <c r="C170" s="135"/>
      <c r="D170" s="136" t="s">
        <v>687</v>
      </c>
      <c r="E170" s="137" t="s">
        <v>543</v>
      </c>
      <c r="F170" s="138">
        <v>27.5</v>
      </c>
      <c r="G170" s="138"/>
      <c r="H170" s="139">
        <v>13.1</v>
      </c>
      <c r="I170" s="139">
        <v>60</v>
      </c>
      <c r="J170" s="140" t="s">
        <v>720</v>
      </c>
      <c r="K170" s="141">
        <v>-14.4</v>
      </c>
      <c r="L170" s="142">
        <v>-0.52363636363636401</v>
      </c>
      <c r="M170" s="138" t="s">
        <v>555</v>
      </c>
      <c r="N170" s="135">
        <v>43138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4">
        <v>116</v>
      </c>
      <c r="B171" s="165">
        <v>43318</v>
      </c>
      <c r="C171" s="165"/>
      <c r="D171" s="143" t="s">
        <v>721</v>
      </c>
      <c r="E171" s="138" t="s">
        <v>543</v>
      </c>
      <c r="F171" s="138">
        <v>148.5</v>
      </c>
      <c r="G171" s="138"/>
      <c r="H171" s="138">
        <v>102</v>
      </c>
      <c r="I171" s="139">
        <v>182</v>
      </c>
      <c r="J171" s="140" t="s">
        <v>722</v>
      </c>
      <c r="K171" s="141">
        <f>H171-F171</f>
        <v>-46.5</v>
      </c>
      <c r="L171" s="142">
        <f>K171/F171</f>
        <v>-0.31313131313131315</v>
      </c>
      <c r="M171" s="138" t="s">
        <v>555</v>
      </c>
      <c r="N171" s="135">
        <v>43661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117</v>
      </c>
      <c r="B172" s="125">
        <v>43335</v>
      </c>
      <c r="C172" s="125"/>
      <c r="D172" s="126" t="s">
        <v>723</v>
      </c>
      <c r="E172" s="127" t="s">
        <v>543</v>
      </c>
      <c r="F172" s="158">
        <v>285</v>
      </c>
      <c r="G172" s="127"/>
      <c r="H172" s="127">
        <v>355</v>
      </c>
      <c r="I172" s="129">
        <v>364</v>
      </c>
      <c r="J172" s="130" t="s">
        <v>724</v>
      </c>
      <c r="K172" s="131">
        <v>70</v>
      </c>
      <c r="L172" s="132">
        <v>0.24561403508771901</v>
      </c>
      <c r="M172" s="127" t="s">
        <v>545</v>
      </c>
      <c r="N172" s="133">
        <v>43455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118</v>
      </c>
      <c r="B173" s="125">
        <v>43341</v>
      </c>
      <c r="C173" s="125"/>
      <c r="D173" s="126" t="s">
        <v>382</v>
      </c>
      <c r="E173" s="127" t="s">
        <v>543</v>
      </c>
      <c r="F173" s="158">
        <v>525</v>
      </c>
      <c r="G173" s="127"/>
      <c r="H173" s="127">
        <v>585</v>
      </c>
      <c r="I173" s="129">
        <v>635</v>
      </c>
      <c r="J173" s="130" t="s">
        <v>725</v>
      </c>
      <c r="K173" s="131">
        <f t="shared" ref="K173:K204" si="14">H173-F173</f>
        <v>60</v>
      </c>
      <c r="L173" s="132">
        <f t="shared" ref="L173:L204" si="15">K173/F173</f>
        <v>0.11428571428571428</v>
      </c>
      <c r="M173" s="127" t="s">
        <v>545</v>
      </c>
      <c r="N173" s="133">
        <v>43662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119</v>
      </c>
      <c r="B174" s="125">
        <v>43395</v>
      </c>
      <c r="C174" s="125"/>
      <c r="D174" s="126" t="s">
        <v>373</v>
      </c>
      <c r="E174" s="127" t="s">
        <v>543</v>
      </c>
      <c r="F174" s="158">
        <v>475</v>
      </c>
      <c r="G174" s="127"/>
      <c r="H174" s="127">
        <v>574</v>
      </c>
      <c r="I174" s="129">
        <v>570</v>
      </c>
      <c r="J174" s="130" t="s">
        <v>627</v>
      </c>
      <c r="K174" s="131">
        <f t="shared" si="14"/>
        <v>99</v>
      </c>
      <c r="L174" s="132">
        <f t="shared" si="15"/>
        <v>0.20842105263157895</v>
      </c>
      <c r="M174" s="127" t="s">
        <v>545</v>
      </c>
      <c r="N174" s="133">
        <v>43403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120</v>
      </c>
      <c r="B175" s="156">
        <v>43397</v>
      </c>
      <c r="C175" s="156"/>
      <c r="D175" s="157" t="s">
        <v>726</v>
      </c>
      <c r="E175" s="158" t="s">
        <v>543</v>
      </c>
      <c r="F175" s="158">
        <v>707.5</v>
      </c>
      <c r="G175" s="158"/>
      <c r="H175" s="158">
        <v>872</v>
      </c>
      <c r="I175" s="160">
        <v>872</v>
      </c>
      <c r="J175" s="161" t="s">
        <v>627</v>
      </c>
      <c r="K175" s="131">
        <f t="shared" si="14"/>
        <v>164.5</v>
      </c>
      <c r="L175" s="162">
        <f t="shared" si="15"/>
        <v>0.23250883392226149</v>
      </c>
      <c r="M175" s="158" t="s">
        <v>545</v>
      </c>
      <c r="N175" s="163">
        <v>43482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121</v>
      </c>
      <c r="B176" s="156">
        <v>43398</v>
      </c>
      <c r="C176" s="156"/>
      <c r="D176" s="157" t="s">
        <v>727</v>
      </c>
      <c r="E176" s="158" t="s">
        <v>543</v>
      </c>
      <c r="F176" s="158">
        <v>162</v>
      </c>
      <c r="G176" s="158"/>
      <c r="H176" s="158">
        <v>204</v>
      </c>
      <c r="I176" s="160">
        <v>209</v>
      </c>
      <c r="J176" s="161" t="s">
        <v>728</v>
      </c>
      <c r="K176" s="131">
        <f t="shared" si="14"/>
        <v>42</v>
      </c>
      <c r="L176" s="162">
        <f t="shared" si="15"/>
        <v>0.25925925925925924</v>
      </c>
      <c r="M176" s="158" t="s">
        <v>545</v>
      </c>
      <c r="N176" s="163">
        <v>43539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122</v>
      </c>
      <c r="B177" s="156">
        <v>43399</v>
      </c>
      <c r="C177" s="156"/>
      <c r="D177" s="157" t="s">
        <v>458</v>
      </c>
      <c r="E177" s="158" t="s">
        <v>543</v>
      </c>
      <c r="F177" s="158">
        <v>240</v>
      </c>
      <c r="G177" s="158"/>
      <c r="H177" s="158">
        <v>297</v>
      </c>
      <c r="I177" s="160">
        <v>297</v>
      </c>
      <c r="J177" s="161" t="s">
        <v>627</v>
      </c>
      <c r="K177" s="167">
        <f t="shared" si="14"/>
        <v>57</v>
      </c>
      <c r="L177" s="162">
        <f t="shared" si="15"/>
        <v>0.23749999999999999</v>
      </c>
      <c r="M177" s="158" t="s">
        <v>545</v>
      </c>
      <c r="N177" s="163">
        <v>43417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4">
        <v>123</v>
      </c>
      <c r="B178" s="125">
        <v>43439</v>
      </c>
      <c r="C178" s="125"/>
      <c r="D178" s="126" t="s">
        <v>729</v>
      </c>
      <c r="E178" s="127" t="s">
        <v>543</v>
      </c>
      <c r="F178" s="127">
        <v>202.5</v>
      </c>
      <c r="G178" s="127"/>
      <c r="H178" s="127">
        <v>255</v>
      </c>
      <c r="I178" s="129">
        <v>252</v>
      </c>
      <c r="J178" s="130" t="s">
        <v>627</v>
      </c>
      <c r="K178" s="131">
        <f t="shared" si="14"/>
        <v>52.5</v>
      </c>
      <c r="L178" s="132">
        <f t="shared" si="15"/>
        <v>0.25925925925925924</v>
      </c>
      <c r="M178" s="127" t="s">
        <v>545</v>
      </c>
      <c r="N178" s="133">
        <v>43542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124</v>
      </c>
      <c r="B179" s="156">
        <v>43465</v>
      </c>
      <c r="C179" s="125"/>
      <c r="D179" s="157" t="s">
        <v>155</v>
      </c>
      <c r="E179" s="158" t="s">
        <v>543</v>
      </c>
      <c r="F179" s="158">
        <v>710</v>
      </c>
      <c r="G179" s="158"/>
      <c r="H179" s="158">
        <v>866</v>
      </c>
      <c r="I179" s="160">
        <v>866</v>
      </c>
      <c r="J179" s="161" t="s">
        <v>627</v>
      </c>
      <c r="K179" s="131">
        <f t="shared" si="14"/>
        <v>156</v>
      </c>
      <c r="L179" s="132">
        <f t="shared" si="15"/>
        <v>0.21971830985915494</v>
      </c>
      <c r="M179" s="127" t="s">
        <v>545</v>
      </c>
      <c r="N179" s="133">
        <v>43553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125</v>
      </c>
      <c r="B180" s="156">
        <v>43522</v>
      </c>
      <c r="C180" s="156"/>
      <c r="D180" s="157" t="s">
        <v>169</v>
      </c>
      <c r="E180" s="158" t="s">
        <v>543</v>
      </c>
      <c r="F180" s="158">
        <v>337.25</v>
      </c>
      <c r="G180" s="158"/>
      <c r="H180" s="158">
        <v>398.5</v>
      </c>
      <c r="I180" s="160">
        <v>411</v>
      </c>
      <c r="J180" s="130" t="s">
        <v>730</v>
      </c>
      <c r="K180" s="131">
        <f t="shared" si="14"/>
        <v>61.25</v>
      </c>
      <c r="L180" s="132">
        <f t="shared" si="15"/>
        <v>0.1816160118606375</v>
      </c>
      <c r="M180" s="127" t="s">
        <v>545</v>
      </c>
      <c r="N180" s="133">
        <v>43760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8">
        <v>126</v>
      </c>
      <c r="B181" s="169">
        <v>43559</v>
      </c>
      <c r="C181" s="169"/>
      <c r="D181" s="170" t="s">
        <v>731</v>
      </c>
      <c r="E181" s="171" t="s">
        <v>543</v>
      </c>
      <c r="F181" s="171">
        <v>130</v>
      </c>
      <c r="G181" s="171"/>
      <c r="H181" s="171">
        <v>65</v>
      </c>
      <c r="I181" s="172">
        <v>158</v>
      </c>
      <c r="J181" s="140" t="s">
        <v>732</v>
      </c>
      <c r="K181" s="141">
        <f t="shared" si="14"/>
        <v>-65</v>
      </c>
      <c r="L181" s="142">
        <f t="shared" si="15"/>
        <v>-0.5</v>
      </c>
      <c r="M181" s="138" t="s">
        <v>555</v>
      </c>
      <c r="N181" s="135">
        <v>43726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127</v>
      </c>
      <c r="B182" s="156">
        <v>43017</v>
      </c>
      <c r="C182" s="156"/>
      <c r="D182" s="157" t="s">
        <v>204</v>
      </c>
      <c r="E182" s="158" t="s">
        <v>543</v>
      </c>
      <c r="F182" s="158">
        <v>141.5</v>
      </c>
      <c r="G182" s="158"/>
      <c r="H182" s="158">
        <v>183.5</v>
      </c>
      <c r="I182" s="160">
        <v>210</v>
      </c>
      <c r="J182" s="130" t="s">
        <v>728</v>
      </c>
      <c r="K182" s="131">
        <f t="shared" si="14"/>
        <v>42</v>
      </c>
      <c r="L182" s="132">
        <f t="shared" si="15"/>
        <v>0.29681978798586572</v>
      </c>
      <c r="M182" s="127" t="s">
        <v>545</v>
      </c>
      <c r="N182" s="133">
        <v>43042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8">
        <v>128</v>
      </c>
      <c r="B183" s="169">
        <v>43074</v>
      </c>
      <c r="C183" s="169"/>
      <c r="D183" s="170" t="s">
        <v>733</v>
      </c>
      <c r="E183" s="171" t="s">
        <v>543</v>
      </c>
      <c r="F183" s="166">
        <v>172</v>
      </c>
      <c r="G183" s="171"/>
      <c r="H183" s="171">
        <v>155.25</v>
      </c>
      <c r="I183" s="172">
        <v>230</v>
      </c>
      <c r="J183" s="140" t="s">
        <v>734</v>
      </c>
      <c r="K183" s="141">
        <f t="shared" si="14"/>
        <v>-16.75</v>
      </c>
      <c r="L183" s="142">
        <f t="shared" si="15"/>
        <v>-9.7383720930232565E-2</v>
      </c>
      <c r="M183" s="138" t="s">
        <v>555</v>
      </c>
      <c r="N183" s="135">
        <v>43787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129</v>
      </c>
      <c r="B184" s="156">
        <v>43398</v>
      </c>
      <c r="C184" s="156"/>
      <c r="D184" s="157" t="s">
        <v>117</v>
      </c>
      <c r="E184" s="158" t="s">
        <v>543</v>
      </c>
      <c r="F184" s="158">
        <v>698.5</v>
      </c>
      <c r="G184" s="158"/>
      <c r="H184" s="158">
        <v>890</v>
      </c>
      <c r="I184" s="160">
        <v>890</v>
      </c>
      <c r="J184" s="130" t="s">
        <v>735</v>
      </c>
      <c r="K184" s="131">
        <f t="shared" si="14"/>
        <v>191.5</v>
      </c>
      <c r="L184" s="132">
        <f t="shared" si="15"/>
        <v>0.27415891195418757</v>
      </c>
      <c r="M184" s="127" t="s">
        <v>545</v>
      </c>
      <c r="N184" s="133">
        <v>44328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130</v>
      </c>
      <c r="B185" s="156">
        <v>42877</v>
      </c>
      <c r="C185" s="156"/>
      <c r="D185" s="157" t="s">
        <v>736</v>
      </c>
      <c r="E185" s="158" t="s">
        <v>543</v>
      </c>
      <c r="F185" s="158">
        <v>127.6</v>
      </c>
      <c r="G185" s="158"/>
      <c r="H185" s="158">
        <v>138</v>
      </c>
      <c r="I185" s="160">
        <v>190</v>
      </c>
      <c r="J185" s="130" t="s">
        <v>737</v>
      </c>
      <c r="K185" s="131">
        <f t="shared" si="14"/>
        <v>10.400000000000006</v>
      </c>
      <c r="L185" s="132">
        <f t="shared" si="15"/>
        <v>8.1504702194357417E-2</v>
      </c>
      <c r="M185" s="127" t="s">
        <v>545</v>
      </c>
      <c r="N185" s="133">
        <v>43774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131</v>
      </c>
      <c r="B186" s="156">
        <v>43158</v>
      </c>
      <c r="C186" s="156"/>
      <c r="D186" s="157" t="s">
        <v>738</v>
      </c>
      <c r="E186" s="158" t="s">
        <v>543</v>
      </c>
      <c r="F186" s="158">
        <v>317</v>
      </c>
      <c r="G186" s="158"/>
      <c r="H186" s="158">
        <v>382.5</v>
      </c>
      <c r="I186" s="160">
        <v>398</v>
      </c>
      <c r="J186" s="130" t="s">
        <v>739</v>
      </c>
      <c r="K186" s="131">
        <f t="shared" si="14"/>
        <v>65.5</v>
      </c>
      <c r="L186" s="132">
        <f t="shared" si="15"/>
        <v>0.20662460567823343</v>
      </c>
      <c r="M186" s="127" t="s">
        <v>545</v>
      </c>
      <c r="N186" s="133">
        <v>44238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132</v>
      </c>
      <c r="B187" s="169">
        <v>43164</v>
      </c>
      <c r="C187" s="169"/>
      <c r="D187" s="170" t="s">
        <v>161</v>
      </c>
      <c r="E187" s="171" t="s">
        <v>543</v>
      </c>
      <c r="F187" s="166">
        <f>510-14.4</f>
        <v>495.6</v>
      </c>
      <c r="G187" s="171"/>
      <c r="H187" s="171">
        <v>350</v>
      </c>
      <c r="I187" s="172">
        <v>672</v>
      </c>
      <c r="J187" s="140" t="s">
        <v>740</v>
      </c>
      <c r="K187" s="141">
        <f t="shared" si="14"/>
        <v>-145.60000000000002</v>
      </c>
      <c r="L187" s="142">
        <f t="shared" si="15"/>
        <v>-0.29378531073446329</v>
      </c>
      <c r="M187" s="138" t="s">
        <v>555</v>
      </c>
      <c r="N187" s="135">
        <v>43887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8">
        <v>133</v>
      </c>
      <c r="B188" s="169">
        <v>43237</v>
      </c>
      <c r="C188" s="169"/>
      <c r="D188" s="170" t="s">
        <v>741</v>
      </c>
      <c r="E188" s="171" t="s">
        <v>543</v>
      </c>
      <c r="F188" s="166">
        <v>230.3</v>
      </c>
      <c r="G188" s="171"/>
      <c r="H188" s="171">
        <v>102.5</v>
      </c>
      <c r="I188" s="172">
        <v>348</v>
      </c>
      <c r="J188" s="140" t="s">
        <v>742</v>
      </c>
      <c r="K188" s="141">
        <f t="shared" si="14"/>
        <v>-127.80000000000001</v>
      </c>
      <c r="L188" s="142">
        <f t="shared" si="15"/>
        <v>-0.55492835432045162</v>
      </c>
      <c r="M188" s="138" t="s">
        <v>555</v>
      </c>
      <c r="N188" s="135">
        <v>43896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134</v>
      </c>
      <c r="B189" s="156">
        <v>43258</v>
      </c>
      <c r="C189" s="156"/>
      <c r="D189" s="157" t="s">
        <v>421</v>
      </c>
      <c r="E189" s="158" t="s">
        <v>543</v>
      </c>
      <c r="F189" s="158">
        <f>342.5-5.1</f>
        <v>337.4</v>
      </c>
      <c r="G189" s="158"/>
      <c r="H189" s="158">
        <v>412.5</v>
      </c>
      <c r="I189" s="160">
        <v>439</v>
      </c>
      <c r="J189" s="130" t="s">
        <v>743</v>
      </c>
      <c r="K189" s="131">
        <f t="shared" si="14"/>
        <v>75.100000000000023</v>
      </c>
      <c r="L189" s="132">
        <f t="shared" si="15"/>
        <v>0.22258446947243635</v>
      </c>
      <c r="M189" s="127" t="s">
        <v>545</v>
      </c>
      <c r="N189" s="133">
        <v>44230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49">
        <v>135</v>
      </c>
      <c r="B190" s="148">
        <v>43285</v>
      </c>
      <c r="C190" s="148"/>
      <c r="D190" s="149" t="s">
        <v>56</v>
      </c>
      <c r="E190" s="150" t="s">
        <v>543</v>
      </c>
      <c r="F190" s="150">
        <f>127.5-5.53</f>
        <v>121.97</v>
      </c>
      <c r="G190" s="151"/>
      <c r="H190" s="151">
        <v>122.5</v>
      </c>
      <c r="I190" s="151">
        <v>170</v>
      </c>
      <c r="J190" s="152" t="s">
        <v>744</v>
      </c>
      <c r="K190" s="153">
        <f t="shared" si="14"/>
        <v>0.53000000000000114</v>
      </c>
      <c r="L190" s="154">
        <f t="shared" si="15"/>
        <v>4.3453308190538747E-3</v>
      </c>
      <c r="M190" s="150" t="s">
        <v>562</v>
      </c>
      <c r="N190" s="148">
        <v>44431</v>
      </c>
      <c r="O190" s="54"/>
      <c r="P190" s="54"/>
      <c r="Q190" s="191"/>
      <c r="R190" s="37" t="s">
        <v>838</v>
      </c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8">
        <v>136</v>
      </c>
      <c r="B191" s="169">
        <v>43294</v>
      </c>
      <c r="C191" s="169"/>
      <c r="D191" s="170" t="s">
        <v>745</v>
      </c>
      <c r="E191" s="171" t="s">
        <v>543</v>
      </c>
      <c r="F191" s="166">
        <v>46.5</v>
      </c>
      <c r="G191" s="171"/>
      <c r="H191" s="171">
        <v>17</v>
      </c>
      <c r="I191" s="172">
        <v>59</v>
      </c>
      <c r="J191" s="140" t="s">
        <v>746</v>
      </c>
      <c r="K191" s="141">
        <f t="shared" si="14"/>
        <v>-29.5</v>
      </c>
      <c r="L191" s="142">
        <f t="shared" si="15"/>
        <v>-0.63440860215053763</v>
      </c>
      <c r="M191" s="138" t="s">
        <v>555</v>
      </c>
      <c r="N191" s="135">
        <v>43887</v>
      </c>
      <c r="O191" s="54"/>
      <c r="P191" s="54"/>
      <c r="Q191" s="191"/>
      <c r="R191" s="37" t="s">
        <v>838</v>
      </c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137</v>
      </c>
      <c r="B192" s="156">
        <v>43396</v>
      </c>
      <c r="C192" s="156"/>
      <c r="D192" s="157" t="s">
        <v>405</v>
      </c>
      <c r="E192" s="158" t="s">
        <v>543</v>
      </c>
      <c r="F192" s="158">
        <v>156.5</v>
      </c>
      <c r="G192" s="158"/>
      <c r="H192" s="158">
        <v>207.5</v>
      </c>
      <c r="I192" s="160">
        <v>191</v>
      </c>
      <c r="J192" s="130" t="s">
        <v>627</v>
      </c>
      <c r="K192" s="131">
        <f t="shared" si="14"/>
        <v>51</v>
      </c>
      <c r="L192" s="132">
        <f t="shared" si="15"/>
        <v>0.32587859424920129</v>
      </c>
      <c r="M192" s="127" t="s">
        <v>545</v>
      </c>
      <c r="N192" s="133">
        <v>44369</v>
      </c>
      <c r="O192" s="54"/>
      <c r="P192" s="54"/>
      <c r="Q192" s="191"/>
      <c r="R192" s="37" t="s">
        <v>838</v>
      </c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138</v>
      </c>
      <c r="B193" s="156">
        <v>43439</v>
      </c>
      <c r="C193" s="156"/>
      <c r="D193" s="157" t="s">
        <v>336</v>
      </c>
      <c r="E193" s="158" t="s">
        <v>543</v>
      </c>
      <c r="F193" s="158">
        <v>259.5</v>
      </c>
      <c r="G193" s="158"/>
      <c r="H193" s="158">
        <v>320</v>
      </c>
      <c r="I193" s="160">
        <v>320</v>
      </c>
      <c r="J193" s="130" t="s">
        <v>627</v>
      </c>
      <c r="K193" s="131">
        <f t="shared" si="14"/>
        <v>60.5</v>
      </c>
      <c r="L193" s="132">
        <f t="shared" si="15"/>
        <v>0.23314065510597304</v>
      </c>
      <c r="M193" s="127" t="s">
        <v>545</v>
      </c>
      <c r="N193" s="133">
        <v>44323</v>
      </c>
      <c r="O193" s="54"/>
      <c r="P193" s="54"/>
      <c r="Q193" s="191"/>
      <c r="R193" s="37" t="s">
        <v>837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8">
        <v>139</v>
      </c>
      <c r="B194" s="169">
        <v>43439</v>
      </c>
      <c r="C194" s="169"/>
      <c r="D194" s="170" t="s">
        <v>747</v>
      </c>
      <c r="E194" s="171" t="s">
        <v>543</v>
      </c>
      <c r="F194" s="171">
        <v>715</v>
      </c>
      <c r="G194" s="171"/>
      <c r="H194" s="171">
        <v>445</v>
      </c>
      <c r="I194" s="172">
        <v>840</v>
      </c>
      <c r="J194" s="140" t="s">
        <v>748</v>
      </c>
      <c r="K194" s="141">
        <f t="shared" si="14"/>
        <v>-270</v>
      </c>
      <c r="L194" s="142">
        <f t="shared" si="15"/>
        <v>-0.3776223776223776</v>
      </c>
      <c r="M194" s="138" t="s">
        <v>555</v>
      </c>
      <c r="N194" s="135">
        <v>43800</v>
      </c>
      <c r="O194" s="54"/>
      <c r="P194" s="54"/>
      <c r="Q194" s="191"/>
      <c r="R194" s="37" t="s">
        <v>837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140</v>
      </c>
      <c r="B195" s="156">
        <v>43469</v>
      </c>
      <c r="C195" s="156"/>
      <c r="D195" s="157" t="s">
        <v>175</v>
      </c>
      <c r="E195" s="158" t="s">
        <v>543</v>
      </c>
      <c r="F195" s="158">
        <v>875</v>
      </c>
      <c r="G195" s="158"/>
      <c r="H195" s="158">
        <v>1165</v>
      </c>
      <c r="I195" s="160">
        <v>1185</v>
      </c>
      <c r="J195" s="130" t="s">
        <v>749</v>
      </c>
      <c r="K195" s="131">
        <f t="shared" si="14"/>
        <v>290</v>
      </c>
      <c r="L195" s="132">
        <f t="shared" si="15"/>
        <v>0.33142857142857141</v>
      </c>
      <c r="M195" s="127" t="s">
        <v>545</v>
      </c>
      <c r="N195" s="133">
        <v>43847</v>
      </c>
      <c r="O195" s="54"/>
      <c r="P195" s="54"/>
      <c r="Q195" s="191"/>
      <c r="R195" s="37" t="s">
        <v>837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141</v>
      </c>
      <c r="B196" s="156">
        <v>43559</v>
      </c>
      <c r="C196" s="156"/>
      <c r="D196" s="157" t="s">
        <v>354</v>
      </c>
      <c r="E196" s="158" t="s">
        <v>543</v>
      </c>
      <c r="F196" s="158">
        <f>387-14.63</f>
        <v>372.37</v>
      </c>
      <c r="G196" s="158"/>
      <c r="H196" s="158">
        <v>490</v>
      </c>
      <c r="I196" s="160">
        <v>490</v>
      </c>
      <c r="J196" s="130" t="s">
        <v>627</v>
      </c>
      <c r="K196" s="131">
        <f t="shared" si="14"/>
        <v>117.63</v>
      </c>
      <c r="L196" s="132">
        <f t="shared" si="15"/>
        <v>0.31589548030185027</v>
      </c>
      <c r="M196" s="127" t="s">
        <v>545</v>
      </c>
      <c r="N196" s="133">
        <v>43850</v>
      </c>
      <c r="O196" s="54"/>
      <c r="P196" s="54"/>
      <c r="Q196" s="191"/>
      <c r="R196" s="37" t="s">
        <v>838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142</v>
      </c>
      <c r="B197" s="169">
        <v>43578</v>
      </c>
      <c r="C197" s="169"/>
      <c r="D197" s="170" t="s">
        <v>750</v>
      </c>
      <c r="E197" s="171" t="s">
        <v>554</v>
      </c>
      <c r="F197" s="171">
        <v>220</v>
      </c>
      <c r="G197" s="171"/>
      <c r="H197" s="171">
        <v>127.5</v>
      </c>
      <c r="I197" s="172">
        <v>284</v>
      </c>
      <c r="J197" s="140" t="s">
        <v>751</v>
      </c>
      <c r="K197" s="141">
        <f t="shared" si="14"/>
        <v>-92.5</v>
      </c>
      <c r="L197" s="142">
        <f t="shared" si="15"/>
        <v>-0.42045454545454547</v>
      </c>
      <c r="M197" s="138" t="s">
        <v>555</v>
      </c>
      <c r="N197" s="135">
        <v>43896</v>
      </c>
      <c r="O197" s="54"/>
      <c r="P197" s="54"/>
      <c r="Q197" s="191"/>
      <c r="R197" s="37" t="s">
        <v>837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143</v>
      </c>
      <c r="B198" s="156">
        <v>43622</v>
      </c>
      <c r="C198" s="156"/>
      <c r="D198" s="157" t="s">
        <v>459</v>
      </c>
      <c r="E198" s="158" t="s">
        <v>554</v>
      </c>
      <c r="F198" s="158">
        <v>332.8</v>
      </c>
      <c r="G198" s="158"/>
      <c r="H198" s="158">
        <v>405</v>
      </c>
      <c r="I198" s="160">
        <v>419</v>
      </c>
      <c r="J198" s="130" t="s">
        <v>752</v>
      </c>
      <c r="K198" s="131">
        <f t="shared" si="14"/>
        <v>72.199999999999989</v>
      </c>
      <c r="L198" s="132">
        <f t="shared" si="15"/>
        <v>0.21694711538461534</v>
      </c>
      <c r="M198" s="127" t="s">
        <v>545</v>
      </c>
      <c r="N198" s="133">
        <v>43860</v>
      </c>
      <c r="O198" s="54"/>
      <c r="P198" s="54"/>
      <c r="Q198" s="191"/>
      <c r="R198" s="37" t="s">
        <v>837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144</v>
      </c>
      <c r="B199" s="148">
        <v>43641</v>
      </c>
      <c r="C199" s="148"/>
      <c r="D199" s="149" t="s">
        <v>167</v>
      </c>
      <c r="E199" s="150" t="s">
        <v>543</v>
      </c>
      <c r="F199" s="150">
        <v>386</v>
      </c>
      <c r="G199" s="151"/>
      <c r="H199" s="151">
        <v>395</v>
      </c>
      <c r="I199" s="151">
        <v>452</v>
      </c>
      <c r="J199" s="152" t="s">
        <v>753</v>
      </c>
      <c r="K199" s="153">
        <f t="shared" si="14"/>
        <v>9</v>
      </c>
      <c r="L199" s="154">
        <f t="shared" si="15"/>
        <v>2.3316062176165803E-2</v>
      </c>
      <c r="M199" s="150" t="s">
        <v>562</v>
      </c>
      <c r="N199" s="148">
        <v>43868</v>
      </c>
      <c r="O199" s="54"/>
      <c r="P199" s="54"/>
      <c r="Q199" s="191"/>
      <c r="R199" s="37" t="s">
        <v>838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49">
        <v>145</v>
      </c>
      <c r="B200" s="148">
        <v>43707</v>
      </c>
      <c r="C200" s="148"/>
      <c r="D200" s="149" t="s">
        <v>142</v>
      </c>
      <c r="E200" s="150" t="s">
        <v>543</v>
      </c>
      <c r="F200" s="150">
        <v>137.5</v>
      </c>
      <c r="G200" s="151"/>
      <c r="H200" s="151">
        <v>138.5</v>
      </c>
      <c r="I200" s="151">
        <v>190</v>
      </c>
      <c r="J200" s="152" t="s">
        <v>754</v>
      </c>
      <c r="K200" s="153">
        <f t="shared" si="14"/>
        <v>1</v>
      </c>
      <c r="L200" s="154">
        <f t="shared" si="15"/>
        <v>7.2727272727272727E-3</v>
      </c>
      <c r="M200" s="150" t="s">
        <v>562</v>
      </c>
      <c r="N200" s="148">
        <v>44432</v>
      </c>
      <c r="O200" s="54"/>
      <c r="P200" s="54"/>
      <c r="Q200" s="191"/>
      <c r="R200" s="37" t="s">
        <v>838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146</v>
      </c>
      <c r="B201" s="156">
        <v>43731</v>
      </c>
      <c r="C201" s="156"/>
      <c r="D201" s="157" t="s">
        <v>414</v>
      </c>
      <c r="E201" s="158" t="s">
        <v>543</v>
      </c>
      <c r="F201" s="158">
        <v>235</v>
      </c>
      <c r="G201" s="158"/>
      <c r="H201" s="158">
        <v>295</v>
      </c>
      <c r="I201" s="160">
        <v>296</v>
      </c>
      <c r="J201" s="130" t="s">
        <v>755</v>
      </c>
      <c r="K201" s="131">
        <f t="shared" si="14"/>
        <v>60</v>
      </c>
      <c r="L201" s="132">
        <f t="shared" si="15"/>
        <v>0.25531914893617019</v>
      </c>
      <c r="M201" s="127" t="s">
        <v>545</v>
      </c>
      <c r="N201" s="133">
        <v>43844</v>
      </c>
      <c r="O201" s="54"/>
      <c r="P201" s="54"/>
      <c r="Q201" s="191"/>
      <c r="R201" s="37" t="s">
        <v>837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147</v>
      </c>
      <c r="B202" s="156">
        <v>43752</v>
      </c>
      <c r="C202" s="156"/>
      <c r="D202" s="157" t="s">
        <v>756</v>
      </c>
      <c r="E202" s="158" t="s">
        <v>543</v>
      </c>
      <c r="F202" s="158">
        <v>277.5</v>
      </c>
      <c r="G202" s="158"/>
      <c r="H202" s="158">
        <v>333</v>
      </c>
      <c r="I202" s="160">
        <v>333</v>
      </c>
      <c r="J202" s="130" t="s">
        <v>757</v>
      </c>
      <c r="K202" s="131">
        <f t="shared" si="14"/>
        <v>55.5</v>
      </c>
      <c r="L202" s="132">
        <f t="shared" si="15"/>
        <v>0.2</v>
      </c>
      <c r="M202" s="127" t="s">
        <v>545</v>
      </c>
      <c r="N202" s="133">
        <v>43846</v>
      </c>
      <c r="O202" s="54"/>
      <c r="P202" s="54"/>
      <c r="Q202" s="191"/>
      <c r="R202" s="37" t="s">
        <v>838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148</v>
      </c>
      <c r="B203" s="156">
        <v>43752</v>
      </c>
      <c r="C203" s="156"/>
      <c r="D203" s="157" t="s">
        <v>758</v>
      </c>
      <c r="E203" s="158" t="s">
        <v>543</v>
      </c>
      <c r="F203" s="158">
        <v>930</v>
      </c>
      <c r="G203" s="158"/>
      <c r="H203" s="158">
        <v>1165</v>
      </c>
      <c r="I203" s="160">
        <v>1200</v>
      </c>
      <c r="J203" s="130" t="s">
        <v>759</v>
      </c>
      <c r="K203" s="131">
        <f t="shared" si="14"/>
        <v>235</v>
      </c>
      <c r="L203" s="132">
        <f t="shared" si="15"/>
        <v>0.25268817204301075</v>
      </c>
      <c r="M203" s="127" t="s">
        <v>545</v>
      </c>
      <c r="N203" s="133">
        <v>43847</v>
      </c>
      <c r="O203" s="54"/>
      <c r="P203" s="54"/>
      <c r="Q203" s="191"/>
      <c r="R203" s="37" t="s">
        <v>838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149</v>
      </c>
      <c r="B204" s="156">
        <v>43753</v>
      </c>
      <c r="C204" s="156"/>
      <c r="D204" s="157" t="s">
        <v>760</v>
      </c>
      <c r="E204" s="158" t="s">
        <v>543</v>
      </c>
      <c r="F204" s="128">
        <v>111</v>
      </c>
      <c r="G204" s="158"/>
      <c r="H204" s="158">
        <v>141</v>
      </c>
      <c r="I204" s="160">
        <v>141</v>
      </c>
      <c r="J204" s="130" t="s">
        <v>761</v>
      </c>
      <c r="K204" s="131">
        <f t="shared" si="14"/>
        <v>30</v>
      </c>
      <c r="L204" s="132">
        <f t="shared" si="15"/>
        <v>0.27027027027027029</v>
      </c>
      <c r="M204" s="127" t="s">
        <v>545</v>
      </c>
      <c r="N204" s="133">
        <v>44328</v>
      </c>
      <c r="O204" s="54"/>
      <c r="P204" s="54"/>
      <c r="Q204" s="191"/>
      <c r="R204" s="37" t="s">
        <v>838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150</v>
      </c>
      <c r="B205" s="156">
        <v>43753</v>
      </c>
      <c r="C205" s="156"/>
      <c r="D205" s="157" t="s">
        <v>762</v>
      </c>
      <c r="E205" s="158" t="s">
        <v>543</v>
      </c>
      <c r="F205" s="128">
        <v>296</v>
      </c>
      <c r="G205" s="158"/>
      <c r="H205" s="158">
        <v>370</v>
      </c>
      <c r="I205" s="160">
        <v>370</v>
      </c>
      <c r="J205" s="130" t="s">
        <v>627</v>
      </c>
      <c r="K205" s="131">
        <f t="shared" ref="K205:K230" si="16">H205-F205</f>
        <v>74</v>
      </c>
      <c r="L205" s="132">
        <f t="shared" ref="L205:L230" si="17">K205/F205</f>
        <v>0.25</v>
      </c>
      <c r="M205" s="127" t="s">
        <v>545</v>
      </c>
      <c r="N205" s="133">
        <v>43853</v>
      </c>
      <c r="O205" s="54"/>
      <c r="P205" s="54"/>
      <c r="Q205" s="191"/>
      <c r="R205" s="37" t="s">
        <v>838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151</v>
      </c>
      <c r="B206" s="156">
        <v>43754</v>
      </c>
      <c r="C206" s="156"/>
      <c r="D206" s="157" t="s">
        <v>763</v>
      </c>
      <c r="E206" s="158" t="s">
        <v>543</v>
      </c>
      <c r="F206" s="128">
        <v>300</v>
      </c>
      <c r="G206" s="158"/>
      <c r="H206" s="158">
        <v>382.5</v>
      </c>
      <c r="I206" s="160">
        <v>344</v>
      </c>
      <c r="J206" s="130" t="s">
        <v>764</v>
      </c>
      <c r="K206" s="131">
        <f t="shared" si="16"/>
        <v>82.5</v>
      </c>
      <c r="L206" s="132">
        <f t="shared" si="17"/>
        <v>0.27500000000000002</v>
      </c>
      <c r="M206" s="127" t="s">
        <v>545</v>
      </c>
      <c r="N206" s="133">
        <v>44238</v>
      </c>
      <c r="O206" s="54"/>
      <c r="P206" s="54"/>
      <c r="Q206" s="191"/>
      <c r="R206" s="37" t="s">
        <v>838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152</v>
      </c>
      <c r="B207" s="156">
        <v>43832</v>
      </c>
      <c r="C207" s="156"/>
      <c r="D207" s="157" t="s">
        <v>765</v>
      </c>
      <c r="E207" s="158" t="s">
        <v>543</v>
      </c>
      <c r="F207" s="128">
        <v>495</v>
      </c>
      <c r="G207" s="158"/>
      <c r="H207" s="158">
        <v>595</v>
      </c>
      <c r="I207" s="160">
        <v>590</v>
      </c>
      <c r="J207" s="130" t="s">
        <v>565</v>
      </c>
      <c r="K207" s="131">
        <f t="shared" si="16"/>
        <v>100</v>
      </c>
      <c r="L207" s="132">
        <f t="shared" si="17"/>
        <v>0.20202020202020202</v>
      </c>
      <c r="M207" s="127" t="s">
        <v>545</v>
      </c>
      <c r="N207" s="133">
        <v>44589</v>
      </c>
      <c r="O207" s="54"/>
      <c r="P207" s="54"/>
      <c r="Q207" s="191"/>
      <c r="R207" s="37" t="s">
        <v>838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153</v>
      </c>
      <c r="B208" s="156">
        <v>43966</v>
      </c>
      <c r="C208" s="156"/>
      <c r="D208" s="157" t="s">
        <v>74</v>
      </c>
      <c r="E208" s="158" t="s">
        <v>543</v>
      </c>
      <c r="F208" s="128">
        <v>67.5</v>
      </c>
      <c r="G208" s="158"/>
      <c r="H208" s="158">
        <v>86</v>
      </c>
      <c r="I208" s="160">
        <v>86</v>
      </c>
      <c r="J208" s="130" t="s">
        <v>766</v>
      </c>
      <c r="K208" s="131">
        <f t="shared" si="16"/>
        <v>18.5</v>
      </c>
      <c r="L208" s="132">
        <f t="shared" si="17"/>
        <v>0.27407407407407408</v>
      </c>
      <c r="M208" s="127" t="s">
        <v>545</v>
      </c>
      <c r="N208" s="133">
        <v>44008</v>
      </c>
      <c r="O208" s="54"/>
      <c r="P208" s="54"/>
      <c r="Q208" s="191"/>
      <c r="R208" s="37" t="s">
        <v>838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154</v>
      </c>
      <c r="B209" s="156">
        <v>44035</v>
      </c>
      <c r="C209" s="156"/>
      <c r="D209" s="157" t="s">
        <v>458</v>
      </c>
      <c r="E209" s="158" t="s">
        <v>543</v>
      </c>
      <c r="F209" s="128">
        <v>231</v>
      </c>
      <c r="G209" s="158"/>
      <c r="H209" s="158">
        <v>281</v>
      </c>
      <c r="I209" s="160">
        <v>281</v>
      </c>
      <c r="J209" s="130" t="s">
        <v>627</v>
      </c>
      <c r="K209" s="131">
        <f t="shared" si="16"/>
        <v>50</v>
      </c>
      <c r="L209" s="132">
        <f t="shared" si="17"/>
        <v>0.21645021645021645</v>
      </c>
      <c r="M209" s="127" t="s">
        <v>545</v>
      </c>
      <c r="N209" s="133">
        <v>44358</v>
      </c>
      <c r="O209" s="54"/>
      <c r="P209" s="54"/>
      <c r="Q209" s="191"/>
      <c r="R209" s="37" t="s">
        <v>838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155</v>
      </c>
      <c r="B210" s="156">
        <v>44092</v>
      </c>
      <c r="C210" s="156"/>
      <c r="D210" s="157" t="s">
        <v>140</v>
      </c>
      <c r="E210" s="158" t="s">
        <v>543</v>
      </c>
      <c r="F210" s="158">
        <v>206</v>
      </c>
      <c r="G210" s="158"/>
      <c r="H210" s="158">
        <v>248</v>
      </c>
      <c r="I210" s="160">
        <v>248</v>
      </c>
      <c r="J210" s="130" t="s">
        <v>627</v>
      </c>
      <c r="K210" s="131">
        <f t="shared" si="16"/>
        <v>42</v>
      </c>
      <c r="L210" s="132">
        <f t="shared" si="17"/>
        <v>0.20388349514563106</v>
      </c>
      <c r="M210" s="127" t="s">
        <v>545</v>
      </c>
      <c r="N210" s="133">
        <v>44214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156</v>
      </c>
      <c r="B211" s="156">
        <v>44140</v>
      </c>
      <c r="C211" s="156"/>
      <c r="D211" s="157" t="s">
        <v>140</v>
      </c>
      <c r="E211" s="158" t="s">
        <v>543</v>
      </c>
      <c r="F211" s="158">
        <v>182.5</v>
      </c>
      <c r="G211" s="158"/>
      <c r="H211" s="158">
        <v>248</v>
      </c>
      <c r="I211" s="160">
        <v>248</v>
      </c>
      <c r="J211" s="130" t="s">
        <v>627</v>
      </c>
      <c r="K211" s="131">
        <f t="shared" si="16"/>
        <v>65.5</v>
      </c>
      <c r="L211" s="132">
        <f t="shared" si="17"/>
        <v>0.35890410958904112</v>
      </c>
      <c r="M211" s="127" t="s">
        <v>545</v>
      </c>
      <c r="N211" s="133">
        <v>44214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157</v>
      </c>
      <c r="B212" s="156">
        <v>44140</v>
      </c>
      <c r="C212" s="156"/>
      <c r="D212" s="157" t="s">
        <v>336</v>
      </c>
      <c r="E212" s="158" t="s">
        <v>543</v>
      </c>
      <c r="F212" s="158">
        <v>247.5</v>
      </c>
      <c r="G212" s="158"/>
      <c r="H212" s="158">
        <v>320</v>
      </c>
      <c r="I212" s="160">
        <v>320</v>
      </c>
      <c r="J212" s="130" t="s">
        <v>627</v>
      </c>
      <c r="K212" s="131">
        <f t="shared" si="16"/>
        <v>72.5</v>
      </c>
      <c r="L212" s="132">
        <f t="shared" si="17"/>
        <v>0.29292929292929293</v>
      </c>
      <c r="M212" s="127" t="s">
        <v>545</v>
      </c>
      <c r="N212" s="133">
        <v>44323</v>
      </c>
      <c r="O212" s="54"/>
      <c r="P212" s="54"/>
      <c r="Q212" s="191"/>
      <c r="R212" s="37" t="s">
        <v>838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158</v>
      </c>
      <c r="B213" s="156">
        <v>44140</v>
      </c>
      <c r="C213" s="156"/>
      <c r="D213" s="157" t="s">
        <v>198</v>
      </c>
      <c r="E213" s="158" t="s">
        <v>543</v>
      </c>
      <c r="F213" s="128">
        <v>925</v>
      </c>
      <c r="G213" s="158"/>
      <c r="H213" s="158">
        <v>1095</v>
      </c>
      <c r="I213" s="160">
        <v>1093</v>
      </c>
      <c r="J213" s="130" t="s">
        <v>767</v>
      </c>
      <c r="K213" s="131">
        <f t="shared" si="16"/>
        <v>170</v>
      </c>
      <c r="L213" s="132">
        <f t="shared" si="17"/>
        <v>0.18378378378378379</v>
      </c>
      <c r="M213" s="127" t="s">
        <v>545</v>
      </c>
      <c r="N213" s="133">
        <v>44201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159</v>
      </c>
      <c r="B214" s="156">
        <v>44140</v>
      </c>
      <c r="C214" s="156"/>
      <c r="D214" s="157" t="s">
        <v>354</v>
      </c>
      <c r="E214" s="158" t="s">
        <v>543</v>
      </c>
      <c r="F214" s="128">
        <v>332.5</v>
      </c>
      <c r="G214" s="158"/>
      <c r="H214" s="158">
        <v>393</v>
      </c>
      <c r="I214" s="160">
        <v>406</v>
      </c>
      <c r="J214" s="130" t="s">
        <v>768</v>
      </c>
      <c r="K214" s="131">
        <f t="shared" si="16"/>
        <v>60.5</v>
      </c>
      <c r="L214" s="132">
        <f t="shared" si="17"/>
        <v>0.18195488721804512</v>
      </c>
      <c r="M214" s="127" t="s">
        <v>545</v>
      </c>
      <c r="N214" s="133">
        <v>44256</v>
      </c>
      <c r="O214" s="54"/>
      <c r="P214" s="54"/>
      <c r="Q214" s="191"/>
      <c r="R214" s="37" t="s">
        <v>838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160</v>
      </c>
      <c r="B215" s="156">
        <v>44141</v>
      </c>
      <c r="C215" s="156"/>
      <c r="D215" s="157" t="s">
        <v>458</v>
      </c>
      <c r="E215" s="158" t="s">
        <v>543</v>
      </c>
      <c r="F215" s="128">
        <v>231</v>
      </c>
      <c r="G215" s="158"/>
      <c r="H215" s="158">
        <v>281</v>
      </c>
      <c r="I215" s="160">
        <v>281</v>
      </c>
      <c r="J215" s="130" t="s">
        <v>627</v>
      </c>
      <c r="K215" s="131">
        <f t="shared" si="16"/>
        <v>50</v>
      </c>
      <c r="L215" s="132">
        <f t="shared" si="17"/>
        <v>0.21645021645021645</v>
      </c>
      <c r="M215" s="127" t="s">
        <v>545</v>
      </c>
      <c r="N215" s="133">
        <v>44358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161</v>
      </c>
      <c r="B216" s="156">
        <v>44187</v>
      </c>
      <c r="C216" s="156"/>
      <c r="D216" s="157" t="s">
        <v>769</v>
      </c>
      <c r="E216" s="158" t="s">
        <v>543</v>
      </c>
      <c r="F216" s="128">
        <v>190</v>
      </c>
      <c r="G216" s="158"/>
      <c r="H216" s="158">
        <v>239</v>
      </c>
      <c r="I216" s="160">
        <v>239</v>
      </c>
      <c r="J216" s="130" t="s">
        <v>770</v>
      </c>
      <c r="K216" s="131">
        <f t="shared" si="16"/>
        <v>49</v>
      </c>
      <c r="L216" s="132">
        <f t="shared" si="17"/>
        <v>0.25789473684210529</v>
      </c>
      <c r="M216" s="127" t="s">
        <v>545</v>
      </c>
      <c r="N216" s="133">
        <v>44844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162</v>
      </c>
      <c r="B217" s="156">
        <v>44258</v>
      </c>
      <c r="C217" s="156"/>
      <c r="D217" s="157" t="s">
        <v>765</v>
      </c>
      <c r="E217" s="158" t="s">
        <v>543</v>
      </c>
      <c r="F217" s="128">
        <v>495</v>
      </c>
      <c r="G217" s="158"/>
      <c r="H217" s="158">
        <v>595</v>
      </c>
      <c r="I217" s="160">
        <v>590</v>
      </c>
      <c r="J217" s="130" t="s">
        <v>565</v>
      </c>
      <c r="K217" s="131">
        <f t="shared" si="16"/>
        <v>100</v>
      </c>
      <c r="L217" s="132">
        <f t="shared" si="17"/>
        <v>0.20202020202020202</v>
      </c>
      <c r="M217" s="127" t="s">
        <v>545</v>
      </c>
      <c r="N217" s="133">
        <v>44589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163</v>
      </c>
      <c r="B218" s="156">
        <v>44274</v>
      </c>
      <c r="C218" s="156"/>
      <c r="D218" s="157" t="s">
        <v>354</v>
      </c>
      <c r="E218" s="158" t="s">
        <v>543</v>
      </c>
      <c r="F218" s="128">
        <v>355</v>
      </c>
      <c r="G218" s="158"/>
      <c r="H218" s="158">
        <v>422.5</v>
      </c>
      <c r="I218" s="160">
        <v>420</v>
      </c>
      <c r="J218" s="130" t="s">
        <v>771</v>
      </c>
      <c r="K218" s="131">
        <f t="shared" si="16"/>
        <v>67.5</v>
      </c>
      <c r="L218" s="132">
        <f t="shared" si="17"/>
        <v>0.19014084507042253</v>
      </c>
      <c r="M218" s="127" t="s">
        <v>545</v>
      </c>
      <c r="N218" s="133">
        <v>44361</v>
      </c>
      <c r="O218" s="54"/>
      <c r="P218" s="54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164</v>
      </c>
      <c r="B219" s="156">
        <v>44295</v>
      </c>
      <c r="C219" s="156"/>
      <c r="D219" s="157" t="s">
        <v>318</v>
      </c>
      <c r="E219" s="158" t="s">
        <v>543</v>
      </c>
      <c r="F219" s="128">
        <v>555</v>
      </c>
      <c r="G219" s="158"/>
      <c r="H219" s="158">
        <v>663</v>
      </c>
      <c r="I219" s="160">
        <v>663</v>
      </c>
      <c r="J219" s="130" t="s">
        <v>772</v>
      </c>
      <c r="K219" s="131">
        <f t="shared" si="16"/>
        <v>108</v>
      </c>
      <c r="L219" s="132">
        <f t="shared" si="17"/>
        <v>0.19459459459459461</v>
      </c>
      <c r="M219" s="127" t="s">
        <v>545</v>
      </c>
      <c r="N219" s="133">
        <v>44321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165</v>
      </c>
      <c r="B220" s="156">
        <v>44308</v>
      </c>
      <c r="C220" s="156"/>
      <c r="D220" s="157" t="s">
        <v>736</v>
      </c>
      <c r="E220" s="158" t="s">
        <v>543</v>
      </c>
      <c r="F220" s="128">
        <v>126.5</v>
      </c>
      <c r="G220" s="158"/>
      <c r="H220" s="158">
        <v>155</v>
      </c>
      <c r="I220" s="160">
        <v>155</v>
      </c>
      <c r="J220" s="130" t="s">
        <v>627</v>
      </c>
      <c r="K220" s="131">
        <f t="shared" si="16"/>
        <v>28.5</v>
      </c>
      <c r="L220" s="132">
        <f t="shared" si="17"/>
        <v>0.22529644268774704</v>
      </c>
      <c r="M220" s="127" t="s">
        <v>545</v>
      </c>
      <c r="N220" s="133">
        <v>44362</v>
      </c>
      <c r="O220" s="54"/>
      <c r="P220" s="54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4">
        <v>166</v>
      </c>
      <c r="B221" s="165">
        <v>44368</v>
      </c>
      <c r="C221" s="165"/>
      <c r="D221" s="136" t="s">
        <v>773</v>
      </c>
      <c r="E221" s="138" t="s">
        <v>543</v>
      </c>
      <c r="F221" s="166">
        <v>287.5</v>
      </c>
      <c r="G221" s="138"/>
      <c r="H221" s="138">
        <v>245</v>
      </c>
      <c r="I221" s="139">
        <v>344</v>
      </c>
      <c r="J221" s="140" t="s">
        <v>774</v>
      </c>
      <c r="K221" s="141">
        <f t="shared" si="16"/>
        <v>-42.5</v>
      </c>
      <c r="L221" s="142">
        <f t="shared" si="17"/>
        <v>-0.14782608695652175</v>
      </c>
      <c r="M221" s="138" t="s">
        <v>555</v>
      </c>
      <c r="N221" s="135">
        <v>44508</v>
      </c>
      <c r="O221" s="54"/>
      <c r="P221" s="54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167</v>
      </c>
      <c r="B222" s="156">
        <v>44368</v>
      </c>
      <c r="C222" s="156"/>
      <c r="D222" s="157" t="s">
        <v>458</v>
      </c>
      <c r="E222" s="158" t="s">
        <v>543</v>
      </c>
      <c r="F222" s="128">
        <v>241</v>
      </c>
      <c r="G222" s="158"/>
      <c r="H222" s="158">
        <v>298</v>
      </c>
      <c r="I222" s="160">
        <v>320</v>
      </c>
      <c r="J222" s="130" t="s">
        <v>627</v>
      </c>
      <c r="K222" s="131">
        <f t="shared" si="16"/>
        <v>57</v>
      </c>
      <c r="L222" s="132">
        <f t="shared" si="17"/>
        <v>0.23651452282157676</v>
      </c>
      <c r="M222" s="127" t="s">
        <v>545</v>
      </c>
      <c r="N222" s="133">
        <v>44802</v>
      </c>
      <c r="O222" s="54"/>
      <c r="P222" s="54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168</v>
      </c>
      <c r="B223" s="156">
        <v>44406</v>
      </c>
      <c r="C223" s="156"/>
      <c r="D223" s="157" t="s">
        <v>736</v>
      </c>
      <c r="E223" s="158" t="s">
        <v>543</v>
      </c>
      <c r="F223" s="128">
        <v>162.5</v>
      </c>
      <c r="G223" s="158"/>
      <c r="H223" s="158">
        <v>200</v>
      </c>
      <c r="I223" s="160">
        <v>200</v>
      </c>
      <c r="J223" s="130" t="s">
        <v>627</v>
      </c>
      <c r="K223" s="131">
        <f t="shared" si="16"/>
        <v>37.5</v>
      </c>
      <c r="L223" s="132">
        <f t="shared" si="17"/>
        <v>0.23076923076923078</v>
      </c>
      <c r="M223" s="127" t="s">
        <v>545</v>
      </c>
      <c r="N223" s="133">
        <v>44802</v>
      </c>
      <c r="O223" s="54"/>
      <c r="P223" s="54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169</v>
      </c>
      <c r="B224" s="156">
        <v>44462</v>
      </c>
      <c r="C224" s="156"/>
      <c r="D224" s="157" t="s">
        <v>422</v>
      </c>
      <c r="E224" s="158" t="s">
        <v>543</v>
      </c>
      <c r="F224" s="128">
        <v>1235</v>
      </c>
      <c r="G224" s="158"/>
      <c r="H224" s="158">
        <v>1505</v>
      </c>
      <c r="I224" s="160">
        <v>1500</v>
      </c>
      <c r="J224" s="130" t="s">
        <v>627</v>
      </c>
      <c r="K224" s="131">
        <f t="shared" si="16"/>
        <v>270</v>
      </c>
      <c r="L224" s="132">
        <f t="shared" si="17"/>
        <v>0.21862348178137653</v>
      </c>
      <c r="M224" s="127" t="s">
        <v>545</v>
      </c>
      <c r="N224" s="133">
        <v>44564</v>
      </c>
      <c r="O224" s="54"/>
      <c r="P224" s="54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170</v>
      </c>
      <c r="B225" s="156">
        <v>44480</v>
      </c>
      <c r="C225" s="156"/>
      <c r="D225" s="157" t="s">
        <v>775</v>
      </c>
      <c r="E225" s="158" t="s">
        <v>543</v>
      </c>
      <c r="F225" s="128">
        <v>58.75</v>
      </c>
      <c r="G225" s="158"/>
      <c r="H225" s="158">
        <v>64.25</v>
      </c>
      <c r="I225" s="160"/>
      <c r="J225" s="130" t="s">
        <v>627</v>
      </c>
      <c r="K225" s="131">
        <f t="shared" si="16"/>
        <v>5.5</v>
      </c>
      <c r="L225" s="132">
        <f t="shared" si="17"/>
        <v>9.3617021276595741E-2</v>
      </c>
      <c r="M225" s="127" t="s">
        <v>545</v>
      </c>
      <c r="N225" s="133">
        <v>45322</v>
      </c>
      <c r="O225" s="54"/>
      <c r="P225" s="54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4">
        <v>171</v>
      </c>
      <c r="B226" s="125">
        <v>44481</v>
      </c>
      <c r="C226" s="125"/>
      <c r="D226" s="126" t="s">
        <v>272</v>
      </c>
      <c r="E226" s="127" t="s">
        <v>543</v>
      </c>
      <c r="F226" s="128">
        <v>315</v>
      </c>
      <c r="G226" s="127"/>
      <c r="H226" s="127">
        <v>335</v>
      </c>
      <c r="I226" s="129">
        <v>380</v>
      </c>
      <c r="J226" s="130" t="s">
        <v>813</v>
      </c>
      <c r="K226" s="131">
        <f t="shared" si="16"/>
        <v>20</v>
      </c>
      <c r="L226" s="132">
        <f t="shared" si="17"/>
        <v>6.3492063492063489E-2</v>
      </c>
      <c r="M226" s="127" t="s">
        <v>545</v>
      </c>
      <c r="N226" s="133">
        <v>45297</v>
      </c>
      <c r="O226" s="54"/>
      <c r="P226" s="54"/>
      <c r="R226" s="37" t="s">
        <v>837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4">
        <v>172</v>
      </c>
      <c r="B227" s="125">
        <v>44481</v>
      </c>
      <c r="C227" s="125"/>
      <c r="D227" s="126" t="s">
        <v>776</v>
      </c>
      <c r="E227" s="127" t="s">
        <v>543</v>
      </c>
      <c r="F227" s="128">
        <v>45.5</v>
      </c>
      <c r="G227" s="127"/>
      <c r="H227" s="127">
        <v>56.5</v>
      </c>
      <c r="I227" s="129">
        <v>56</v>
      </c>
      <c r="J227" s="130" t="s">
        <v>627</v>
      </c>
      <c r="K227" s="131">
        <f t="shared" si="16"/>
        <v>11</v>
      </c>
      <c r="L227" s="132">
        <f t="shared" si="17"/>
        <v>0.24175824175824176</v>
      </c>
      <c r="M227" s="127" t="s">
        <v>545</v>
      </c>
      <c r="N227" s="133">
        <v>44881</v>
      </c>
      <c r="O227" s="54"/>
      <c r="P227" s="54"/>
      <c r="R227" s="37" t="s">
        <v>837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4">
        <v>173</v>
      </c>
      <c r="B228" s="125">
        <v>44551</v>
      </c>
      <c r="C228" s="125"/>
      <c r="D228" s="126" t="s">
        <v>128</v>
      </c>
      <c r="E228" s="127" t="s">
        <v>543</v>
      </c>
      <c r="F228" s="128">
        <v>2300</v>
      </c>
      <c r="G228" s="127"/>
      <c r="H228" s="127">
        <f>(2820+2200)/2</f>
        <v>2510</v>
      </c>
      <c r="I228" s="129">
        <v>3000</v>
      </c>
      <c r="J228" s="130" t="s">
        <v>777</v>
      </c>
      <c r="K228" s="131">
        <f t="shared" si="16"/>
        <v>210</v>
      </c>
      <c r="L228" s="132">
        <f t="shared" si="17"/>
        <v>9.1304347826086957E-2</v>
      </c>
      <c r="M228" s="127" t="s">
        <v>545</v>
      </c>
      <c r="N228" s="133">
        <v>44649</v>
      </c>
      <c r="O228" s="54"/>
      <c r="P228" s="54"/>
      <c r="R228" s="37" t="s">
        <v>837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174</v>
      </c>
      <c r="B229" s="125">
        <v>44606</v>
      </c>
      <c r="C229" s="125"/>
      <c r="D229" s="126" t="s">
        <v>412</v>
      </c>
      <c r="E229" s="127" t="s">
        <v>543</v>
      </c>
      <c r="F229" s="128">
        <v>635</v>
      </c>
      <c r="G229" s="127"/>
      <c r="H229" s="127">
        <v>700</v>
      </c>
      <c r="I229" s="129">
        <v>764</v>
      </c>
      <c r="J229" s="130" t="s">
        <v>802</v>
      </c>
      <c r="K229" s="131">
        <f t="shared" si="16"/>
        <v>65</v>
      </c>
      <c r="L229" s="132">
        <f t="shared" si="17"/>
        <v>0.10236220472440945</v>
      </c>
      <c r="M229" s="127" t="s">
        <v>545</v>
      </c>
      <c r="N229" s="133">
        <v>45159</v>
      </c>
      <c r="O229" s="54"/>
      <c r="P229" s="54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4">
        <v>175</v>
      </c>
      <c r="B230" s="125">
        <v>44613</v>
      </c>
      <c r="C230" s="125"/>
      <c r="D230" s="126" t="s">
        <v>422</v>
      </c>
      <c r="E230" s="127" t="s">
        <v>543</v>
      </c>
      <c r="F230" s="128">
        <v>1255</v>
      </c>
      <c r="G230" s="127"/>
      <c r="H230" s="127">
        <v>1515</v>
      </c>
      <c r="I230" s="129">
        <v>1510</v>
      </c>
      <c r="J230" s="130" t="s">
        <v>627</v>
      </c>
      <c r="K230" s="131">
        <f t="shared" si="16"/>
        <v>260</v>
      </c>
      <c r="L230" s="132">
        <f t="shared" si="17"/>
        <v>0.20717131474103587</v>
      </c>
      <c r="M230" s="127" t="s">
        <v>545</v>
      </c>
      <c r="N230" s="133">
        <v>44834</v>
      </c>
      <c r="O230" s="54"/>
      <c r="P230" s="54"/>
      <c r="R230" s="37" t="s">
        <v>837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250">
        <v>176</v>
      </c>
      <c r="B231" s="241">
        <v>44670</v>
      </c>
      <c r="C231" s="241"/>
      <c r="D231" s="242" t="s">
        <v>509</v>
      </c>
      <c r="E231" s="243" t="s">
        <v>543</v>
      </c>
      <c r="F231" s="244">
        <v>445</v>
      </c>
      <c r="G231" s="244"/>
      <c r="H231" s="244">
        <v>460</v>
      </c>
      <c r="I231" s="244">
        <v>553</v>
      </c>
      <c r="J231" s="245" t="s">
        <v>833</v>
      </c>
      <c r="K231" s="246">
        <f t="shared" ref="K231" si="18">H231-F231</f>
        <v>15</v>
      </c>
      <c r="L231" s="247">
        <f t="shared" ref="L231" si="19">K231/F231</f>
        <v>3.3707865168539325E-2</v>
      </c>
      <c r="M231" s="248" t="s">
        <v>562</v>
      </c>
      <c r="N231" s="249">
        <v>45397</v>
      </c>
      <c r="O231" s="54"/>
      <c r="P231" s="54"/>
      <c r="R231" s="37" t="s">
        <v>837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177</v>
      </c>
      <c r="B232" s="156">
        <v>44746</v>
      </c>
      <c r="C232" s="156"/>
      <c r="D232" s="157" t="s">
        <v>778</v>
      </c>
      <c r="E232" s="158" t="s">
        <v>543</v>
      </c>
      <c r="F232" s="158">
        <v>207.5</v>
      </c>
      <c r="G232" s="158"/>
      <c r="H232" s="158">
        <v>254</v>
      </c>
      <c r="I232" s="160">
        <v>254</v>
      </c>
      <c r="J232" s="130" t="s">
        <v>627</v>
      </c>
      <c r="K232" s="131">
        <f t="shared" ref="K232:K242" si="20">H232-F232</f>
        <v>46.5</v>
      </c>
      <c r="L232" s="132">
        <f t="shared" ref="L232:L242" si="21">K232/F232</f>
        <v>0.22409638554216868</v>
      </c>
      <c r="M232" s="127" t="s">
        <v>545</v>
      </c>
      <c r="N232" s="133">
        <v>44792</v>
      </c>
      <c r="O232" s="54"/>
      <c r="P232" s="54"/>
      <c r="R232" s="37" t="s">
        <v>837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178</v>
      </c>
      <c r="B233" s="156">
        <v>44775</v>
      </c>
      <c r="C233" s="156"/>
      <c r="D233" s="157" t="s">
        <v>460</v>
      </c>
      <c r="E233" s="158" t="s">
        <v>543</v>
      </c>
      <c r="F233" s="158">
        <v>31.25</v>
      </c>
      <c r="G233" s="158"/>
      <c r="H233" s="158">
        <v>38.75</v>
      </c>
      <c r="I233" s="160">
        <v>38</v>
      </c>
      <c r="J233" s="130" t="s">
        <v>627</v>
      </c>
      <c r="K233" s="131">
        <f t="shared" si="20"/>
        <v>7.5</v>
      </c>
      <c r="L233" s="132">
        <f t="shared" si="21"/>
        <v>0.24</v>
      </c>
      <c r="M233" s="127" t="s">
        <v>545</v>
      </c>
      <c r="N233" s="133">
        <v>44844</v>
      </c>
      <c r="O233" s="54"/>
      <c r="P233" s="54"/>
      <c r="R233" s="37" t="s">
        <v>837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179</v>
      </c>
      <c r="B234" s="156">
        <v>44841</v>
      </c>
      <c r="C234" s="156"/>
      <c r="D234" s="157" t="s">
        <v>779</v>
      </c>
      <c r="E234" s="158" t="s">
        <v>543</v>
      </c>
      <c r="F234" s="128">
        <v>665</v>
      </c>
      <c r="G234" s="158"/>
      <c r="H234" s="158">
        <v>807.5</v>
      </c>
      <c r="I234" s="160">
        <v>840</v>
      </c>
      <c r="J234" s="130" t="s">
        <v>777</v>
      </c>
      <c r="K234" s="131">
        <f t="shared" si="20"/>
        <v>142.5</v>
      </c>
      <c r="L234" s="132">
        <f t="shared" si="21"/>
        <v>0.21428571428571427</v>
      </c>
      <c r="M234" s="127" t="s">
        <v>545</v>
      </c>
      <c r="N234" s="133">
        <v>45097</v>
      </c>
      <c r="O234" s="54"/>
      <c r="P234" s="54"/>
      <c r="R234" s="37" t="s">
        <v>837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180</v>
      </c>
      <c r="B235" s="156">
        <v>44844</v>
      </c>
      <c r="C235" s="156"/>
      <c r="D235" s="157" t="s">
        <v>414</v>
      </c>
      <c r="E235" s="158" t="s">
        <v>543</v>
      </c>
      <c r="F235" s="128">
        <v>227.5</v>
      </c>
      <c r="G235" s="158"/>
      <c r="H235" s="158">
        <v>270</v>
      </c>
      <c r="I235" s="160">
        <v>291</v>
      </c>
      <c r="J235" s="130" t="s">
        <v>804</v>
      </c>
      <c r="K235" s="131">
        <f t="shared" si="20"/>
        <v>42.5</v>
      </c>
      <c r="L235" s="132">
        <f t="shared" si="21"/>
        <v>0.18681318681318682</v>
      </c>
      <c r="M235" s="127" t="s">
        <v>545</v>
      </c>
      <c r="N235" s="133">
        <v>45160</v>
      </c>
      <c r="O235" s="54"/>
      <c r="P235" s="54"/>
      <c r="R235" s="37" t="s">
        <v>837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181</v>
      </c>
      <c r="B236" s="156">
        <v>44845</v>
      </c>
      <c r="C236" s="156"/>
      <c r="D236" s="157" t="s">
        <v>412</v>
      </c>
      <c r="E236" s="158" t="s">
        <v>543</v>
      </c>
      <c r="F236" s="128">
        <v>555</v>
      </c>
      <c r="G236" s="158"/>
      <c r="H236" s="158">
        <v>700</v>
      </c>
      <c r="I236" s="160">
        <v>765</v>
      </c>
      <c r="J236" s="130" t="s">
        <v>803</v>
      </c>
      <c r="K236" s="131">
        <f t="shared" si="20"/>
        <v>145</v>
      </c>
      <c r="L236" s="132">
        <f t="shared" si="21"/>
        <v>0.26126126126126126</v>
      </c>
      <c r="M236" s="127" t="s">
        <v>545</v>
      </c>
      <c r="N236" s="133">
        <v>45159</v>
      </c>
      <c r="O236" s="54"/>
      <c r="P236" s="54"/>
      <c r="R236" s="37" t="s">
        <v>837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182</v>
      </c>
      <c r="B237" s="156">
        <v>44981</v>
      </c>
      <c r="C237" s="156"/>
      <c r="D237" s="157" t="s">
        <v>427</v>
      </c>
      <c r="E237" s="158" t="s">
        <v>543</v>
      </c>
      <c r="F237" s="128">
        <v>1675</v>
      </c>
      <c r="G237" s="158"/>
      <c r="H237" s="158">
        <v>2080</v>
      </c>
      <c r="I237" s="160">
        <v>2080</v>
      </c>
      <c r="J237" s="130" t="s">
        <v>627</v>
      </c>
      <c r="K237" s="131">
        <f t="shared" si="20"/>
        <v>405</v>
      </c>
      <c r="L237" s="132">
        <f t="shared" si="21"/>
        <v>0.2417910447761194</v>
      </c>
      <c r="M237" s="127" t="s">
        <v>545</v>
      </c>
      <c r="N237" s="133">
        <v>45119</v>
      </c>
      <c r="O237" s="54"/>
      <c r="P237" s="54"/>
      <c r="R237" s="37" t="s">
        <v>837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183</v>
      </c>
      <c r="B238" s="156">
        <v>44986</v>
      </c>
      <c r="C238" s="156"/>
      <c r="D238" s="157" t="s">
        <v>460</v>
      </c>
      <c r="E238" s="158" t="s">
        <v>543</v>
      </c>
      <c r="F238" s="128">
        <v>57.5</v>
      </c>
      <c r="G238" s="158"/>
      <c r="H238" s="158">
        <v>120</v>
      </c>
      <c r="I238" s="160">
        <v>120</v>
      </c>
      <c r="J238" s="130" t="s">
        <v>627</v>
      </c>
      <c r="K238" s="131">
        <f t="shared" si="20"/>
        <v>62.5</v>
      </c>
      <c r="L238" s="132">
        <f t="shared" si="21"/>
        <v>1.0869565217391304</v>
      </c>
      <c r="M238" s="127" t="s">
        <v>545</v>
      </c>
      <c r="N238" s="133">
        <v>45049</v>
      </c>
      <c r="O238" s="54"/>
      <c r="P238" s="54"/>
      <c r="R238" s="37" t="s">
        <v>837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184</v>
      </c>
      <c r="B239" s="156">
        <v>45008</v>
      </c>
      <c r="C239" s="156"/>
      <c r="D239" s="157" t="s">
        <v>474</v>
      </c>
      <c r="E239" s="158" t="s">
        <v>543</v>
      </c>
      <c r="F239" s="128">
        <v>2765</v>
      </c>
      <c r="G239" s="158"/>
      <c r="H239" s="158">
        <v>3547.5</v>
      </c>
      <c r="I239" s="160">
        <v>3523</v>
      </c>
      <c r="J239" s="130" t="s">
        <v>627</v>
      </c>
      <c r="K239" s="131">
        <f t="shared" si="20"/>
        <v>782.5</v>
      </c>
      <c r="L239" s="132">
        <f t="shared" si="21"/>
        <v>0.28300180831826399</v>
      </c>
      <c r="M239" s="127" t="s">
        <v>545</v>
      </c>
      <c r="N239" s="133">
        <v>45177</v>
      </c>
      <c r="O239" s="54"/>
      <c r="P239" s="54"/>
      <c r="R239" s="37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185</v>
      </c>
      <c r="B240" s="156">
        <v>45027</v>
      </c>
      <c r="C240" s="156"/>
      <c r="D240" s="157" t="s">
        <v>780</v>
      </c>
      <c r="E240" s="158" t="s">
        <v>543</v>
      </c>
      <c r="F240" s="158">
        <v>460</v>
      </c>
      <c r="G240" s="158"/>
      <c r="H240" s="158">
        <v>825</v>
      </c>
      <c r="I240" s="160">
        <v>810</v>
      </c>
      <c r="J240" s="130" t="s">
        <v>627</v>
      </c>
      <c r="K240" s="131">
        <f t="shared" si="20"/>
        <v>365</v>
      </c>
      <c r="L240" s="132">
        <f t="shared" si="21"/>
        <v>0.79347826086956519</v>
      </c>
      <c r="M240" s="127" t="s">
        <v>545</v>
      </c>
      <c r="N240" s="133">
        <v>45155</v>
      </c>
      <c r="O240" s="54"/>
      <c r="P240" s="54"/>
      <c r="R240" s="37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186</v>
      </c>
      <c r="B241" s="156">
        <v>45050</v>
      </c>
      <c r="C241" s="156"/>
      <c r="D241" s="157" t="s">
        <v>41</v>
      </c>
      <c r="E241" s="158" t="s">
        <v>543</v>
      </c>
      <c r="F241" s="158">
        <v>3630</v>
      </c>
      <c r="G241" s="158"/>
      <c r="H241" s="158">
        <v>5150</v>
      </c>
      <c r="I241" s="160">
        <v>5040</v>
      </c>
      <c r="J241" s="130" t="s">
        <v>627</v>
      </c>
      <c r="K241" s="131">
        <f t="shared" si="20"/>
        <v>1520</v>
      </c>
      <c r="L241" s="132">
        <f t="shared" si="21"/>
        <v>0.41873278236914602</v>
      </c>
      <c r="M241" s="127" t="s">
        <v>545</v>
      </c>
      <c r="N241" s="133">
        <v>45344</v>
      </c>
      <c r="O241" s="54"/>
      <c r="P241" s="54"/>
      <c r="R241" s="37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187</v>
      </c>
      <c r="B242" s="156">
        <v>45075</v>
      </c>
      <c r="C242" s="156"/>
      <c r="D242" s="157" t="s">
        <v>781</v>
      </c>
      <c r="E242" s="158" t="s">
        <v>543</v>
      </c>
      <c r="F242" s="128">
        <v>585</v>
      </c>
      <c r="G242" s="158"/>
      <c r="H242" s="158">
        <v>732</v>
      </c>
      <c r="I242" s="160">
        <v>732</v>
      </c>
      <c r="J242" s="130" t="s">
        <v>627</v>
      </c>
      <c r="K242" s="131">
        <f t="shared" si="20"/>
        <v>147</v>
      </c>
      <c r="L242" s="132">
        <f t="shared" si="21"/>
        <v>0.25128205128205128</v>
      </c>
      <c r="M242" s="127" t="s">
        <v>545</v>
      </c>
      <c r="N242" s="133">
        <v>45152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  <c r="AF242" s="37"/>
      <c r="AG242" s="54"/>
      <c r="AI242" s="37"/>
      <c r="AK242" s="37"/>
      <c r="AL242" s="54"/>
    </row>
    <row r="243" spans="1:38" ht="12.75" customHeight="1">
      <c r="A243" s="155">
        <v>188</v>
      </c>
      <c r="B243" s="156">
        <v>45078</v>
      </c>
      <c r="C243" s="156"/>
      <c r="D243" s="157" t="s">
        <v>499</v>
      </c>
      <c r="E243" s="158" t="s">
        <v>543</v>
      </c>
      <c r="F243" s="128">
        <v>3310</v>
      </c>
      <c r="G243" s="158"/>
      <c r="H243" s="158">
        <v>4300</v>
      </c>
      <c r="I243" s="160">
        <v>4300</v>
      </c>
      <c r="J243" s="130" t="s">
        <v>627</v>
      </c>
      <c r="K243" s="131">
        <f t="shared" ref="K243" si="22">H243-F243</f>
        <v>990</v>
      </c>
      <c r="L243" s="132">
        <f t="shared" ref="L243" si="23">K243/F243</f>
        <v>0.29909365558912387</v>
      </c>
      <c r="M243" s="127" t="s">
        <v>545</v>
      </c>
      <c r="N243" s="133">
        <v>45436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  <c r="AF243" s="37"/>
      <c r="AG243" s="54"/>
      <c r="AI243" s="37"/>
      <c r="AK243" s="37"/>
      <c r="AL243" s="54"/>
    </row>
    <row r="244" spans="1:38" ht="12.75" customHeight="1">
      <c r="A244" s="155">
        <v>189</v>
      </c>
      <c r="B244" s="156">
        <v>45103</v>
      </c>
      <c r="C244" s="156"/>
      <c r="D244" s="157" t="s">
        <v>799</v>
      </c>
      <c r="E244" s="158" t="s">
        <v>543</v>
      </c>
      <c r="F244" s="128">
        <v>282.5</v>
      </c>
      <c r="G244" s="158"/>
      <c r="H244" s="158">
        <v>383</v>
      </c>
      <c r="I244" s="160">
        <v>383</v>
      </c>
      <c r="J244" s="130" t="s">
        <v>627</v>
      </c>
      <c r="K244" s="131">
        <f t="shared" ref="K244:K254" si="24">H244-F244</f>
        <v>100.5</v>
      </c>
      <c r="L244" s="132">
        <f t="shared" ref="L244:L254" si="25">K244/F244</f>
        <v>0.35575221238938054</v>
      </c>
      <c r="M244" s="127" t="s">
        <v>545</v>
      </c>
      <c r="N244" s="133">
        <v>45265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  <c r="AF244" s="37"/>
      <c r="AG244" s="54"/>
      <c r="AI244" s="37"/>
      <c r="AK244" s="37"/>
      <c r="AL244" s="54"/>
    </row>
    <row r="245" spans="1:38" ht="12.75" customHeight="1">
      <c r="A245" s="155">
        <v>190</v>
      </c>
      <c r="B245" s="156">
        <v>45120</v>
      </c>
      <c r="C245" s="156"/>
      <c r="D245" s="157" t="s">
        <v>498</v>
      </c>
      <c r="E245" s="158" t="s">
        <v>543</v>
      </c>
      <c r="F245" s="128">
        <v>2312.5</v>
      </c>
      <c r="G245" s="158"/>
      <c r="H245" s="158">
        <v>2935</v>
      </c>
      <c r="I245" s="160">
        <v>2935</v>
      </c>
      <c r="J245" s="130" t="s">
        <v>627</v>
      </c>
      <c r="K245" s="131">
        <f t="shared" si="24"/>
        <v>622.5</v>
      </c>
      <c r="L245" s="132">
        <f t="shared" si="25"/>
        <v>0.26918918918918922</v>
      </c>
      <c r="M245" s="127" t="s">
        <v>545</v>
      </c>
      <c r="N245" s="133">
        <v>45177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F245" s="37"/>
      <c r="AG245" s="54"/>
      <c r="AI245" s="37"/>
      <c r="AK245" s="37"/>
      <c r="AL245" s="54"/>
    </row>
    <row r="246" spans="1:38" ht="12.75" customHeight="1">
      <c r="A246" s="155">
        <v>191</v>
      </c>
      <c r="B246" s="156">
        <v>45125</v>
      </c>
      <c r="C246" s="156"/>
      <c r="D246" s="157" t="s">
        <v>198</v>
      </c>
      <c r="E246" s="158" t="s">
        <v>543</v>
      </c>
      <c r="F246" s="128">
        <v>3980</v>
      </c>
      <c r="G246" s="158"/>
      <c r="H246" s="158">
        <v>4895</v>
      </c>
      <c r="I246" s="160">
        <v>4895</v>
      </c>
      <c r="J246" s="130" t="s">
        <v>627</v>
      </c>
      <c r="K246" s="131">
        <f t="shared" si="24"/>
        <v>915</v>
      </c>
      <c r="L246" s="132">
        <f t="shared" si="25"/>
        <v>0.22989949748743718</v>
      </c>
      <c r="M246" s="127" t="s">
        <v>545</v>
      </c>
      <c r="N246" s="133">
        <v>45155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G246" s="54"/>
      <c r="AI246" s="37"/>
      <c r="AL246" s="54"/>
    </row>
    <row r="247" spans="1:38" ht="12.75" customHeight="1">
      <c r="A247" s="155">
        <v>192</v>
      </c>
      <c r="B247" s="156">
        <v>45145</v>
      </c>
      <c r="C247" s="156"/>
      <c r="D247" s="157" t="s">
        <v>801</v>
      </c>
      <c r="E247" s="158" t="s">
        <v>543</v>
      </c>
      <c r="F247" s="128">
        <v>565</v>
      </c>
      <c r="G247" s="158"/>
      <c r="H247" s="158">
        <v>725</v>
      </c>
      <c r="I247" s="160">
        <v>725</v>
      </c>
      <c r="J247" s="130" t="s">
        <v>627</v>
      </c>
      <c r="K247" s="131">
        <f t="shared" si="24"/>
        <v>160</v>
      </c>
      <c r="L247" s="132">
        <f t="shared" si="25"/>
        <v>0.2831858407079646</v>
      </c>
      <c r="M247" s="127" t="s">
        <v>545</v>
      </c>
      <c r="N247" s="133">
        <v>45169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G247" s="54"/>
      <c r="AI247" s="37"/>
      <c r="AL247" s="54"/>
    </row>
    <row r="248" spans="1:38" ht="12.75" customHeight="1">
      <c r="A248" s="224">
        <v>193</v>
      </c>
      <c r="B248" s="225">
        <v>45167</v>
      </c>
      <c r="C248" s="225"/>
      <c r="D248" s="226" t="s">
        <v>805</v>
      </c>
      <c r="E248" s="227" t="s">
        <v>543</v>
      </c>
      <c r="F248" s="128">
        <v>700</v>
      </c>
      <c r="G248" s="227"/>
      <c r="H248" s="227">
        <v>950</v>
      </c>
      <c r="I248" s="228">
        <v>950</v>
      </c>
      <c r="J248" s="229" t="s">
        <v>627</v>
      </c>
      <c r="K248" s="131">
        <f t="shared" si="24"/>
        <v>250</v>
      </c>
      <c r="L248" s="132">
        <f t="shared" si="25"/>
        <v>0.35714285714285715</v>
      </c>
      <c r="M248" s="127" t="s">
        <v>545</v>
      </c>
      <c r="N248" s="133">
        <v>45261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G248" s="54"/>
      <c r="AI248" s="37"/>
      <c r="AL248" s="54"/>
    </row>
    <row r="249" spans="1:38" ht="12.75" customHeight="1">
      <c r="A249" s="224">
        <v>194</v>
      </c>
      <c r="B249" s="225">
        <v>45184</v>
      </c>
      <c r="C249" s="225"/>
      <c r="D249" s="226" t="s">
        <v>501</v>
      </c>
      <c r="E249" s="227" t="s">
        <v>543</v>
      </c>
      <c r="F249" s="128">
        <v>372.5</v>
      </c>
      <c r="G249" s="227"/>
      <c r="H249" s="227">
        <v>480</v>
      </c>
      <c r="I249" s="228">
        <v>480</v>
      </c>
      <c r="J249" s="229" t="s">
        <v>627</v>
      </c>
      <c r="K249" s="131">
        <f t="shared" si="24"/>
        <v>107.5</v>
      </c>
      <c r="L249" s="132">
        <f t="shared" si="25"/>
        <v>0.28859060402684567</v>
      </c>
      <c r="M249" s="127" t="s">
        <v>545</v>
      </c>
      <c r="N249" s="133">
        <v>45523</v>
      </c>
      <c r="O249" s="54"/>
      <c r="P249" s="54"/>
      <c r="R249" s="37" t="s">
        <v>839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224">
        <v>195</v>
      </c>
      <c r="B250" s="225">
        <v>45203</v>
      </c>
      <c r="C250" s="225"/>
      <c r="D250" s="226" t="s">
        <v>171</v>
      </c>
      <c r="E250" s="227" t="s">
        <v>543</v>
      </c>
      <c r="F250" s="128">
        <v>992.5</v>
      </c>
      <c r="G250" s="227"/>
      <c r="H250" s="227">
        <v>1198</v>
      </c>
      <c r="I250" s="228">
        <v>1198</v>
      </c>
      <c r="J250" s="229" t="s">
        <v>627</v>
      </c>
      <c r="K250" s="131">
        <f t="shared" si="24"/>
        <v>205.5</v>
      </c>
      <c r="L250" s="132">
        <f t="shared" si="25"/>
        <v>0.2070528967254408</v>
      </c>
      <c r="M250" s="127" t="s">
        <v>545</v>
      </c>
      <c r="N250" s="133">
        <v>45392</v>
      </c>
      <c r="O250" s="54"/>
      <c r="P250" s="54"/>
      <c r="R250" s="37" t="s">
        <v>839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4">
        <v>196</v>
      </c>
      <c r="B251" s="225">
        <v>45216</v>
      </c>
      <c r="C251" s="225"/>
      <c r="D251" s="226" t="s">
        <v>104</v>
      </c>
      <c r="E251" s="227" t="s">
        <v>543</v>
      </c>
      <c r="F251" s="128">
        <v>5425</v>
      </c>
      <c r="G251" s="227"/>
      <c r="H251" s="227">
        <v>6880</v>
      </c>
      <c r="I251" s="228">
        <v>6870</v>
      </c>
      <c r="J251" s="229" t="s">
        <v>627</v>
      </c>
      <c r="K251" s="131">
        <f t="shared" si="24"/>
        <v>1455</v>
      </c>
      <c r="L251" s="132">
        <f t="shared" si="25"/>
        <v>0.26820276497695855</v>
      </c>
      <c r="M251" s="127" t="s">
        <v>545</v>
      </c>
      <c r="N251" s="133">
        <v>45342</v>
      </c>
      <c r="O251" s="54"/>
      <c r="P251" s="54"/>
      <c r="R251" s="37" t="s">
        <v>839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4">
        <v>197</v>
      </c>
      <c r="B252" s="225">
        <v>45216</v>
      </c>
      <c r="C252" s="225"/>
      <c r="D252" s="226" t="s">
        <v>806</v>
      </c>
      <c r="E252" s="227" t="s">
        <v>543</v>
      </c>
      <c r="F252" s="128">
        <v>1090</v>
      </c>
      <c r="G252" s="227"/>
      <c r="H252" s="227">
        <v>1415</v>
      </c>
      <c r="I252" s="228">
        <v>1415</v>
      </c>
      <c r="J252" s="229" t="s">
        <v>627</v>
      </c>
      <c r="K252" s="131">
        <f t="shared" si="24"/>
        <v>325</v>
      </c>
      <c r="L252" s="132">
        <f t="shared" si="25"/>
        <v>0.29816513761467889</v>
      </c>
      <c r="M252" s="127" t="s">
        <v>545</v>
      </c>
      <c r="N252" s="133">
        <v>45282</v>
      </c>
      <c r="O252" s="54"/>
      <c r="P252" s="54"/>
      <c r="R252" s="37" t="s">
        <v>839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4">
        <v>198</v>
      </c>
      <c r="B253" s="225">
        <v>45236</v>
      </c>
      <c r="C253" s="225"/>
      <c r="D253" s="226" t="s">
        <v>809</v>
      </c>
      <c r="E253" s="227" t="s">
        <v>543</v>
      </c>
      <c r="F253" s="128">
        <v>1270</v>
      </c>
      <c r="G253" s="227"/>
      <c r="H253" s="227">
        <v>1613</v>
      </c>
      <c r="I253" s="228">
        <v>1613</v>
      </c>
      <c r="J253" s="229" t="s">
        <v>627</v>
      </c>
      <c r="K253" s="131">
        <f t="shared" si="24"/>
        <v>343</v>
      </c>
      <c r="L253" s="132">
        <f t="shared" si="25"/>
        <v>0.27007874015748029</v>
      </c>
      <c r="M253" s="127" t="s">
        <v>545</v>
      </c>
      <c r="N253" s="133">
        <v>45246</v>
      </c>
      <c r="O253" s="54"/>
      <c r="P253" s="54"/>
      <c r="R253" s="37" t="s">
        <v>839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24">
        <v>199</v>
      </c>
      <c r="B254" s="225">
        <v>45251</v>
      </c>
      <c r="C254" s="225"/>
      <c r="D254" s="226" t="s">
        <v>810</v>
      </c>
      <c r="E254" s="227" t="s">
        <v>543</v>
      </c>
      <c r="F254" s="128">
        <v>807.5</v>
      </c>
      <c r="G254" s="227"/>
      <c r="H254" s="227">
        <v>1490</v>
      </c>
      <c r="I254" s="228">
        <v>1490</v>
      </c>
      <c r="J254" s="229" t="s">
        <v>627</v>
      </c>
      <c r="K254" s="131">
        <f t="shared" si="24"/>
        <v>682.5</v>
      </c>
      <c r="L254" s="132">
        <f t="shared" si="25"/>
        <v>0.84520123839009287</v>
      </c>
      <c r="M254" s="127" t="s">
        <v>545</v>
      </c>
      <c r="N254" s="133">
        <v>45479</v>
      </c>
      <c r="O254" s="54"/>
      <c r="P254" s="54"/>
      <c r="R254" s="37" t="s">
        <v>839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173">
        <v>200</v>
      </c>
      <c r="B255" s="174">
        <v>45254</v>
      </c>
      <c r="C255" s="53"/>
      <c r="D255" s="53" t="s">
        <v>809</v>
      </c>
      <c r="E255" s="175" t="s">
        <v>543</v>
      </c>
      <c r="F255" s="51" t="s">
        <v>811</v>
      </c>
      <c r="G255" s="51"/>
      <c r="H255" s="51"/>
      <c r="I255" s="51">
        <v>1806</v>
      </c>
      <c r="J255" s="51" t="s">
        <v>544</v>
      </c>
      <c r="K255" s="51"/>
      <c r="L255" s="51"/>
      <c r="M255" s="51"/>
      <c r="N255" s="51"/>
      <c r="O255" s="54"/>
      <c r="P255" s="54"/>
      <c r="R255" s="37" t="s">
        <v>839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4">
        <v>201</v>
      </c>
      <c r="B256" s="225">
        <v>45265</v>
      </c>
      <c r="C256" s="225"/>
      <c r="D256" s="226" t="s">
        <v>502</v>
      </c>
      <c r="E256" s="227" t="s">
        <v>543</v>
      </c>
      <c r="F256" s="128">
        <v>435</v>
      </c>
      <c r="G256" s="227"/>
      <c r="H256" s="227">
        <v>558</v>
      </c>
      <c r="I256" s="228">
        <v>558</v>
      </c>
      <c r="J256" s="229" t="s">
        <v>627</v>
      </c>
      <c r="K256" s="131">
        <f>H256-F256</f>
        <v>123</v>
      </c>
      <c r="L256" s="132">
        <f>K256/F256</f>
        <v>0.28275862068965518</v>
      </c>
      <c r="M256" s="127" t="s">
        <v>545</v>
      </c>
      <c r="N256" s="133">
        <v>45378</v>
      </c>
      <c r="O256" s="54"/>
      <c r="P256" s="54"/>
      <c r="R256" s="37" t="s">
        <v>839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202</v>
      </c>
      <c r="B257" s="225">
        <v>45272</v>
      </c>
      <c r="C257" s="225"/>
      <c r="D257" s="226" t="s">
        <v>812</v>
      </c>
      <c r="E257" s="227" t="s">
        <v>543</v>
      </c>
      <c r="F257" s="128">
        <v>4225</v>
      </c>
      <c r="G257" s="227"/>
      <c r="H257" s="227">
        <v>5512</v>
      </c>
      <c r="I257" s="228">
        <v>5512</v>
      </c>
      <c r="J257" s="229" t="s">
        <v>627</v>
      </c>
      <c r="K257" s="131">
        <f>H257-F257</f>
        <v>1287</v>
      </c>
      <c r="L257" s="132">
        <f>K257/F257</f>
        <v>0.30461538461538462</v>
      </c>
      <c r="M257" s="127" t="s">
        <v>545</v>
      </c>
      <c r="N257" s="133">
        <v>45329</v>
      </c>
      <c r="O257" s="54"/>
      <c r="P257" s="54"/>
      <c r="R257" s="37" t="s">
        <v>839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203</v>
      </c>
      <c r="B258" s="225">
        <v>45292</v>
      </c>
      <c r="C258" s="225"/>
      <c r="D258" s="226" t="s">
        <v>308</v>
      </c>
      <c r="E258" s="227" t="s">
        <v>543</v>
      </c>
      <c r="F258" s="128">
        <v>3670</v>
      </c>
      <c r="G258" s="227"/>
      <c r="H258" s="227">
        <v>4909</v>
      </c>
      <c r="I258" s="228">
        <v>4909</v>
      </c>
      <c r="J258" s="229" t="s">
        <v>627</v>
      </c>
      <c r="K258" s="131">
        <f>H258-F258</f>
        <v>1239</v>
      </c>
      <c r="L258" s="132">
        <f>K258/F258</f>
        <v>0.33760217983651225</v>
      </c>
      <c r="M258" s="127" t="s">
        <v>545</v>
      </c>
      <c r="N258" s="133">
        <v>45516</v>
      </c>
      <c r="O258" s="54"/>
      <c r="P258" s="54"/>
      <c r="R258" s="37" t="s">
        <v>839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204</v>
      </c>
      <c r="B259" s="225">
        <v>45294</v>
      </c>
      <c r="C259" s="225"/>
      <c r="D259" s="226" t="s">
        <v>500</v>
      </c>
      <c r="E259" s="227" t="s">
        <v>543</v>
      </c>
      <c r="F259" s="128">
        <v>830</v>
      </c>
      <c r="G259" s="227"/>
      <c r="H259" s="227">
        <v>1205</v>
      </c>
      <c r="I259" s="228">
        <v>1080</v>
      </c>
      <c r="J259" s="229" t="s">
        <v>627</v>
      </c>
      <c r="K259" s="131">
        <f>H259-F259</f>
        <v>375</v>
      </c>
      <c r="L259" s="132">
        <f>K259/F259</f>
        <v>0.45180722891566266</v>
      </c>
      <c r="M259" s="127" t="s">
        <v>545</v>
      </c>
      <c r="N259" s="133">
        <v>45526</v>
      </c>
      <c r="O259" s="54"/>
      <c r="P259" s="54"/>
      <c r="R259" s="37" t="s">
        <v>839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3">
        <v>205</v>
      </c>
      <c r="B260" s="174">
        <v>45315</v>
      </c>
      <c r="C260" s="53"/>
      <c r="D260" s="53" t="s">
        <v>309</v>
      </c>
      <c r="E260" s="175" t="s">
        <v>543</v>
      </c>
      <c r="F260" s="51" t="s">
        <v>814</v>
      </c>
      <c r="G260" s="51"/>
      <c r="H260" s="51"/>
      <c r="I260" s="51">
        <v>2077</v>
      </c>
      <c r="J260" s="51" t="s">
        <v>544</v>
      </c>
      <c r="K260" s="51"/>
      <c r="L260" s="51"/>
      <c r="M260" s="51"/>
      <c r="N260" s="51"/>
      <c r="O260" s="54"/>
      <c r="P260" s="54"/>
      <c r="R260" s="37" t="s">
        <v>839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173">
        <v>206</v>
      </c>
      <c r="B261" s="174">
        <v>45320</v>
      </c>
      <c r="C261" s="53"/>
      <c r="D261" s="53" t="s">
        <v>815</v>
      </c>
      <c r="E261" s="175" t="s">
        <v>543</v>
      </c>
      <c r="F261" s="51" t="s">
        <v>816</v>
      </c>
      <c r="G261" s="51"/>
      <c r="H261" s="51"/>
      <c r="I261" s="51">
        <v>2906</v>
      </c>
      <c r="J261" s="51" t="s">
        <v>544</v>
      </c>
      <c r="K261" s="51"/>
      <c r="L261" s="51"/>
      <c r="M261" s="51"/>
      <c r="N261" s="51"/>
      <c r="O261" s="54"/>
      <c r="P261" s="54"/>
      <c r="R261" s="37" t="s">
        <v>839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207</v>
      </c>
      <c r="B262" s="225">
        <v>45331</v>
      </c>
      <c r="C262" s="225"/>
      <c r="D262" s="226" t="s">
        <v>498</v>
      </c>
      <c r="E262" s="227" t="s">
        <v>543</v>
      </c>
      <c r="F262" s="128">
        <v>3270</v>
      </c>
      <c r="G262" s="227"/>
      <c r="H262" s="227">
        <v>4096</v>
      </c>
      <c r="I262" s="228">
        <v>4096</v>
      </c>
      <c r="J262" s="229" t="s">
        <v>627</v>
      </c>
      <c r="K262" s="131">
        <f>H262-F262</f>
        <v>826</v>
      </c>
      <c r="L262" s="132">
        <f>K262/F262</f>
        <v>0.25259938837920487</v>
      </c>
      <c r="M262" s="127" t="s">
        <v>545</v>
      </c>
      <c r="N262" s="133">
        <v>45377</v>
      </c>
      <c r="O262" s="54"/>
      <c r="P262" s="54"/>
      <c r="R262" s="37" t="s">
        <v>840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3">
        <v>208</v>
      </c>
      <c r="B263" s="174">
        <v>45345</v>
      </c>
      <c r="C263" s="53"/>
      <c r="D263" s="53" t="s">
        <v>59</v>
      </c>
      <c r="E263" s="175" t="s">
        <v>543</v>
      </c>
      <c r="F263" s="51" t="s">
        <v>831</v>
      </c>
      <c r="G263" s="51"/>
      <c r="H263" s="51"/>
      <c r="I263" s="51">
        <v>2627</v>
      </c>
      <c r="J263" s="51" t="s">
        <v>544</v>
      </c>
      <c r="K263" s="51"/>
      <c r="L263" s="51"/>
      <c r="M263" s="51"/>
      <c r="N263" s="53"/>
      <c r="O263" s="54"/>
      <c r="P263" s="54"/>
      <c r="R263" s="37" t="s">
        <v>840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209</v>
      </c>
      <c r="B264" s="225">
        <v>45356</v>
      </c>
      <c r="C264" s="225"/>
      <c r="D264" s="226" t="s">
        <v>805</v>
      </c>
      <c r="E264" s="227" t="s">
        <v>543</v>
      </c>
      <c r="F264" s="128">
        <v>925</v>
      </c>
      <c r="G264" s="227"/>
      <c r="H264" s="227">
        <v>1170</v>
      </c>
      <c r="I264" s="228">
        <v>1170</v>
      </c>
      <c r="J264" s="229" t="s">
        <v>627</v>
      </c>
      <c r="K264" s="131">
        <f t="shared" ref="K264:K270" si="26">H264-F264</f>
        <v>245</v>
      </c>
      <c r="L264" s="132">
        <f t="shared" ref="L264:L270" si="27">K264/F264</f>
        <v>0.26486486486486488</v>
      </c>
      <c r="M264" s="127" t="s">
        <v>545</v>
      </c>
      <c r="N264" s="133">
        <v>45435</v>
      </c>
      <c r="O264" s="54"/>
      <c r="P264" s="54"/>
      <c r="R264" s="37" t="s">
        <v>839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210</v>
      </c>
      <c r="B265" s="225">
        <v>45372</v>
      </c>
      <c r="C265" s="225"/>
      <c r="D265" s="226" t="s">
        <v>474</v>
      </c>
      <c r="E265" s="227" t="s">
        <v>543</v>
      </c>
      <c r="F265" s="128">
        <v>2910</v>
      </c>
      <c r="G265" s="227"/>
      <c r="H265" s="227">
        <v>3696</v>
      </c>
      <c r="I265" s="228">
        <v>3696</v>
      </c>
      <c r="J265" s="229" t="s">
        <v>627</v>
      </c>
      <c r="K265" s="131">
        <f t="shared" si="26"/>
        <v>786</v>
      </c>
      <c r="L265" s="132">
        <f t="shared" si="27"/>
        <v>0.27010309278350514</v>
      </c>
      <c r="M265" s="127" t="s">
        <v>545</v>
      </c>
      <c r="N265" s="133">
        <v>45412</v>
      </c>
      <c r="O265" s="54"/>
      <c r="P265" s="54"/>
      <c r="R265" s="37" t="s">
        <v>840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211</v>
      </c>
      <c r="B266" s="225">
        <v>45387</v>
      </c>
      <c r="C266" s="225"/>
      <c r="D266" s="226" t="s">
        <v>504</v>
      </c>
      <c r="E266" s="227" t="s">
        <v>543</v>
      </c>
      <c r="F266" s="128">
        <v>735</v>
      </c>
      <c r="G266" s="227"/>
      <c r="H266" s="227">
        <v>938</v>
      </c>
      <c r="I266" s="228">
        <v>938</v>
      </c>
      <c r="J266" s="229" t="s">
        <v>627</v>
      </c>
      <c r="K266" s="131">
        <f t="shared" si="26"/>
        <v>203</v>
      </c>
      <c r="L266" s="132">
        <f t="shared" si="27"/>
        <v>0.27619047619047621</v>
      </c>
      <c r="M266" s="127" t="s">
        <v>545</v>
      </c>
      <c r="N266" s="133">
        <v>45449</v>
      </c>
      <c r="O266" s="54"/>
      <c r="P266" s="54"/>
      <c r="R266" s="37" t="s">
        <v>839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212</v>
      </c>
      <c r="B267" s="225">
        <v>45407</v>
      </c>
      <c r="C267" s="225"/>
      <c r="D267" s="226" t="s">
        <v>806</v>
      </c>
      <c r="E267" s="227" t="s">
        <v>543</v>
      </c>
      <c r="F267" s="128">
        <v>1325</v>
      </c>
      <c r="G267" s="227"/>
      <c r="H267" s="227">
        <v>1675</v>
      </c>
      <c r="I267" s="228">
        <v>1675</v>
      </c>
      <c r="J267" s="229" t="s">
        <v>627</v>
      </c>
      <c r="K267" s="131">
        <f t="shared" si="26"/>
        <v>350</v>
      </c>
      <c r="L267" s="132">
        <f t="shared" si="27"/>
        <v>0.26415094339622641</v>
      </c>
      <c r="M267" s="127" t="s">
        <v>545</v>
      </c>
      <c r="N267" s="133">
        <v>45523</v>
      </c>
      <c r="O267" s="54"/>
      <c r="P267" s="54"/>
      <c r="R267" s="37" t="s">
        <v>840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213</v>
      </c>
      <c r="B268" s="225">
        <v>45426</v>
      </c>
      <c r="C268" s="225"/>
      <c r="D268" s="226" t="s">
        <v>784</v>
      </c>
      <c r="E268" s="227" t="s">
        <v>543</v>
      </c>
      <c r="F268" s="128">
        <v>485</v>
      </c>
      <c r="G268" s="227"/>
      <c r="H268" s="227">
        <v>617</v>
      </c>
      <c r="I268" s="228">
        <v>617</v>
      </c>
      <c r="J268" s="229" t="s">
        <v>627</v>
      </c>
      <c r="K268" s="131">
        <f t="shared" si="26"/>
        <v>132</v>
      </c>
      <c r="L268" s="132">
        <f t="shared" si="27"/>
        <v>0.27216494845360822</v>
      </c>
      <c r="M268" s="127" t="s">
        <v>545</v>
      </c>
      <c r="N268" s="133">
        <v>45481</v>
      </c>
      <c r="O268" s="54"/>
      <c r="P268" s="54"/>
      <c r="R268" s="37" t="s">
        <v>839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214</v>
      </c>
      <c r="B269" s="225">
        <v>45448</v>
      </c>
      <c r="C269" s="225"/>
      <c r="D269" s="226" t="s">
        <v>731</v>
      </c>
      <c r="E269" s="227" t="s">
        <v>543</v>
      </c>
      <c r="F269" s="128">
        <v>385</v>
      </c>
      <c r="G269" s="227"/>
      <c r="H269" s="227">
        <v>505</v>
      </c>
      <c r="I269" s="228">
        <v>505</v>
      </c>
      <c r="J269" s="229" t="s">
        <v>627</v>
      </c>
      <c r="K269" s="131">
        <f t="shared" si="26"/>
        <v>120</v>
      </c>
      <c r="L269" s="132">
        <f t="shared" si="27"/>
        <v>0.31168831168831168</v>
      </c>
      <c r="M269" s="127" t="s">
        <v>545</v>
      </c>
      <c r="N269" s="133">
        <v>45469</v>
      </c>
      <c r="O269" s="54"/>
      <c r="P269" s="54"/>
      <c r="R269" s="37" t="s">
        <v>840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215</v>
      </c>
      <c r="B270" s="225">
        <v>45464</v>
      </c>
      <c r="C270" s="225"/>
      <c r="D270" s="226" t="s">
        <v>880</v>
      </c>
      <c r="E270" s="227" t="s">
        <v>543</v>
      </c>
      <c r="F270" s="128">
        <v>321</v>
      </c>
      <c r="G270" s="227"/>
      <c r="H270" s="227">
        <v>440</v>
      </c>
      <c r="I270" s="228">
        <v>412</v>
      </c>
      <c r="J270" s="229" t="s">
        <v>627</v>
      </c>
      <c r="K270" s="131">
        <f t="shared" si="26"/>
        <v>119</v>
      </c>
      <c r="L270" s="132">
        <f t="shared" si="27"/>
        <v>0.37071651090342678</v>
      </c>
      <c r="M270" s="127" t="s">
        <v>545</v>
      </c>
      <c r="N270" s="133">
        <v>45498</v>
      </c>
      <c r="O270" s="54"/>
      <c r="P270" s="54"/>
      <c r="R270" s="37" t="s">
        <v>840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303">
        <v>216</v>
      </c>
      <c r="B271" s="307">
        <v>45475</v>
      </c>
      <c r="C271" s="53"/>
      <c r="D271" s="53" t="s">
        <v>877</v>
      </c>
      <c r="E271" s="175" t="s">
        <v>543</v>
      </c>
      <c r="F271" s="51" t="s">
        <v>878</v>
      </c>
      <c r="G271" s="51"/>
      <c r="H271" s="51"/>
      <c r="I271" s="51">
        <v>426</v>
      </c>
      <c r="J271" s="51" t="s">
        <v>544</v>
      </c>
      <c r="K271" s="51"/>
      <c r="L271" s="51"/>
      <c r="M271" s="51"/>
      <c r="N271" s="53"/>
      <c r="O271" s="54"/>
      <c r="P271" s="54"/>
      <c r="R271" s="37" t="s">
        <v>839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305">
        <v>217</v>
      </c>
      <c r="B272" s="309">
        <v>45504</v>
      </c>
      <c r="C272" s="306"/>
      <c r="D272" s="53" t="s">
        <v>886</v>
      </c>
      <c r="E272" s="175" t="s">
        <v>543</v>
      </c>
      <c r="F272" s="51" t="s">
        <v>887</v>
      </c>
      <c r="G272" s="51"/>
      <c r="H272" s="51"/>
      <c r="I272" s="51">
        <v>1765</v>
      </c>
      <c r="J272" s="51" t="s">
        <v>544</v>
      </c>
      <c r="K272" s="51"/>
      <c r="L272" s="51"/>
      <c r="M272" s="51"/>
      <c r="N272" s="53"/>
      <c r="O272" s="54"/>
      <c r="P272" s="54"/>
      <c r="R272" s="37" t="s">
        <v>840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305">
        <v>218</v>
      </c>
      <c r="B273" s="309">
        <v>45526</v>
      </c>
      <c r="C273" s="306"/>
      <c r="D273" s="53" t="s">
        <v>784</v>
      </c>
      <c r="E273" s="175" t="s">
        <v>543</v>
      </c>
      <c r="F273" s="51" t="s">
        <v>913</v>
      </c>
      <c r="G273" s="51"/>
      <c r="H273" s="51"/>
      <c r="I273" s="51">
        <v>698</v>
      </c>
      <c r="J273" s="51" t="s">
        <v>544</v>
      </c>
      <c r="K273" s="51"/>
      <c r="L273" s="51"/>
      <c r="M273" s="51"/>
      <c r="N273" s="53"/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308">
        <v>219</v>
      </c>
      <c r="B274" s="309">
        <v>45527</v>
      </c>
      <c r="C274" s="306"/>
      <c r="D274" s="53" t="s">
        <v>911</v>
      </c>
      <c r="E274" s="175" t="s">
        <v>543</v>
      </c>
      <c r="F274" s="51" t="s">
        <v>912</v>
      </c>
      <c r="G274" s="51"/>
      <c r="H274" s="51"/>
      <c r="I274" s="51">
        <v>2894</v>
      </c>
      <c r="J274" s="51" t="s">
        <v>544</v>
      </c>
      <c r="K274" s="51"/>
      <c r="L274" s="51"/>
      <c r="M274" s="51"/>
      <c r="N274" s="53"/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308"/>
      <c r="B275" s="309"/>
      <c r="C275" s="306"/>
      <c r="D275" s="53"/>
      <c r="E275" s="175"/>
      <c r="F275" s="51"/>
      <c r="G275" s="51"/>
      <c r="H275" s="51"/>
      <c r="I275" s="51"/>
      <c r="J275" s="51"/>
      <c r="K275" s="51"/>
      <c r="L275" s="51"/>
      <c r="M275" s="51"/>
      <c r="N275" s="53"/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5" customHeight="1">
      <c r="A276" s="308"/>
      <c r="B276" s="309"/>
      <c r="C276" s="306"/>
      <c r="D276" s="53"/>
      <c r="E276" s="175"/>
      <c r="F276" s="51"/>
      <c r="G276" s="51"/>
      <c r="H276" s="51"/>
      <c r="I276" s="51"/>
      <c r="J276" s="51"/>
      <c r="K276" s="51"/>
      <c r="L276" s="51"/>
      <c r="M276" s="51"/>
      <c r="N276" s="53"/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301" t="s">
        <v>782</v>
      </c>
      <c r="F277" s="54"/>
      <c r="G277" s="54"/>
      <c r="H277" s="54"/>
      <c r="I277" s="54"/>
      <c r="J277" s="37"/>
      <c r="K277" s="54"/>
      <c r="L277" s="54"/>
      <c r="M277" s="54"/>
      <c r="O277" s="54"/>
      <c r="P277" s="54"/>
      <c r="R277" s="37" t="s">
        <v>839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302" t="s">
        <v>879</v>
      </c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37" t="s">
        <v>840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304"/>
      <c r="B279" s="258"/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37" t="s">
        <v>841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256"/>
      <c r="B280" s="258"/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37" t="s">
        <v>841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43" t="s">
        <v>840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43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43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43" t="s">
        <v>840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5" customHeight="1">
      <c r="F453" s="54"/>
      <c r="G453" s="54"/>
      <c r="H453" s="54"/>
      <c r="I453" s="54"/>
      <c r="J453" s="37"/>
      <c r="K453" s="54"/>
      <c r="L453" s="54"/>
      <c r="M453" s="54"/>
      <c r="O453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"/>
  <sheetViews>
    <sheetView zoomScale="70" zoomScaleNormal="70" workbookViewId="0">
      <selection activeCell="E16" sqref="E16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3"/>
      <c r="B1" s="314"/>
      <c r="C1" s="314"/>
      <c r="D1" s="314"/>
      <c r="E1" s="314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22"/>
      <c r="B2" s="323"/>
      <c r="C2" s="323"/>
      <c r="D2" s="323"/>
      <c r="E2" s="323"/>
      <c r="F2" s="317"/>
      <c r="G2" s="317"/>
      <c r="H2" s="317"/>
      <c r="I2" s="317"/>
      <c r="J2" s="316"/>
      <c r="K2" s="317"/>
      <c r="L2" s="317"/>
      <c r="M2" s="317"/>
      <c r="N2" s="316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24"/>
    </row>
    <row r="3" spans="1:58" ht="12.75" customHeight="1">
      <c r="A3" s="315"/>
      <c r="B3" s="318"/>
      <c r="C3" s="318"/>
      <c r="D3" s="318"/>
      <c r="E3" s="318"/>
      <c r="F3" s="318"/>
      <c r="G3" s="318"/>
      <c r="H3" s="318"/>
      <c r="I3" s="318"/>
      <c r="J3" s="325"/>
      <c r="K3" s="326"/>
      <c r="L3" s="317"/>
      <c r="M3" s="317"/>
      <c r="N3" s="316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7"/>
    </row>
    <row r="4" spans="1:58" ht="12.75" customHeight="1">
      <c r="A4" s="315"/>
      <c r="B4" s="318"/>
      <c r="C4" s="318"/>
      <c r="D4" s="318"/>
      <c r="E4" s="318"/>
      <c r="F4" s="318"/>
      <c r="G4" s="318"/>
      <c r="H4" s="318"/>
      <c r="I4" s="330"/>
      <c r="J4" s="325"/>
      <c r="K4" s="326"/>
      <c r="L4" s="317"/>
      <c r="M4" s="317"/>
      <c r="N4" s="316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7"/>
    </row>
    <row r="5" spans="1:58" ht="25.5" customHeight="1">
      <c r="A5" s="320"/>
      <c r="B5" s="321"/>
      <c r="C5" s="321"/>
      <c r="D5" s="321"/>
      <c r="E5" s="321"/>
      <c r="F5" s="190"/>
      <c r="G5" s="190"/>
      <c r="H5" s="190"/>
      <c r="I5" s="190"/>
      <c r="J5" s="191"/>
      <c r="K5" s="190"/>
      <c r="L5" s="256"/>
      <c r="M5" s="332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</row>
    <row r="6" spans="1:58" ht="20.25" customHeight="1">
      <c r="A6" s="319" t="s">
        <v>945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10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20"/>
      <c r="B7" s="321"/>
      <c r="C7" s="321"/>
      <c r="D7" s="312"/>
      <c r="E7" s="314"/>
      <c r="F7" s="190"/>
      <c r="G7" s="190"/>
      <c r="H7" s="190"/>
      <c r="I7" s="190"/>
      <c r="J7" s="191"/>
      <c r="K7" s="190"/>
      <c r="L7" s="190"/>
      <c r="M7" s="310">
        <v>45540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31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2" t="s">
        <v>16</v>
      </c>
      <c r="B9" s="282" t="s">
        <v>520</v>
      </c>
      <c r="C9" s="282"/>
      <c r="D9" s="283" t="s">
        <v>530</v>
      </c>
      <c r="E9" s="282" t="s">
        <v>531</v>
      </c>
      <c r="F9" s="282" t="s">
        <v>532</v>
      </c>
      <c r="G9" s="282" t="s">
        <v>552</v>
      </c>
      <c r="H9" s="282" t="s">
        <v>534</v>
      </c>
      <c r="I9" s="186" t="s">
        <v>535</v>
      </c>
      <c r="J9" s="284" t="s">
        <v>536</v>
      </c>
      <c r="K9" s="187" t="s">
        <v>557</v>
      </c>
      <c r="L9" s="285" t="s">
        <v>538</v>
      </c>
      <c r="M9" s="286" t="s">
        <v>558</v>
      </c>
      <c r="N9" s="282" t="s">
        <v>559</v>
      </c>
      <c r="O9" s="186" t="s">
        <v>540</v>
      </c>
      <c r="P9" s="287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180"/>
      <c r="B10" s="177"/>
      <c r="C10" s="181"/>
      <c r="D10" s="185"/>
      <c r="E10" s="182"/>
      <c r="F10" s="176"/>
      <c r="G10" s="178"/>
      <c r="H10" s="176"/>
      <c r="I10" s="176"/>
      <c r="J10" s="178"/>
      <c r="K10" s="178"/>
      <c r="L10" s="179"/>
      <c r="M10" s="183"/>
      <c r="N10" s="178"/>
      <c r="O10" s="184"/>
      <c r="P10" s="179"/>
      <c r="Q10" s="219"/>
    </row>
    <row r="11" spans="1:58" ht="15" customHeight="1">
      <c r="A11" s="176"/>
      <c r="B11" s="223"/>
      <c r="C11" s="220"/>
      <c r="D11" s="220"/>
      <c r="E11" s="176"/>
      <c r="F11" s="176"/>
      <c r="G11" s="176"/>
      <c r="H11" s="176"/>
      <c r="I11" s="178"/>
      <c r="J11" s="178"/>
      <c r="K11" s="176"/>
      <c r="L11" s="179"/>
      <c r="M11" s="263"/>
      <c r="N11" s="176"/>
      <c r="O11" s="178"/>
      <c r="P11" s="223"/>
      <c r="Q11" s="219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58" ht="15" customHeight="1">
      <c r="A12" s="257"/>
      <c r="B12" s="219"/>
      <c r="C12" s="259"/>
      <c r="D12" s="259"/>
      <c r="E12" s="257"/>
      <c r="F12" s="257"/>
      <c r="G12" s="257"/>
      <c r="H12" s="257"/>
      <c r="I12" s="260"/>
      <c r="J12" s="260"/>
      <c r="K12" s="257"/>
      <c r="L12" s="261"/>
      <c r="M12" s="262"/>
      <c r="N12" s="257"/>
      <c r="O12" s="260"/>
      <c r="P12" s="219"/>
      <c r="Q12" s="219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58" ht="14.4">
      <c r="A13" s="116"/>
      <c r="B13" s="117"/>
      <c r="C13" s="115"/>
      <c r="D13" s="115"/>
      <c r="E13" s="116"/>
      <c r="F13" s="116"/>
      <c r="G13" s="116"/>
      <c r="H13" s="118"/>
      <c r="I13" s="118"/>
      <c r="J13" s="118"/>
      <c r="K13" s="115"/>
      <c r="L13" s="116"/>
      <c r="M13" s="116"/>
      <c r="N13" s="116"/>
      <c r="O13" s="118"/>
      <c r="P13" s="118"/>
      <c r="Q13" s="118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16"/>
      <c r="AK13" s="116"/>
      <c r="AL13" s="116"/>
    </row>
    <row r="14" spans="1:58">
      <c r="A14" s="298" t="s">
        <v>560</v>
      </c>
      <c r="B14" s="298"/>
      <c r="C14" s="298"/>
      <c r="D14" s="298"/>
      <c r="E14" s="299"/>
      <c r="F14" s="300"/>
      <c r="G14" s="300"/>
      <c r="H14" s="300"/>
      <c r="I14" s="300"/>
      <c r="J14" s="191"/>
      <c r="K14" s="190"/>
      <c r="L14" s="190"/>
      <c r="M14" s="190"/>
      <c r="N14" s="191"/>
      <c r="O14" s="191"/>
      <c r="P14" s="37"/>
      <c r="Q14" s="37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37"/>
      <c r="AK14" s="37"/>
      <c r="AL14" s="37"/>
    </row>
    <row r="15" spans="1:58" ht="39.6">
      <c r="A15" s="282" t="s">
        <v>16</v>
      </c>
      <c r="B15" s="282" t="s">
        <v>520</v>
      </c>
      <c r="C15" s="282"/>
      <c r="D15" s="283" t="s">
        <v>530</v>
      </c>
      <c r="E15" s="282" t="s">
        <v>531</v>
      </c>
      <c r="F15" s="282" t="s">
        <v>532</v>
      </c>
      <c r="G15" s="282" t="s">
        <v>552</v>
      </c>
      <c r="H15" s="282" t="s">
        <v>534</v>
      </c>
      <c r="I15" s="282" t="s">
        <v>535</v>
      </c>
      <c r="J15" s="186" t="s">
        <v>536</v>
      </c>
      <c r="K15" s="186" t="s">
        <v>561</v>
      </c>
      <c r="L15" s="285" t="s">
        <v>538</v>
      </c>
      <c r="M15" s="286" t="s">
        <v>558</v>
      </c>
      <c r="N15" s="282" t="s">
        <v>559</v>
      </c>
      <c r="O15" s="282" t="s">
        <v>540</v>
      </c>
      <c r="P15" s="283" t="s">
        <v>541</v>
      </c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37"/>
      <c r="AK15" s="37"/>
      <c r="AL15" s="37"/>
    </row>
    <row r="16" spans="1:58" ht="14.4">
      <c r="A16" s="275">
        <v>1</v>
      </c>
      <c r="B16" s="291">
        <v>45533</v>
      </c>
      <c r="C16" s="292"/>
      <c r="D16" s="292" t="s">
        <v>906</v>
      </c>
      <c r="E16" s="275" t="s">
        <v>554</v>
      </c>
      <c r="F16" s="275">
        <v>225</v>
      </c>
      <c r="G16" s="275">
        <v>130</v>
      </c>
      <c r="H16" s="275">
        <v>172.5</v>
      </c>
      <c r="I16" s="276">
        <v>350</v>
      </c>
      <c r="J16" s="288" t="s">
        <v>946</v>
      </c>
      <c r="K16" s="274">
        <f>H16-F16</f>
        <v>-52.5</v>
      </c>
      <c r="L16" s="289">
        <v>25</v>
      </c>
      <c r="M16" s="290">
        <f t="shared" ref="M16:M19" si="0">(K16*N16)-L16</f>
        <v>-812.5</v>
      </c>
      <c r="N16" s="274">
        <v>15</v>
      </c>
      <c r="O16" s="288" t="s">
        <v>555</v>
      </c>
      <c r="P16" s="291">
        <v>45537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s="234" customFormat="1" ht="14.4">
      <c r="A17" s="335">
        <v>2</v>
      </c>
      <c r="B17" s="334">
        <v>45537</v>
      </c>
      <c r="C17" s="294"/>
      <c r="D17" s="294" t="s">
        <v>947</v>
      </c>
      <c r="E17" s="239" t="s">
        <v>554</v>
      </c>
      <c r="F17" s="239">
        <v>107.5</v>
      </c>
      <c r="G17" s="239">
        <v>60</v>
      </c>
      <c r="H17" s="239">
        <v>155</v>
      </c>
      <c r="I17" s="240">
        <v>155</v>
      </c>
      <c r="J17" s="295" t="s">
        <v>564</v>
      </c>
      <c r="K17" s="238">
        <f>H17-F17</f>
        <v>47.5</v>
      </c>
      <c r="L17" s="296">
        <v>50</v>
      </c>
      <c r="M17" s="297">
        <f t="shared" si="0"/>
        <v>1137.5</v>
      </c>
      <c r="N17" s="238">
        <v>25</v>
      </c>
      <c r="O17" s="295" t="s">
        <v>545</v>
      </c>
      <c r="P17" s="293">
        <v>45537</v>
      </c>
      <c r="Q17"/>
      <c r="R17" s="54"/>
      <c r="S17" s="54"/>
      <c r="T17" s="37"/>
      <c r="U17" s="54"/>
      <c r="V17" s="37"/>
      <c r="W17" s="54"/>
      <c r="X17" s="37"/>
      <c r="Y17" s="54"/>
      <c r="Z17" s="37"/>
      <c r="AA17" s="54"/>
      <c r="AB17" s="37"/>
      <c r="AC17" s="54"/>
      <c r="AD17" s="37"/>
      <c r="AE17" s="54"/>
      <c r="AF17" s="37"/>
      <c r="AG17" s="233"/>
      <c r="AH17" s="231"/>
      <c r="AI17" s="231"/>
      <c r="AJ17" s="232"/>
      <c r="AK17" s="232"/>
      <c r="AL17" s="232"/>
    </row>
    <row r="18" spans="1:38" s="343" customFormat="1" ht="14.4">
      <c r="A18" s="239">
        <v>3</v>
      </c>
      <c r="B18" s="293">
        <v>45538</v>
      </c>
      <c r="C18" s="294"/>
      <c r="D18" s="294" t="s">
        <v>947</v>
      </c>
      <c r="E18" s="239" t="s">
        <v>554</v>
      </c>
      <c r="F18" s="239">
        <v>107.5</v>
      </c>
      <c r="G18" s="239">
        <v>65</v>
      </c>
      <c r="H18" s="239">
        <v>217.5</v>
      </c>
      <c r="I18" s="240">
        <v>150</v>
      </c>
      <c r="J18" s="295" t="s">
        <v>1032</v>
      </c>
      <c r="K18" s="238">
        <f>H18-F18</f>
        <v>110</v>
      </c>
      <c r="L18" s="296">
        <v>50</v>
      </c>
      <c r="M18" s="297">
        <f t="shared" si="0"/>
        <v>2700</v>
      </c>
      <c r="N18" s="238">
        <v>25</v>
      </c>
      <c r="O18" s="295" t="s">
        <v>545</v>
      </c>
      <c r="P18" s="293">
        <v>45539</v>
      </c>
      <c r="R18" s="344"/>
      <c r="S18" s="344"/>
      <c r="T18" s="345"/>
      <c r="U18" s="344"/>
      <c r="V18" s="345"/>
      <c r="W18" s="344"/>
      <c r="X18" s="345"/>
      <c r="Y18" s="344"/>
      <c r="Z18" s="345"/>
      <c r="AA18" s="344"/>
      <c r="AB18" s="345"/>
      <c r="AC18" s="344"/>
      <c r="AD18" s="345"/>
      <c r="AE18" s="344"/>
      <c r="AF18" s="345"/>
      <c r="AG18" s="346"/>
      <c r="AH18" s="347"/>
      <c r="AI18" s="347"/>
      <c r="AJ18" s="348"/>
      <c r="AK18" s="348"/>
      <c r="AL18" s="348"/>
    </row>
    <row r="19" spans="1:38" s="234" customFormat="1" ht="14.4">
      <c r="A19" s="275">
        <v>4</v>
      </c>
      <c r="B19" s="291">
        <v>45538</v>
      </c>
      <c r="C19" s="292"/>
      <c r="D19" s="292" t="s">
        <v>969</v>
      </c>
      <c r="E19" s="275" t="s">
        <v>554</v>
      </c>
      <c r="F19" s="275">
        <v>15.5</v>
      </c>
      <c r="G19" s="275">
        <v>7</v>
      </c>
      <c r="H19" s="275">
        <v>7</v>
      </c>
      <c r="I19" s="276">
        <v>28</v>
      </c>
      <c r="J19" s="288" t="s">
        <v>1033</v>
      </c>
      <c r="K19" s="274">
        <f>H19-F19</f>
        <v>-8.5</v>
      </c>
      <c r="L19" s="289">
        <v>25</v>
      </c>
      <c r="M19" s="290">
        <f t="shared" si="0"/>
        <v>-3901</v>
      </c>
      <c r="N19" s="274">
        <v>456</v>
      </c>
      <c r="O19" s="288" t="s">
        <v>555</v>
      </c>
      <c r="P19" s="291">
        <v>45539</v>
      </c>
      <c r="Q19"/>
      <c r="R19" s="54"/>
      <c r="S19" s="54"/>
      <c r="T19" s="37"/>
      <c r="U19" s="54"/>
      <c r="V19" s="37"/>
      <c r="W19" s="54"/>
      <c r="X19" s="37"/>
      <c r="Y19" s="54"/>
      <c r="Z19" s="37"/>
      <c r="AA19" s="54"/>
      <c r="AB19" s="37"/>
      <c r="AC19" s="54"/>
      <c r="AD19" s="37"/>
      <c r="AE19" s="54"/>
      <c r="AF19" s="37"/>
      <c r="AG19" s="233"/>
      <c r="AH19" s="231"/>
      <c r="AI19" s="231"/>
      <c r="AJ19" s="232"/>
      <c r="AK19" s="232"/>
      <c r="AL19" s="232"/>
    </row>
    <row r="20" spans="1:38" s="234" customFormat="1" ht="14.4">
      <c r="A20" s="336">
        <v>5</v>
      </c>
      <c r="B20" s="338">
        <v>45538</v>
      </c>
      <c r="C20" s="337"/>
      <c r="D20" s="337" t="s">
        <v>970</v>
      </c>
      <c r="E20" s="336" t="s">
        <v>554</v>
      </c>
      <c r="F20" s="336">
        <v>59</v>
      </c>
      <c r="G20" s="336">
        <v>40</v>
      </c>
      <c r="H20" s="336"/>
      <c r="I20" s="340">
        <v>90</v>
      </c>
      <c r="J20" s="340" t="s">
        <v>544</v>
      </c>
      <c r="K20" s="336"/>
      <c r="L20" s="341"/>
      <c r="M20" s="342"/>
      <c r="N20" s="336"/>
      <c r="O20" s="340"/>
      <c r="P20" s="338"/>
      <c r="Q20"/>
      <c r="R20" s="54"/>
      <c r="S20" s="54"/>
      <c r="T20" s="37"/>
      <c r="U20" s="54"/>
      <c r="V20" s="37"/>
      <c r="W20" s="54"/>
      <c r="X20" s="37"/>
      <c r="Y20" s="54"/>
      <c r="Z20" s="37"/>
      <c r="AA20" s="54"/>
      <c r="AB20" s="37"/>
      <c r="AC20" s="54"/>
      <c r="AD20" s="37"/>
      <c r="AE20" s="54"/>
      <c r="AF20" s="37"/>
      <c r="AG20" s="233"/>
      <c r="AH20" s="231"/>
      <c r="AI20" s="231"/>
      <c r="AJ20" s="232"/>
      <c r="AK20" s="232"/>
      <c r="AL20" s="232"/>
    </row>
    <row r="21" spans="1:38" s="234" customFormat="1" ht="14.4">
      <c r="A21" s="336">
        <v>6</v>
      </c>
      <c r="B21" s="338">
        <v>45539</v>
      </c>
      <c r="C21" s="337"/>
      <c r="D21" s="337" t="s">
        <v>1034</v>
      </c>
      <c r="E21" s="336" t="s">
        <v>554</v>
      </c>
      <c r="F21" s="336">
        <v>5.65</v>
      </c>
      <c r="G21" s="336">
        <v>2.8</v>
      </c>
      <c r="I21" s="336">
        <v>9</v>
      </c>
      <c r="J21" s="340" t="s">
        <v>544</v>
      </c>
      <c r="K21" s="336"/>
      <c r="L21" s="341"/>
      <c r="M21" s="342"/>
      <c r="N21" s="336"/>
      <c r="O21" s="340"/>
      <c r="P21" s="338"/>
      <c r="Q21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3"/>
      <c r="AH21" s="231"/>
      <c r="AI21" s="231"/>
      <c r="AJ21" s="232"/>
      <c r="AK21" s="232"/>
      <c r="AL21" s="232"/>
    </row>
    <row r="22" spans="1:38" s="234" customFormat="1" ht="14.4">
      <c r="A22" s="336"/>
      <c r="B22" s="338"/>
      <c r="C22" s="337"/>
      <c r="D22" s="337"/>
      <c r="E22" s="336"/>
      <c r="F22" s="336"/>
      <c r="G22" s="336"/>
      <c r="H22" s="336"/>
      <c r="I22" s="340"/>
      <c r="J22" s="340"/>
      <c r="K22" s="336"/>
      <c r="L22" s="341"/>
      <c r="M22" s="342"/>
      <c r="N22" s="336"/>
      <c r="O22" s="340"/>
      <c r="P22" s="338"/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31" spans="1:38">
      <c r="D31" s="311"/>
    </row>
  </sheetData>
  <hyperlinks>
    <hyperlink ref="M5" location="Main!A1" display="Back To Main Page"/>
    <hyperlink ref="M11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2024-09-04T15:12:50Z</dcterms:modified>
</cp:coreProperties>
</file>