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F&amp;O)'!$R$1:$R$307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68" i="6"/>
  <c r="K68"/>
  <c r="L61"/>
  <c r="K61"/>
  <c r="L67"/>
  <c r="K67"/>
  <c r="L66"/>
  <c r="K66"/>
  <c r="K92"/>
  <c r="M92" s="1"/>
  <c r="K91"/>
  <c r="M91" s="1"/>
  <c r="L70"/>
  <c r="K70"/>
  <c r="K90"/>
  <c r="M90" s="1"/>
  <c r="L69"/>
  <c r="K69"/>
  <c r="L31"/>
  <c r="K31"/>
  <c r="P16"/>
  <c r="K88"/>
  <c r="M88" s="1"/>
  <c r="K87"/>
  <c r="M87" s="1"/>
  <c r="L39"/>
  <c r="K39"/>
  <c r="L28"/>
  <c r="K28"/>
  <c r="K89"/>
  <c r="M89" s="1"/>
  <c r="P15"/>
  <c r="P14"/>
  <c r="L65"/>
  <c r="K65"/>
  <c r="L63"/>
  <c r="K63"/>
  <c r="K86"/>
  <c r="M86" s="1"/>
  <c r="K85"/>
  <c r="M85" s="1"/>
  <c r="L64"/>
  <c r="K64"/>
  <c r="L35"/>
  <c r="K35"/>
  <c r="P13"/>
  <c r="L62"/>
  <c r="K62"/>
  <c r="K84"/>
  <c r="M84" s="1"/>
  <c r="K83"/>
  <c r="M83" s="1"/>
  <c r="K82"/>
  <c r="M82" s="1"/>
  <c r="K80"/>
  <c r="M80" s="1"/>
  <c r="K60"/>
  <c r="L60"/>
  <c r="L57"/>
  <c r="K57"/>
  <c r="L59"/>
  <c r="K59"/>
  <c r="L58"/>
  <c r="K58"/>
  <c r="L34"/>
  <c r="K34"/>
  <c r="K56"/>
  <c r="L56"/>
  <c r="L32"/>
  <c r="K32"/>
  <c r="L29"/>
  <c r="K29"/>
  <c r="L55"/>
  <c r="K55"/>
  <c r="L54"/>
  <c r="K54"/>
  <c r="L53"/>
  <c r="K53"/>
  <c r="L30"/>
  <c r="K30"/>
  <c r="L52"/>
  <c r="K52"/>
  <c r="M31" l="1"/>
  <c r="M69"/>
  <c r="M66"/>
  <c r="M67"/>
  <c r="M61"/>
  <c r="M68"/>
  <c r="M28"/>
  <c r="M70"/>
  <c r="M35"/>
  <c r="M39"/>
  <c r="M65"/>
  <c r="M63"/>
  <c r="M64"/>
  <c r="M62"/>
  <c r="M59"/>
  <c r="M60"/>
  <c r="M54"/>
  <c r="M29"/>
  <c r="M57"/>
  <c r="M58"/>
  <c r="M32"/>
  <c r="M34"/>
  <c r="M30"/>
  <c r="M52"/>
  <c r="M55"/>
  <c r="M56"/>
  <c r="M53"/>
  <c r="L102"/>
  <c r="K102"/>
  <c r="M102" l="1"/>
  <c r="L12" l="1"/>
  <c r="K12"/>
  <c r="L11"/>
  <c r="K11"/>
  <c r="L100"/>
  <c r="K100"/>
  <c r="M11" l="1"/>
  <c r="M12"/>
  <c r="M100"/>
  <c r="L101"/>
  <c r="K101"/>
  <c r="H295"/>
  <c r="M101" l="1"/>
  <c r="K295" l="1"/>
  <c r="L295" s="1"/>
  <c r="K284"/>
  <c r="L284" s="1"/>
  <c r="K274"/>
  <c r="L274" s="1"/>
  <c r="K290" l="1"/>
  <c r="L290" s="1"/>
  <c r="K291" l="1"/>
  <c r="L291" s="1"/>
  <c r="K288" l="1"/>
  <c r="L288" s="1"/>
  <c r="K267"/>
  <c r="L267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F263"/>
  <c r="K263" s="1"/>
  <c r="L263" s="1"/>
  <c r="K262"/>
  <c r="L262" s="1"/>
  <c r="K261"/>
  <c r="L261" s="1"/>
  <c r="K260"/>
  <c r="L260" s="1"/>
  <c r="K259"/>
  <c r="L259" s="1"/>
  <c r="K258"/>
  <c r="L258" s="1"/>
  <c r="F257"/>
  <c r="K257" s="1"/>
  <c r="L257" s="1"/>
  <c r="F256"/>
  <c r="K256" s="1"/>
  <c r="L256" s="1"/>
  <c r="K255"/>
  <c r="L255" s="1"/>
  <c r="F254"/>
  <c r="K254" s="1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5"/>
  <c r="L235" s="1"/>
  <c r="F234"/>
  <c r="K234" s="1"/>
  <c r="L234" s="1"/>
  <c r="K233"/>
  <c r="L233" s="1"/>
  <c r="K230"/>
  <c r="L230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4"/>
  <c r="L204" s="1"/>
  <c r="K202"/>
  <c r="L202" s="1"/>
  <c r="K201"/>
  <c r="L201" s="1"/>
  <c r="K200"/>
  <c r="L200" s="1"/>
  <c r="K198"/>
  <c r="L198" s="1"/>
  <c r="K197"/>
  <c r="L197" s="1"/>
  <c r="K196"/>
  <c r="L196" s="1"/>
  <c r="K195"/>
  <c r="K194"/>
  <c r="L194" s="1"/>
  <c r="K193"/>
  <c r="L193" s="1"/>
  <c r="K191"/>
  <c r="L191" s="1"/>
  <c r="K190"/>
  <c r="L190" s="1"/>
  <c r="K189"/>
  <c r="L189" s="1"/>
  <c r="K188"/>
  <c r="L188" s="1"/>
  <c r="K187"/>
  <c r="L187" s="1"/>
  <c r="F186"/>
  <c r="K186" s="1"/>
  <c r="L186" s="1"/>
  <c r="H185"/>
  <c r="K185" s="1"/>
  <c r="L185" s="1"/>
  <c r="K182"/>
  <c r="L182" s="1"/>
  <c r="K181"/>
  <c r="L181" s="1"/>
  <c r="K180"/>
  <c r="L180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F150"/>
  <c r="K150" s="1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<sst xmlns="http://schemas.openxmlformats.org/spreadsheetml/2006/main" count="2874" uniqueCount="1091">
  <si>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</si>
  <si>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</si>
  <si>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</si>
  <si>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</si>
  <si>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</si>
  <si>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</si>
  <si>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</si>
  <si>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</si>
  <si>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</si>
  <si>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</si>
  <si>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</si>
  <si>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</si>
  <si>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</si>
  <si>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</si>
  <si>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</si>
  <si>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</si>
  <si>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</si>
  <si>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</si>
  <si>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</si>
  <si>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</si>
  <si>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</si>
  <si>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</si>
  <si>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</si>
  <si>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</si>
  <si>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</si>
  <si>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</si>
  <si>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</si>
  <si>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</si>
  <si>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</si>
  <si>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</si>
  <si>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</si>
  <si>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</si>
  <si>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</si>
  <si>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</si>
  <si>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</si>
  <si>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</si>
  <si>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</si>
  <si>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</si>
  <si>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</si>
  <si>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</si>
  <si>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</si>
  <si>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</si>
  <si>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</si>
  <si>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</si>
  <si>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</si>
  <si>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</si>
  <si>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</si>
  <si>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</si>
  <si>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</si>
  <si>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</si>
  <si>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</si>
  <si>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</si>
  <si>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</si>
  <si>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</si>
  <si>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</si>
  <si>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</si>
  <si>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</si>
  <si>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</si>
  <si>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</si>
  <si>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</si>
  <si>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</si>
  <si>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</si>
  <si>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</si>
  <si>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</si>
  <si>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</si>
  <si>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</si>
  <si>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</si>
  <si>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</si>
  <si>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</si>
  <si>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</si>
  <si>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</si>
  <si>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</si>
  <si>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</si>
  <si>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</si>
  <si>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</si>
  <si>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</si>
  <si>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</si>
  <si>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</si>
  <si>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</si>
  <si>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</si>
  <si>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</si>
  <si>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</si>
  <si>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</si>
  <si>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</si>
  <si>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</si>
  <si>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</si>
  <si>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</si>
  <si>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</si>
  <si>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</si>
  <si>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</si>
  <si>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</si>
  <si>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</si>
  <si>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</si>
  <si>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</si>
  <si>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</si>
  <si>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</si>
  <si>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</si>
  <si>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</si>
  <si>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</si>
  <si>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</si>
  <si>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</si>
  <si>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</si>
  <si>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</si>
  <si>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</si>
  <si>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</si>
  <si>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</si>
  <si>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</si>
  <si>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</si>
  <si>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</si>
  <si>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</si>
  <si>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</si>
  <si>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</si>
  <si>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</si>
  <si>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</si>
  <si>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</si>
  <si>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</si>
  <si>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</si>
  <si>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</si>
  <si>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</si>
  <si>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</si>
  <si>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</si>
  <si>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</si>
  <si>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</si>
  <si>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</si>
  <si>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</si>
  <si>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</si>
  <si>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</si>
  <si>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</si>
  <si>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</si>
  <si>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</si>
  <si>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</si>
  <si>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</si>
  <si>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</si>
  <si>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</si>
  <si>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</si>
  <si>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</si>
  <si>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</si>
  <si>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</si>
  <si>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</si>
  <si>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</si>
  <si>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</si>
  <si>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</si>
  <si>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</si>
  <si>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</si>
  <si>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</si>
  <si>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</si>
  <si>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</si>
  <si>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</si>
  <si>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</si>
  <si>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</si>
  <si>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</si>
  <si>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</si>
  <si>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</si>
  <si>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</si>
  <si>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</si>
  <si>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</si>
  <si>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</si>
  <si>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</si>
  <si>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</si>
  <si>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</si>
  <si>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</si>
  <si>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</si>
  <si>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</si>
  <si>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</si>
  <si>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</si>
  <si>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</si>
  <si>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</si>
  <si>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</si>
  <si>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</si>
  <si>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</si>
  <si>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</si>
  <si>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</si>
  <si>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</si>
  <si>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</si>
  <si>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</si>
  <si>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</si>
  <si>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</si>
  <si>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</si>
  <si>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</si>
  <si>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</si>
  <si>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</si>
  <si>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</si>
  <si>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</si>
  <si>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</si>
  <si>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</si>
  <si>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</si>
  <si>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</si>
  <si>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</si>
  <si>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</si>
  <si>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</si>
  <si>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</si>
  <si>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</si>
  <si>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</si>
  <si>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</si>
  <si>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</si>
  <si>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</si>
  <si>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</si>
  <si>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</si>
  <si>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</si>
  <si>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</si>
  <si>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</si>
  <si>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</si>
  <si>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</si>
  <si>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</si>
  <si>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</si>
  <si>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</si>
  <si>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</si>
  <si>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</si>
  <si>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</si>
  <si>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</si>
  <si>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</si>
  <si>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</si>
  <si>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</si>
  <si>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</si>
  <si>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</si>
  <si>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</si>
  <si>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</si>
  <si>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</si>
  <si>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</si>
  <si>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</si>
  <si>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</si>
  <si>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</si>
  <si>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</si>
  <si>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</si>
  <si>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</si>
  <si>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</si>
  <si>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</si>
  <si>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</si>
  <si>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</si>
  <si>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</si>
  <si>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</si>
  <si>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</si>
  <si>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</si>
  <si>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</si>
  <si>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</si>
  <si>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</si>
  <si>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</si>
  <si>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</si>
  <si>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</si>
  <si>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</si>
  <si>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</si>
  <si>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</si>
  <si>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</si>
  <si>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</si>
  <si>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</si>
  <si>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</si>
  <si>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</si>
  <si>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</si>
  <si>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</si>
  <si>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</si>
  <si>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</si>
  <si>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</si>
  <si>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</si>
  <si>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</si>
  <si>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</si>
  <si>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</si>
  <si>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</si>
  <si>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</si>
  <si>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</si>
  <si>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</si>
  <si>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</si>
  <si>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</si>
  <si>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</si>
  <si>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</si>
  <si>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</si>
  <si>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</si>
  <si>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</si>
  <si>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</si>
  <si>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</si>
  <si>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</si>
  <si>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</si>
  <si>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</si>
  <si>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</si>
  <si>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</si>
  <si>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</si>
  <si>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</si>
  <si>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</si>
  <si>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</si>
  <si>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</si>
  <si>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</si>
  <si>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</si>
  <si>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</si>
  <si>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</si>
  <si>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</si>
  <si>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</si>
  <si>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</si>
  <si>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</si>
  <si>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</si>
  <si>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</si>
  <si>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</si>
  <si>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</si>
  <si>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</si>
  <si>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</si>
  <si>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</si>
  <si>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</si>
  <si>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</si>
  <si>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</si>
  <si>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</si>
  <si>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</si>
  <si>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</si>
  <si>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</si>
  <si>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</si>
  <si>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</si>
  <si>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</si>
  <si>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</si>
  <si>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</si>
  <si>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</si>
  <si>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</si>
  <si>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</si>
  <si>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</si>
  <si>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</si>
  <si>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</si>
  <si>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</si>
  <si>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</si>
  <si>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</si>
  <si>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</si>
  <si>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</si>
  <si>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</si>
  <si>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</si>
  <si>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</si>
  <si>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</si>
  <si>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</si>
  <si>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</si>
  <si>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</si>
  <si>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</si>
  <si>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</si>
  <si>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</si>
  <si>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</si>
  <si>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</si>
  <si>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</si>
  <si>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</si>
  <si>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</si>
  <si>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</si>
  <si>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</si>
  <si>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</si>
  <si>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</si>
  <si>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</si>
  <si>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</si>
  <si>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</si>
  <si>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</si>
  <si>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</si>
  <si>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</si>
  <si>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</si>
  <si>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</si>
  <si>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</si>
  <si>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</si>
  <si>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</si>
  <si>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</si>
  <si>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</si>
  <si>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</si>
  <si>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</si>
  <si>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</si>
  <si>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</si>
  <si>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</si>
  <si>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</si>
  <si>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</si>
  <si>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</si>
  <si>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</si>
  <si>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</si>
  <si>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</si>
  <si>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</si>
  <si>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</si>
  <si>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</si>
  <si>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</si>
  <si>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</si>
  <si>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</si>
  <si>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</si>
  <si>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</si>
  <si>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</si>
  <si>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</si>
  <si>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</si>
  <si>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</si>
  <si>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</si>
  <si>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</si>
  <si>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</si>
  <si>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</si>
  <si>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</si>
  <si>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</si>
  <si>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</si>
  <si>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</si>
  <si>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</si>
  <si>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</si>
  <si>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</si>
  <si>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</si>
  <si>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</si>
  <si>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</si>
  <si>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</si>
  <si>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</si>
  <si>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</si>
  <si>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</si>
  <si>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</si>
  <si>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</si>
  <si>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</si>
  <si>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</si>
  <si>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</si>
  <si>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</si>
  <si>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</si>
  <si>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</si>
  <si>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</si>
  <si>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</si>
  <si>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</si>
  <si>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</si>
  <si>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</si>
  <si>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</si>
  <si>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</si>
  <si>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</si>
  <si>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</si>
  <si>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</si>
  <si>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</si>
  <si>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</si>
  <si>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</si>
  <si>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</si>
  <si>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</si>
  <si>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</si>
  <si>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</si>
  <si>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</si>
  <si>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</si>
  <si>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</si>
  <si>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</si>
  <si>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</si>
  <si>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</si>
  <si>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</si>
  <si>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</si>
  <si>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</si>
  <si>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</si>
  <si>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</si>
  <si>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</si>
  <si>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</si>
  <si>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</si>
  <si>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</si>
  <si>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</si>
  <si>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</si>
  <si>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</si>
  <si>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</si>
  <si>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</si>
  <si>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</si>
  <si>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</si>
  <si>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</si>
  <si>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</si>
  <si>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</si>
  <si>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</si>
  <si>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</si>
  <si>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</si>
  <si>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</si>
  <si>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</si>
  <si>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</si>
  <si>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</si>
  <si>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</si>
  <si>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</si>
  <si>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</si>
  <si>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</si>
  <si>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</si>
  <si>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</si>
  <si>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</si>
  <si>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</si>
  <si>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</si>
  <si>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</si>
  <si>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</si>
  <si>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</si>
  <si>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</si>
  <si>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</si>
  <si>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</si>
  <si>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</si>
  <si>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</si>
  <si>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</si>
  <si>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</si>
  <si>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</si>
  <si>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</si>
  <si>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</si>
  <si>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</si>
  <si>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</si>
  <si>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</si>
  <si>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</si>
  <si>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</si>
  <si>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</si>
  <si>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</si>
  <si>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</si>
  <si>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</si>
  <si>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</si>
  <si>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</si>
  <si>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</si>
  <si>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</si>
  <si>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</si>
  <si>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</si>
  <si>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</si>
  <si>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</si>
  <si>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</si>
  <si>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</si>
  <si>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</si>
  <si>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</si>
  <si>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</si>
  <si>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</si>
  <si>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</si>
  <si>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</si>
  <si>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</si>
  <si>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</si>
  <si>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</si>
  <si>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</si>
  <si>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</si>
  <si>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</si>
  <si>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</si>
  <si>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</si>
  <si>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</si>
  <si>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</si>
  <si>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</si>
  <si>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</si>
  <si>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</si>
  <si>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</si>
  <si>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</si>
  <si>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</si>
  <si>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</si>
  <si>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</si>
  <si>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</si>
  <si>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</si>
  <si>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</si>
  <si>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</si>
  <si>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</si>
  <si>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</si>
  <si>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</si>
  <si>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</si>
  <si>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</si>
  <si>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</si>
  <si>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</si>
  <si>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</si>
  <si>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</si>
  <si>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</si>
  <si>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</si>
  <si>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</si>
  <si>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</si>
  <si>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</si>
  <si>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</si>
  <si>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</si>
  <si>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</si>
  <si>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</si>
  <si>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</si>
  <si>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</si>
  <si>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</si>
  <si>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</si>
  <si>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</si>
  <si>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</si>
  <si>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</si>
  <si>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</si>
  <si>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</si>
  <si>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</si>
  <si>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</si>
  <si>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</si>
  <si>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</si>
  <si>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</si>
  <si>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</si>
  <si>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</si>
  <si>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</si>
  <si>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</si>
  <si>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</si>
  <si>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</si>
  <si>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</si>
  <si>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</si>
  <si>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</si>
  <si>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</si>
  <si>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</si>
  <si>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</si>
  <si>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</si>
  <si>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</si>
  <si>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</si>
  <si>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</si>
  <si>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</si>
  <si>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</si>
  <si>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</si>
  <si>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</si>
  <si>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</si>
  <si>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</si>
  <si>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</si>
  <si>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</si>
  <si>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</si>
  <si>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</si>
  <si>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</si>
  <si>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</si>
  <si>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</si>
  <si>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</si>
  <si>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</si>
  <si>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</si>
  <si>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</si>
  <si>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</si>
  <si>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</si>
  <si>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</si>
  <si>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</si>
  <si>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</si>
  <si>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</si>
  <si>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</si>
  <si>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</si>
  <si>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</si>
  <si>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</si>
  <si>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</si>
  <si>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</si>
  <si>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</si>
  <si>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</si>
  <si>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</si>
  <si>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</si>
  <si>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</si>
  <si>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</si>
  <si>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</si>
  <si>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</si>
  <si>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</si>
  <si>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</si>
  <si>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</si>
  <si>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</si>
  <si>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</si>
  <si>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</si>
  <si>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</si>
  <si>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</si>
  <si>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</si>
  <si>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</si>
  <si>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</si>
  <si>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</si>
  <si>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</si>
  <si>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</si>
  <si>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</si>
  <si>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</si>
  <si>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</si>
  <si>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</si>
  <si>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</si>
  <si>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</si>
  <si>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</si>
  <si>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</si>
  <si>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</si>
  <si>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</si>
  <si>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</si>
  <si>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</si>
  <si>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</si>
  <si>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</si>
  <si>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</si>
  <si>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</si>
  <si>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</si>
  <si>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</si>
  <si>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</si>
  <si>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</si>
  <si>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</si>
  <si>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</si>
  <si>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</si>
  <si>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</si>
  <si>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</si>
  <si>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</si>
  <si>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</si>
  <si>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</si>
  <si>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</si>
  <si>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</si>
  <si>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</si>
  <si>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</si>
  <si>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</si>
  <si>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</si>
  <si>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</si>
  <si>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</si>
  <si>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</si>
  <si>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</si>
  <si>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</si>
  <si>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</si>
  <si>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</si>
  <si>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</si>
  <si>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</si>
  <si>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</si>
  <si>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</si>
  <si>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</si>
  <si>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</si>
  <si>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</si>
  <si>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</si>
  <si>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</si>
  <si>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</si>
  <si>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</si>
  <si>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</si>
  <si>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</si>
  <si>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</si>
  <si>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</si>
  <si>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</si>
  <si>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</si>
  <si>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</si>
  <si>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</si>
  <si>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</si>
  <si>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</si>
  <si>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</si>
  <si>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</si>
  <si>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</si>
  <si>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</si>
  <si>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</si>
  <si>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</si>
  <si>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</si>
  <si>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</si>
  <si>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</si>
  <si>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</si>
  <si>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</si>
  <si>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</si>
  <si>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</si>
  <si>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</si>
  <si>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</si>
  <si>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</si>
  <si>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</si>
  <si>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</si>
  <si>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</si>
  <si>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</si>
  <si>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</si>
  <si>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</si>
  <si>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</si>
  <si>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</si>
  <si>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</si>
  <si>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</si>
  <si>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</si>
  <si>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</si>
  <si>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</si>
  <si>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</si>
  <si>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</si>
  <si>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</si>
  <si>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</si>
  <si>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</si>
  <si>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</si>
  <si>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</si>
  <si>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</si>
  <si>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</si>
  <si>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</si>
  <si>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</si>
  <si>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</si>
  <si>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</si>
  <si>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</si>
  <si>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</si>
  <si>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</si>
  <si>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</si>
  <si>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</si>
  <si>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</si>
  <si>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</si>
  <si>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</si>
  <si>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</si>
  <si>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</si>
  <si>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</si>
  <si>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</si>
  <si>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</si>
  <si>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</si>
  <si>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</si>
  <si>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</si>
  <si>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</si>
  <si>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</si>
  <si>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</si>
  <si>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</si>
  <si>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</si>
  <si>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</si>
  <si>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</si>
  <si>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</si>
  <si>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</si>
  <si>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</si>
  <si>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</si>
  <si>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</si>
  <si>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</si>
  <si>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</si>
  <si>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</si>
  <si>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</si>
  <si>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</si>
  <si>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</si>
  <si>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</si>
  <si>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</si>
  <si>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</si>
  <si>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</si>
  <si>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</si>
  <si>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</si>
  <si>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</si>
  <si>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</si>
  <si>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</si>
  <si>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</si>
  <si>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</si>
  <si>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</si>
  <si>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</si>
  <si>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</si>
  <si>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</si>
  <si>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</si>
  <si>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</si>
  <si>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</si>
  <si>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</si>
  <si>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</si>
  <si>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</si>
  <si>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</si>
  <si>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</si>
  <si>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</si>
  <si>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</si>
  <si>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</si>
  <si>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</si>
  <si>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</si>
  <si>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</si>
  <si>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</si>
  <si>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</si>
  <si>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</si>
  <si>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</si>
  <si>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</si>
  <si>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</si>
  <si>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</si>
  <si>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</si>
  <si>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</si>
  <si>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</si>
  <si>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</si>
  <si>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</si>
  <si>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</si>
  <si>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</si>
  <si>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</si>
  <si>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</si>
  <si>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</si>
  <si>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</si>
  <si>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</si>
  <si>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</si>
  <si>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</si>
  <si>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</si>
  <si>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</si>
  <si>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</si>
  <si>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</si>
  <si>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</si>
  <si>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</si>
  <si>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</si>
  <si>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</si>
  <si>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</si>
  <si>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</si>
  <si>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</si>
  <si>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</si>
  <si>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</si>
  <si>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</si>
  <si>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</si>
  <si>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</si>
  <si>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</si>
  <si>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</si>
  <si>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</si>
  <si>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</si>
  <si>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</si>
  <si>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</si>
  <si>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</si>
  <si>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</si>
  <si>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</si>
  <si>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</si>
  <si>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</si>
  <si>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</si>
  <si>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</si>
  <si>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</si>
  <si>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</si>
  <si>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</si>
  <si>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</si>
  <si>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</si>
  <si>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</si>
  <si>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</si>
  <si>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</si>
  <si>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</si>
  <si>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</si>
  <si>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</si>
  <si>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</si>
  <si>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</si>
  <si>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</si>
  <si>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</si>
  <si>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</si>
  <si>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</si>
  <si>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</si>
  <si>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</si>
  <si>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</si>
  <si>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</si>
  <si>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</si>
  <si>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</si>
  <si>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</si>
  <si>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</si>
  <si>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</si>
  <si>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</si>
  <si>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</si>
  <si>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</si>
  <si>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</si>
  <si>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</si>
  <si>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</si>
  <si>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</si>
  <si>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</si>
  <si>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</si>
  <si>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270-275</t>
  </si>
  <si>
    <t>677-685</t>
  </si>
  <si>
    <t>Part profit of Rs.37.75/-</t>
  </si>
  <si>
    <t>ITC&lt;&gt;</t>
  </si>
  <si>
    <t>1750-1800</t>
  </si>
  <si>
    <t>GSPL JUNE FUT</t>
  </si>
  <si>
    <t>490-500</t>
  </si>
  <si>
    <t>145-150</t>
  </si>
  <si>
    <t>1160-1180</t>
  </si>
  <si>
    <t>Part Profit of Rs.5/-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</si>
  <si>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</si>
  <si>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</si>
  <si>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</si>
  <si>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</si>
  <si>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</si>
  <si>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</si>
  <si>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</si>
  <si>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</si>
  <si>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</si>
  <si>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</si>
  <si>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</si>
  <si>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103-103.8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</si>
  <si>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</si>
  <si>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</si>
  <si>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</si>
  <si>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</si>
  <si>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</si>
  <si>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</si>
  <si>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</si>
  <si>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</si>
  <si>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</si>
  <si>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</si>
  <si>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</si>
  <si>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</si>
  <si>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</si>
  <si>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</si>
  <si>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</si>
  <si>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</si>
  <si>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</si>
  <si>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</si>
  <si>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</si>
  <si>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2210-2230</t>
  </si>
  <si>
    <t>2350-2450</t>
  </si>
  <si>
    <t>188-190</t>
  </si>
  <si>
    <t>1585-1591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</si>
  <si>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</si>
  <si>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</si>
  <si>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</si>
  <si>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</si>
  <si>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</si>
  <si>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</si>
  <si>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</si>
  <si>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</si>
  <si>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</si>
  <si>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</si>
  <si>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SHARPLINE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</si>
  <si>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</si>
  <si>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</si>
  <si>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</si>
  <si>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</si>
  <si>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</si>
  <si>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</si>
  <si>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</si>
  <si>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</si>
  <si>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</si>
  <si>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482-486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</si>
  <si>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</si>
  <si>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</si>
  <si>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</si>
  <si>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</si>
  <si>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</si>
  <si>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</si>
  <si>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</si>
  <si>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</si>
  <si>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</si>
  <si>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</si>
  <si>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</si>
  <si>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</si>
  <si>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</si>
  <si>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</si>
  <si>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</si>
  <si>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</si>
  <si>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</si>
  <si>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</si>
  <si>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</si>
  <si>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</si>
  <si>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</si>
  <si>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</si>
  <si>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</si>
  <si>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</si>
  <si>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180-181</t>
  </si>
  <si>
    <t>188-192</t>
  </si>
  <si>
    <t>1100-1120</t>
  </si>
  <si>
    <t>1240-1300</t>
  </si>
  <si>
    <t>700-710</t>
  </si>
  <si>
    <t>PANTH</t>
  </si>
  <si>
    <t>RAMASIGNS</t>
  </si>
  <si>
    <t>HRTI PRIVATE LIMITED</t>
  </si>
  <si>
    <t>FIDEL</t>
  </si>
  <si>
    <t>Fidel Softech Limited</t>
  </si>
  <si>
    <t>RILINFRA</t>
  </si>
  <si>
    <t>Rachana Infra Ltd</t>
  </si>
  <si>
    <t>GRAVITON RESEARCH CAPITAL LLP</t>
  </si>
  <si>
    <t>Loss of Rs.9/-</t>
  </si>
  <si>
    <t>Loss of Rs.62.5/-</t>
  </si>
  <si>
    <t>Loss of Rs.90/-</t>
  </si>
  <si>
    <t>Loss of Rs.12.5/-</t>
  </si>
  <si>
    <t>650-670</t>
  </si>
  <si>
    <t>Profit of Rs.3/-</t>
  </si>
  <si>
    <t>992-1000</t>
  </si>
  <si>
    <t>1030-1060</t>
  </si>
  <si>
    <t>239-241</t>
  </si>
  <si>
    <t>248-252</t>
  </si>
  <si>
    <t>120-140</t>
  </si>
  <si>
    <t>Profit of Rs.4/-</t>
  </si>
  <si>
    <t>NIFTY 15900 CE 16-JUN</t>
  </si>
  <si>
    <t>Loss of Rs.14.5/-</t>
  </si>
  <si>
    <t>Loss of Rs.8.5/-</t>
  </si>
  <si>
    <t>395-400</t>
  </si>
  <si>
    <t>440-460</t>
  </si>
  <si>
    <t>SUPPETRO</t>
  </si>
  <si>
    <t>HKG</t>
  </si>
  <si>
    <t>SHAH YATIN BHUPENDRA</t>
  </si>
  <si>
    <t>HANSABEN BHARATKUMAR PATEL</t>
  </si>
  <si>
    <t>PURAV BHARATBHAI PATEL</t>
  </si>
  <si>
    <t>JITENDRA SHARMA</t>
  </si>
  <si>
    <t>ARPAN GUPTA</t>
  </si>
  <si>
    <t>ANGAD ISHWARLAL RATHOD</t>
  </si>
  <si>
    <t>SACHINKUMAR BHAGVANDAS SAHU</t>
  </si>
  <si>
    <t>SSTL</t>
  </si>
  <si>
    <t>SUMIT SHARDA</t>
  </si>
  <si>
    <t>Future Retail Limited</t>
  </si>
  <si>
    <t>NAVKARCORP</t>
  </si>
  <si>
    <t>Navkar Corporation Ltd.</t>
  </si>
  <si>
    <t>PARTH INFIN BROKERS PVT LTD</t>
  </si>
  <si>
    <t>RBL Bank Limited</t>
  </si>
  <si>
    <t>JUMP TRADING FINANCIAL INDIA PRIVATE LIMITED</t>
  </si>
  <si>
    <t>XTX MARKETS LLP</t>
  </si>
  <si>
    <t>TOWER RESEARCH CAPITAL MARKETS INDIA PRIVATE LIMITED</t>
  </si>
  <si>
    <t>VISTRA ITCL INDIA LIMITED</t>
  </si>
  <si>
    <t>Loss of Rs.18/-</t>
  </si>
  <si>
    <t>623-629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</si>
  <si>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</si>
  <si>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</si>
  <si>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</si>
  <si>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</si>
  <si>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</si>
  <si>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</si>
  <si>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</si>
  <si>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</si>
  <si>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</si>
  <si>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</si>
  <si>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</si>
  <si>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</si>
  <si>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362-363</t>
  </si>
  <si>
    <t>375-380</t>
  </si>
  <si>
    <t xml:space="preserve">PIIND JUNE FUT </t>
  </si>
  <si>
    <t>2545-2555</t>
  </si>
  <si>
    <t>2620-2650</t>
  </si>
  <si>
    <t>Profit of Rs.43/-</t>
  </si>
  <si>
    <t>Profit of Rs.2.00/-</t>
  </si>
  <si>
    <t>BCLENTERPR</t>
  </si>
  <si>
    <t>NEETESH KUMAR</t>
  </si>
  <si>
    <t>DML</t>
  </si>
  <si>
    <t>RAHUL PRAKASH KOTHARI</t>
  </si>
  <si>
    <t>GETALONG</t>
  </si>
  <si>
    <t>WESTPAC INVESTMENTS PVT LTD</t>
  </si>
  <si>
    <t>GKP</t>
  </si>
  <si>
    <t>HAFIZA MOHAMED HASANFATTA</t>
  </si>
  <si>
    <t>RAMESH SAWALRAM SARAOGI</t>
  </si>
  <si>
    <t>IFL</t>
  </si>
  <si>
    <t>ROHIT JAYANTIBHAI SUTARIYA</t>
  </si>
  <si>
    <t>KARANKUMAR DASHRATHBHAI VAGHELA</t>
  </si>
  <si>
    <t>JETMALL</t>
  </si>
  <si>
    <t>VIJAYAKUMAR</t>
  </si>
  <si>
    <t>BHARAT KUMAR PUKHRAJJI</t>
  </si>
  <si>
    <t>KCLINFRA</t>
  </si>
  <si>
    <t>GOURAVINGLE</t>
  </si>
  <si>
    <t>MATHEWE</t>
  </si>
  <si>
    <t>NISHIL SURENDRABHAI MARFATIA</t>
  </si>
  <si>
    <t>SANJAY H SARAWAGI</t>
  </si>
  <si>
    <t>JAGDISH POPATLAL JARIWALA (HUF)</t>
  </si>
  <si>
    <t>RONI</t>
  </si>
  <si>
    <t>ABASAHEB NARSING KADAM</t>
  </si>
  <si>
    <t>SKYLARK WEALTH MANAGEMENT PRIVATE LIMITED .</t>
  </si>
  <si>
    <t>SEL</t>
  </si>
  <si>
    <t>KAVITA MUKESH KUMAR CHANDAN</t>
  </si>
  <si>
    <t>HITESH PANCHABHAI VASOYA</t>
  </si>
  <si>
    <t>ALPHA LEON ENTERPRISES LLP</t>
  </si>
  <si>
    <t>SETU SECURITIES PVT LTD</t>
  </si>
  <si>
    <t>SHETH BROTHER</t>
  </si>
  <si>
    <t>NAYANANAVINKUMARSOMANI</t>
  </si>
  <si>
    <t>ANCHAL BANSAL</t>
  </si>
  <si>
    <t>SWAGTAM</t>
  </si>
  <si>
    <t>BLP EQUITY RESEARCH PRIVATE LIMITED`</t>
  </si>
  <si>
    <t>SUBHASH AGARWAL</t>
  </si>
  <si>
    <t>MUSKAN AGARWAL</t>
  </si>
  <si>
    <t>RAUNAK AGARWAL</t>
  </si>
  <si>
    <t>SYNTHFO</t>
  </si>
  <si>
    <t>SUSHILA DOLATRAI PAREKH</t>
  </si>
  <si>
    <t>URMILA RAMESH DADHIA</t>
  </si>
  <si>
    <t>VAL</t>
  </si>
  <si>
    <t>GAURANG JITENDRA PAREKH</t>
  </si>
  <si>
    <t>CMICABLES</t>
  </si>
  <si>
    <t>CMI Limited</t>
  </si>
  <si>
    <t>PUNEET MITTAL HUF</t>
  </si>
  <si>
    <t>DSSL</t>
  </si>
  <si>
    <t>Dynacons Sys &amp; Sol. Ltd.</t>
  </si>
  <si>
    <t>VINEY PARKASH AGARWAL</t>
  </si>
  <si>
    <t>Indiabulls Hsg Fin Ltd</t>
  </si>
  <si>
    <t>JAINAM BROKING LIMITED</t>
  </si>
  <si>
    <t>CRONY VYAPAR PVT LTD</t>
  </si>
  <si>
    <t>PENTAGOLD</t>
  </si>
  <si>
    <t>Penta Gold Limited</t>
  </si>
  <si>
    <t>SAROJ KAILASH AGARWAL</t>
  </si>
  <si>
    <t>KAILASH KUMAR AGRAWAL  .</t>
  </si>
  <si>
    <t>MARWADI SHARES AND FINANCE LTD.</t>
  </si>
  <si>
    <t>RIIL</t>
  </si>
  <si>
    <t>Reliance Indl Infra Ltd</t>
  </si>
  <si>
    <t>RAJESH NANUBHAI JHAVERI</t>
  </si>
  <si>
    <t>NCL RESEARCH AND FINANCIAL SERVICES LIMITED</t>
  </si>
  <si>
    <t>Future Consumer Ltd</t>
  </si>
  <si>
    <t>ESAAR INDIA LIMITED</t>
  </si>
  <si>
    <t>GEETABEN DHANESHBHAI SONI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</si>
</sst>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8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5" fontId="31" fillId="17" borderId="23" xfId="0" applyNumberFormat="1" applyFont="1" applyFill="1" applyBorder="1" applyAlignment="1">
      <alignment horizontal="center" vertical="center"/>
    </xf>
    <xf numFmtId="0" fontId="32" fillId="17" borderId="23" xfId="0" applyFont="1" applyFill="1" applyBorder="1"/>
    <xf numFmtId="43" fontId="31" fillId="17" borderId="23" xfId="0" applyNumberFormat="1" applyFont="1" applyFill="1" applyBorder="1" applyAlignment="1">
      <alignment horizontal="center" vertical="top"/>
    </xf>
    <xf numFmtId="0" fontId="31" fillId="17" borderId="23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2" xfId="0" applyNumberFormat="1" applyFont="1" applyFill="1" applyBorder="1" applyAlignment="1">
      <alignment horizontal="center" vertical="center" wrapText="1"/>
    </xf>
    <xf numFmtId="0" fontId="32" fillId="18" borderId="23" xfId="0" applyFont="1" applyFill="1" applyBorder="1" applyAlignment="1">
      <alignment horizontal="center" vertical="center"/>
    </xf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0" fontId="41" fillId="14" borderId="21" xfId="0" applyFont="1" applyFill="1" applyBorder="1" applyAlignment="1">
      <alignment horizontal="center" vertical="center"/>
    </xf>
    <xf numFmtId="2" fontId="41" fillId="12" borderId="21" xfId="0" applyNumberFormat="1" applyFont="1" applyFill="1" applyBorder="1" applyAlignment="1">
      <alignment horizontal="center" vertical="center"/>
    </xf>
    <xf numFmtId="166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44727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44727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6" t="s">
        <v>16</v>
      </c>
      <c r="B9" s="478" t="s">
        <v>17</v>
      </c>
      <c r="C9" s="478" t="s">
        <v>18</v>
      </c>
      <c r="D9" s="478" t="s">
        <v>19</v>
      </c>
      <c r="E9" s="23" t="s">
        <v>20</v>
      </c>
      <c r="F9" s="23" t="s">
        <v>21</v>
      </c>
      <c r="G9" s="473" t="s">
        <v>22</v>
      </c>
      <c r="H9" s="474"/>
      <c r="I9" s="475"/>
      <c r="J9" s="473" t="s">
        <v>23</v>
      </c>
      <c r="K9" s="474"/>
      <c r="L9" s="475"/>
      <c r="M9" s="23"/>
      <c r="N9" s="24"/>
      <c r="O9" s="24"/>
      <c r="P9" s="24"/>
    </row>
    <row r="10" spans="1:16" ht="59.25" customHeight="1">
      <c r="A10" s="477"/>
      <c r="B10" s="479"/>
      <c r="C10" s="479"/>
      <c r="D10" s="4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15737.45</v>
      </c>
      <c r="F11" s="32">
        <v>15760.15</v>
      </c>
      <c r="G11" s="33">
        <v>15643.3</v>
      </c>
      <c r="H11" s="33">
        <v>15549.15</v>
      </c>
      <c r="I11" s="33">
        <v>15432.3</v>
      </c>
      <c r="J11" s="33">
        <v>15854.3</v>
      </c>
      <c r="K11" s="33">
        <v>15971.150000000001</v>
      </c>
      <c r="L11" s="33">
        <v>16065.3</v>
      </c>
      <c r="M11" s="34">
        <v>15877</v>
      </c>
      <c r="N11" s="34">
        <v>15666</v>
      </c>
      <c r="O11" s="35">
        <v>12824050</v>
      </c>
      <c r="P11" s="36">
        <v>-5.556115604426282E-3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33377.050000000003</v>
      </c>
      <c r="F12" s="37">
        <v>33421.083333333336</v>
      </c>
      <c r="G12" s="38">
        <v>33141.116666666669</v>
      </c>
      <c r="H12" s="38">
        <v>32905.183333333334</v>
      </c>
      <c r="I12" s="38">
        <v>32625.216666666667</v>
      </c>
      <c r="J12" s="38">
        <v>33657.01666666667</v>
      </c>
      <c r="K12" s="38">
        <v>33936.98333333333</v>
      </c>
      <c r="L12" s="38">
        <v>34172.916666666672</v>
      </c>
      <c r="M12" s="28">
        <v>33701.050000000003</v>
      </c>
      <c r="N12" s="28">
        <v>33185.15</v>
      </c>
      <c r="O12" s="39">
        <v>3176350</v>
      </c>
      <c r="P12" s="40">
        <v>-3.2456060190685067E-2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15331.4</v>
      </c>
      <c r="F13" s="37">
        <v>15344.1</v>
      </c>
      <c r="G13" s="38">
        <v>15253.25</v>
      </c>
      <c r="H13" s="38">
        <v>15175.1</v>
      </c>
      <c r="I13" s="38">
        <v>15084.25</v>
      </c>
      <c r="J13" s="38">
        <v>15422.25</v>
      </c>
      <c r="K13" s="38">
        <v>15513.100000000002</v>
      </c>
      <c r="L13" s="38">
        <v>15591.25</v>
      </c>
      <c r="M13" s="28">
        <v>15434.95</v>
      </c>
      <c r="N13" s="28">
        <v>15265.95</v>
      </c>
      <c r="O13" s="39">
        <v>3320</v>
      </c>
      <c r="P13" s="40">
        <v>0.12162162162162163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6335.45</v>
      </c>
      <c r="F14" s="37">
        <v>6340.1333333333323</v>
      </c>
      <c r="G14" s="38">
        <v>6220.366666666665</v>
      </c>
      <c r="H14" s="38">
        <v>6105.2833333333328</v>
      </c>
      <c r="I14" s="38">
        <v>5985.5166666666655</v>
      </c>
      <c r="J14" s="38">
        <v>6455.2166666666644</v>
      </c>
      <c r="K14" s="38">
        <v>6574.9833333333327</v>
      </c>
      <c r="L14" s="38">
        <v>6690.0666666666639</v>
      </c>
      <c r="M14" s="28">
        <v>6459.9</v>
      </c>
      <c r="N14" s="28">
        <v>6225.05</v>
      </c>
      <c r="O14" s="39">
        <v>1575</v>
      </c>
      <c r="P14" s="40">
        <v>-0.16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709.4</v>
      </c>
      <c r="F15" s="37">
        <v>709.88333333333333</v>
      </c>
      <c r="G15" s="38">
        <v>701.86666666666667</v>
      </c>
      <c r="H15" s="38">
        <v>694.33333333333337</v>
      </c>
      <c r="I15" s="38">
        <v>686.31666666666672</v>
      </c>
      <c r="J15" s="38">
        <v>717.41666666666663</v>
      </c>
      <c r="K15" s="38">
        <v>725.43333333333328</v>
      </c>
      <c r="L15" s="38">
        <v>732.96666666666658</v>
      </c>
      <c r="M15" s="28">
        <v>717.9</v>
      </c>
      <c r="N15" s="28">
        <v>702.35</v>
      </c>
      <c r="O15" s="39">
        <v>4372400</v>
      </c>
      <c r="P15" s="40">
        <v>-2.8884274117424957E-2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2311.9499999999998</v>
      </c>
      <c r="F16" s="37">
        <v>2322.3166666666666</v>
      </c>
      <c r="G16" s="38">
        <v>2284.6333333333332</v>
      </c>
      <c r="H16" s="38">
        <v>2257.3166666666666</v>
      </c>
      <c r="I16" s="38">
        <v>2219.6333333333332</v>
      </c>
      <c r="J16" s="38">
        <v>2349.6333333333332</v>
      </c>
      <c r="K16" s="38">
        <v>2387.3166666666666</v>
      </c>
      <c r="L16" s="38">
        <v>2414.6333333333332</v>
      </c>
      <c r="M16" s="28">
        <v>2360</v>
      </c>
      <c r="N16" s="28">
        <v>2295</v>
      </c>
      <c r="O16" s="39">
        <v>611250</v>
      </c>
      <c r="P16" s="40">
        <v>7.4165636588380719E-3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17775.55</v>
      </c>
      <c r="F17" s="37">
        <v>17790</v>
      </c>
      <c r="G17" s="38">
        <v>17631</v>
      </c>
      <c r="H17" s="38">
        <v>17486.45</v>
      </c>
      <c r="I17" s="38">
        <v>17327.45</v>
      </c>
      <c r="J17" s="38">
        <v>17934.55</v>
      </c>
      <c r="K17" s="38">
        <v>18093.55</v>
      </c>
      <c r="L17" s="38">
        <v>18238.099999999999</v>
      </c>
      <c r="M17" s="28">
        <v>17949</v>
      </c>
      <c r="N17" s="28">
        <v>17645.45</v>
      </c>
      <c r="O17" s="39">
        <v>37130</v>
      </c>
      <c r="P17" s="40">
        <v>1.4065273794892804E-2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94.95</v>
      </c>
      <c r="F18" s="37">
        <v>95.7</v>
      </c>
      <c r="G18" s="38">
        <v>93.9</v>
      </c>
      <c r="H18" s="38">
        <v>92.850000000000009</v>
      </c>
      <c r="I18" s="38">
        <v>91.050000000000011</v>
      </c>
      <c r="J18" s="38">
        <v>96.75</v>
      </c>
      <c r="K18" s="38">
        <v>98.549999999999983</v>
      </c>
      <c r="L18" s="38">
        <v>99.6</v>
      </c>
      <c r="M18" s="28">
        <v>97.5</v>
      </c>
      <c r="N18" s="28">
        <v>94.65</v>
      </c>
      <c r="O18" s="39">
        <v>19230000</v>
      </c>
      <c r="P18" s="40">
        <v>-5.4052930292509515E-4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244.05</v>
      </c>
      <c r="F19" s="37">
        <v>246.75</v>
      </c>
      <c r="G19" s="38">
        <v>240.2</v>
      </c>
      <c r="H19" s="38">
        <v>236.35</v>
      </c>
      <c r="I19" s="38">
        <v>229.79999999999998</v>
      </c>
      <c r="J19" s="38">
        <v>250.6</v>
      </c>
      <c r="K19" s="38">
        <v>257.14999999999998</v>
      </c>
      <c r="L19" s="38">
        <v>261</v>
      </c>
      <c r="M19" s="28">
        <v>253.3</v>
      </c>
      <c r="N19" s="28">
        <v>242.9</v>
      </c>
      <c r="O19" s="39">
        <v>10795200</v>
      </c>
      <c r="P19" s="40">
        <v>-1.7278106508875738E-2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2121.6</v>
      </c>
      <c r="F20" s="37">
        <v>2122.5166666666669</v>
      </c>
      <c r="G20" s="38">
        <v>2108.0333333333338</v>
      </c>
      <c r="H20" s="38">
        <v>2094.4666666666667</v>
      </c>
      <c r="I20" s="38">
        <v>2079.9833333333336</v>
      </c>
      <c r="J20" s="38">
        <v>2136.0833333333339</v>
      </c>
      <c r="K20" s="38">
        <v>2150.5666666666666</v>
      </c>
      <c r="L20" s="38">
        <v>2164.1333333333341</v>
      </c>
      <c r="M20" s="28">
        <v>2137</v>
      </c>
      <c r="N20" s="28">
        <v>2108.9499999999998</v>
      </c>
      <c r="O20" s="39">
        <v>3361250</v>
      </c>
      <c r="P20" s="40">
        <v>1.2119843420656428E-2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2195.5500000000002</v>
      </c>
      <c r="F21" s="37">
        <v>2157.9666666666667</v>
      </c>
      <c r="G21" s="38">
        <v>2096.1333333333332</v>
      </c>
      <c r="H21" s="38">
        <v>1996.7166666666667</v>
      </c>
      <c r="I21" s="38">
        <v>1934.8833333333332</v>
      </c>
      <c r="J21" s="38">
        <v>2257.3833333333332</v>
      </c>
      <c r="K21" s="38">
        <v>2319.2166666666662</v>
      </c>
      <c r="L21" s="38">
        <v>2418.6333333333332</v>
      </c>
      <c r="M21" s="28">
        <v>2219.8000000000002</v>
      </c>
      <c r="N21" s="28">
        <v>2058.5500000000002</v>
      </c>
      <c r="O21" s="39">
        <v>21834000</v>
      </c>
      <c r="P21" s="40">
        <v>1.9043248824136745E-3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707.25</v>
      </c>
      <c r="F22" s="37">
        <v>708.88333333333333</v>
      </c>
      <c r="G22" s="38">
        <v>693.56666666666661</v>
      </c>
      <c r="H22" s="38">
        <v>679.88333333333333</v>
      </c>
      <c r="I22" s="38">
        <v>664.56666666666661</v>
      </c>
      <c r="J22" s="38">
        <v>722.56666666666661</v>
      </c>
      <c r="K22" s="38">
        <v>737.88333333333344</v>
      </c>
      <c r="L22" s="38">
        <v>751.56666666666661</v>
      </c>
      <c r="M22" s="28">
        <v>724.2</v>
      </c>
      <c r="N22" s="28">
        <v>695.2</v>
      </c>
      <c r="O22" s="39">
        <v>79600000</v>
      </c>
      <c r="P22" s="40">
        <v>-2.4750148814185907E-3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3045.25</v>
      </c>
      <c r="F23" s="37">
        <v>3040.5666666666671</v>
      </c>
      <c r="G23" s="38">
        <v>3004.733333333334</v>
      </c>
      <c r="H23" s="38">
        <v>2964.2166666666672</v>
      </c>
      <c r="I23" s="38">
        <v>2928.3833333333341</v>
      </c>
      <c r="J23" s="38">
        <v>3081.0833333333339</v>
      </c>
      <c r="K23" s="38">
        <v>3116.916666666667</v>
      </c>
      <c r="L23" s="38">
        <v>3157.4333333333338</v>
      </c>
      <c r="M23" s="28">
        <v>3076.4</v>
      </c>
      <c r="N23" s="28">
        <v>3000.05</v>
      </c>
      <c r="O23" s="39">
        <v>238200</v>
      </c>
      <c r="P23" s="40">
        <v>2.056555269922879E-2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483.05</v>
      </c>
      <c r="F24" s="37">
        <v>484.88333333333338</v>
      </c>
      <c r="G24" s="38">
        <v>478.01666666666677</v>
      </c>
      <c r="H24" s="38">
        <v>472.98333333333341</v>
      </c>
      <c r="I24" s="38">
        <v>466.11666666666679</v>
      </c>
      <c r="J24" s="38">
        <v>489.91666666666674</v>
      </c>
      <c r="K24" s="38">
        <v>496.78333333333342</v>
      </c>
      <c r="L24" s="38">
        <v>501.81666666666672</v>
      </c>
      <c r="M24" s="28">
        <v>491.75</v>
      </c>
      <c r="N24" s="28">
        <v>479.85</v>
      </c>
      <c r="O24" s="39">
        <v>6751000</v>
      </c>
      <c r="P24" s="40">
        <v>-5.3042581405628409E-3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359.4</v>
      </c>
      <c r="F25" s="37">
        <v>360.63333333333338</v>
      </c>
      <c r="G25" s="38">
        <v>356.76666666666677</v>
      </c>
      <c r="H25" s="38">
        <v>354.13333333333338</v>
      </c>
      <c r="I25" s="38">
        <v>350.26666666666677</v>
      </c>
      <c r="J25" s="38">
        <v>363.26666666666677</v>
      </c>
      <c r="K25" s="38">
        <v>367.13333333333344</v>
      </c>
      <c r="L25" s="38">
        <v>369.76666666666677</v>
      </c>
      <c r="M25" s="28">
        <v>364.5</v>
      </c>
      <c r="N25" s="28">
        <v>358</v>
      </c>
      <c r="O25" s="39">
        <v>62394000</v>
      </c>
      <c r="P25" s="40">
        <v>7.1079112978813253E-2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728.9</v>
      </c>
      <c r="F26" s="37">
        <v>727.5</v>
      </c>
      <c r="G26" s="38">
        <v>721</v>
      </c>
      <c r="H26" s="38">
        <v>713.1</v>
      </c>
      <c r="I26" s="38">
        <v>706.6</v>
      </c>
      <c r="J26" s="38">
        <v>735.4</v>
      </c>
      <c r="K26" s="38">
        <v>741.9</v>
      </c>
      <c r="L26" s="38">
        <v>749.8</v>
      </c>
      <c r="M26" s="28">
        <v>734</v>
      </c>
      <c r="N26" s="28">
        <v>719.6</v>
      </c>
      <c r="O26" s="39">
        <v>1187900</v>
      </c>
      <c r="P26" s="40">
        <v>6.5243179122182679E-3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3714</v>
      </c>
      <c r="F27" s="37">
        <v>3711.0666666666671</v>
      </c>
      <c r="G27" s="38">
        <v>3654.1333333333341</v>
      </c>
      <c r="H27" s="38">
        <v>3594.2666666666669</v>
      </c>
      <c r="I27" s="38">
        <v>3537.3333333333339</v>
      </c>
      <c r="J27" s="38">
        <v>3770.9333333333343</v>
      </c>
      <c r="K27" s="38">
        <v>3827.8666666666677</v>
      </c>
      <c r="L27" s="38">
        <v>3887.7333333333345</v>
      </c>
      <c r="M27" s="28">
        <v>3768</v>
      </c>
      <c r="N27" s="28">
        <v>3651.2</v>
      </c>
      <c r="O27" s="39">
        <v>2060000</v>
      </c>
      <c r="P27" s="40">
        <v>-3.0588235294117649E-2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183.6</v>
      </c>
      <c r="F28" s="37">
        <v>185.0333333333333</v>
      </c>
      <c r="G28" s="38">
        <v>181.01666666666659</v>
      </c>
      <c r="H28" s="38">
        <v>178.43333333333328</v>
      </c>
      <c r="I28" s="38">
        <v>174.41666666666657</v>
      </c>
      <c r="J28" s="38">
        <v>187.61666666666662</v>
      </c>
      <c r="K28" s="38">
        <v>191.63333333333333</v>
      </c>
      <c r="L28" s="38">
        <v>194.21666666666664</v>
      </c>
      <c r="M28" s="28">
        <v>189.05</v>
      </c>
      <c r="N28" s="28">
        <v>182.45</v>
      </c>
      <c r="O28" s="39">
        <v>13543000</v>
      </c>
      <c r="P28" s="40">
        <v>5.9329657006531346E-2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133.55000000000001</v>
      </c>
      <c r="F29" s="37">
        <v>133.26666666666668</v>
      </c>
      <c r="G29" s="38">
        <v>131.33333333333337</v>
      </c>
      <c r="H29" s="38">
        <v>129.1166666666667</v>
      </c>
      <c r="I29" s="38">
        <v>127.18333333333339</v>
      </c>
      <c r="J29" s="38">
        <v>135.48333333333335</v>
      </c>
      <c r="K29" s="38">
        <v>137.41666666666669</v>
      </c>
      <c r="L29" s="38">
        <v>139.63333333333333</v>
      </c>
      <c r="M29" s="28">
        <v>135.19999999999999</v>
      </c>
      <c r="N29" s="28">
        <v>131.05000000000001</v>
      </c>
      <c r="O29" s="39">
        <v>38437000</v>
      </c>
      <c r="P29" s="40">
        <v>8.0778410134018722E-3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2643.6</v>
      </c>
      <c r="F30" s="37">
        <v>2636.7666666666669</v>
      </c>
      <c r="G30" s="38">
        <v>2598.5333333333338</v>
      </c>
      <c r="H30" s="38">
        <v>2553.4666666666667</v>
      </c>
      <c r="I30" s="38">
        <v>2515.2333333333336</v>
      </c>
      <c r="J30" s="38">
        <v>2681.8333333333339</v>
      </c>
      <c r="K30" s="38">
        <v>2720.0666666666666</v>
      </c>
      <c r="L30" s="38">
        <v>2765.1333333333341</v>
      </c>
      <c r="M30" s="28">
        <v>2675</v>
      </c>
      <c r="N30" s="28">
        <v>2591.6999999999998</v>
      </c>
      <c r="O30" s="39">
        <v>6643150</v>
      </c>
      <c r="P30" s="40">
        <v>3.8560150082076132E-2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1639</v>
      </c>
      <c r="F31" s="37">
        <v>1643.1333333333332</v>
      </c>
      <c r="G31" s="38">
        <v>1610.8666666666663</v>
      </c>
      <c r="H31" s="38">
        <v>1582.7333333333331</v>
      </c>
      <c r="I31" s="38">
        <v>1550.4666666666662</v>
      </c>
      <c r="J31" s="38">
        <v>1671.2666666666664</v>
      </c>
      <c r="K31" s="38">
        <v>1703.5333333333333</v>
      </c>
      <c r="L31" s="38">
        <v>1731.6666666666665</v>
      </c>
      <c r="M31" s="28">
        <v>1675.4</v>
      </c>
      <c r="N31" s="28">
        <v>1615</v>
      </c>
      <c r="O31" s="39">
        <v>753775</v>
      </c>
      <c r="P31" s="40">
        <v>-2.0021451555237754E-2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8084.6</v>
      </c>
      <c r="F32" s="37">
        <v>8066.8666666666659</v>
      </c>
      <c r="G32" s="38">
        <v>8003.8333333333321</v>
      </c>
      <c r="H32" s="38">
        <v>7923.0666666666666</v>
      </c>
      <c r="I32" s="38">
        <v>7860.0333333333328</v>
      </c>
      <c r="J32" s="38">
        <v>8147.6333333333314</v>
      </c>
      <c r="K32" s="38">
        <v>8210.6666666666661</v>
      </c>
      <c r="L32" s="38">
        <v>8291.4333333333307</v>
      </c>
      <c r="M32" s="28">
        <v>8129.9</v>
      </c>
      <c r="N32" s="28">
        <v>7986.1</v>
      </c>
      <c r="O32" s="39">
        <v>87750</v>
      </c>
      <c r="P32" s="40">
        <v>1.2110726643598616E-2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600.70000000000005</v>
      </c>
      <c r="F33" s="37">
        <v>595.68333333333328</v>
      </c>
      <c r="G33" s="38">
        <v>587.81666666666661</v>
      </c>
      <c r="H33" s="38">
        <v>574.93333333333328</v>
      </c>
      <c r="I33" s="38">
        <v>567.06666666666661</v>
      </c>
      <c r="J33" s="38">
        <v>608.56666666666661</v>
      </c>
      <c r="K33" s="38">
        <v>616.43333333333317</v>
      </c>
      <c r="L33" s="38">
        <v>629.31666666666661</v>
      </c>
      <c r="M33" s="28">
        <v>603.54999999999995</v>
      </c>
      <c r="N33" s="28">
        <v>582.79999999999995</v>
      </c>
      <c r="O33" s="39">
        <v>6147000</v>
      </c>
      <c r="P33" s="40">
        <v>-9.0278897307754305E-3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536.04999999999995</v>
      </c>
      <c r="F34" s="37">
        <v>530.9666666666667</v>
      </c>
      <c r="G34" s="38">
        <v>521.43333333333339</v>
      </c>
      <c r="H34" s="38">
        <v>506.81666666666672</v>
      </c>
      <c r="I34" s="38">
        <v>497.28333333333342</v>
      </c>
      <c r="J34" s="38">
        <v>545.58333333333337</v>
      </c>
      <c r="K34" s="38">
        <v>555.11666666666667</v>
      </c>
      <c r="L34" s="38">
        <v>569.73333333333335</v>
      </c>
      <c r="M34" s="28">
        <v>540.5</v>
      </c>
      <c r="N34" s="28">
        <v>516.35</v>
      </c>
      <c r="O34" s="39">
        <v>14945750</v>
      </c>
      <c r="P34" s="40">
        <v>-5.0007945336087718E-2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650.75</v>
      </c>
      <c r="F35" s="37">
        <v>651.11666666666667</v>
      </c>
      <c r="G35" s="38">
        <v>644.73333333333335</v>
      </c>
      <c r="H35" s="38">
        <v>638.7166666666667</v>
      </c>
      <c r="I35" s="38">
        <v>632.33333333333337</v>
      </c>
      <c r="J35" s="38">
        <v>657.13333333333333</v>
      </c>
      <c r="K35" s="38">
        <v>663.51666666666677</v>
      </c>
      <c r="L35" s="38">
        <v>669.5333333333333</v>
      </c>
      <c r="M35" s="28">
        <v>657.5</v>
      </c>
      <c r="N35" s="28">
        <v>645.1</v>
      </c>
      <c r="O35" s="39">
        <v>59416800</v>
      </c>
      <c r="P35" s="40">
        <v>-2.3975983720508532E-3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3514.1</v>
      </c>
      <c r="F36" s="37">
        <v>3572.3000000000006</v>
      </c>
      <c r="G36" s="38">
        <v>3386.8500000000013</v>
      </c>
      <c r="H36" s="38">
        <v>3259.6000000000008</v>
      </c>
      <c r="I36" s="38">
        <v>3074.1500000000015</v>
      </c>
      <c r="J36" s="38">
        <v>3699.5500000000011</v>
      </c>
      <c r="K36" s="38">
        <v>3885.0000000000009</v>
      </c>
      <c r="L36" s="38">
        <v>4012.2500000000009</v>
      </c>
      <c r="M36" s="28">
        <v>3757.75</v>
      </c>
      <c r="N36" s="28">
        <v>3445.05</v>
      </c>
      <c r="O36" s="39">
        <v>3071000</v>
      </c>
      <c r="P36" s="40">
        <v>0.16029092282988572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11378.15</v>
      </c>
      <c r="F37" s="37">
        <v>11421.383333333333</v>
      </c>
      <c r="G37" s="38">
        <v>11246.766666666666</v>
      </c>
      <c r="H37" s="38">
        <v>11115.383333333333</v>
      </c>
      <c r="I37" s="38">
        <v>10940.766666666666</v>
      </c>
      <c r="J37" s="38">
        <v>11552.766666666666</v>
      </c>
      <c r="K37" s="38">
        <v>11727.383333333331</v>
      </c>
      <c r="L37" s="38">
        <v>11858.766666666666</v>
      </c>
      <c r="M37" s="28">
        <v>11596</v>
      </c>
      <c r="N37" s="28">
        <v>11290</v>
      </c>
      <c r="O37" s="39">
        <v>1041250</v>
      </c>
      <c r="P37" s="40">
        <v>1.0775129835460855E-2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5373.95</v>
      </c>
      <c r="F38" s="37">
        <v>5371.2166666666662</v>
      </c>
      <c r="G38" s="38">
        <v>5284.2333333333327</v>
      </c>
      <c r="H38" s="38">
        <v>5194.5166666666664</v>
      </c>
      <c r="I38" s="38">
        <v>5107.5333333333328</v>
      </c>
      <c r="J38" s="38">
        <v>5460.9333333333325</v>
      </c>
      <c r="K38" s="38">
        <v>5547.9166666666661</v>
      </c>
      <c r="L38" s="38">
        <v>5637.6333333333323</v>
      </c>
      <c r="M38" s="28">
        <v>5458.2</v>
      </c>
      <c r="N38" s="28">
        <v>5281.5</v>
      </c>
      <c r="O38" s="39">
        <v>5670125</v>
      </c>
      <c r="P38" s="40">
        <v>1.5173555938500101E-2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2109.4499999999998</v>
      </c>
      <c r="F39" s="37">
        <v>2115.6</v>
      </c>
      <c r="G39" s="38">
        <v>2082.9499999999998</v>
      </c>
      <c r="H39" s="38">
        <v>2056.4499999999998</v>
      </c>
      <c r="I39" s="38">
        <v>2023.7999999999997</v>
      </c>
      <c r="J39" s="38">
        <v>2142.1</v>
      </c>
      <c r="K39" s="38">
        <v>2174.7500000000005</v>
      </c>
      <c r="L39" s="38">
        <v>2201.25</v>
      </c>
      <c r="M39" s="28">
        <v>2148.25</v>
      </c>
      <c r="N39" s="28">
        <v>2089.1</v>
      </c>
      <c r="O39" s="39">
        <v>1243500</v>
      </c>
      <c r="P39" s="40">
        <v>1.8427518427518427E-2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396</v>
      </c>
      <c r="F40" s="37">
        <v>394.48333333333335</v>
      </c>
      <c r="G40" s="38">
        <v>387.51666666666671</v>
      </c>
      <c r="H40" s="38">
        <v>379.03333333333336</v>
      </c>
      <c r="I40" s="38">
        <v>372.06666666666672</v>
      </c>
      <c r="J40" s="38">
        <v>402.9666666666667</v>
      </c>
      <c r="K40" s="38">
        <v>409.93333333333339</v>
      </c>
      <c r="L40" s="38">
        <v>418.41666666666669</v>
      </c>
      <c r="M40" s="28">
        <v>401.45</v>
      </c>
      <c r="N40" s="28">
        <v>386</v>
      </c>
      <c r="O40" s="39">
        <v>6976000</v>
      </c>
      <c r="P40" s="40">
        <v>-3.1756606706640017E-2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314.45</v>
      </c>
      <c r="F41" s="37">
        <v>311.81666666666666</v>
      </c>
      <c r="G41" s="38">
        <v>306.73333333333335</v>
      </c>
      <c r="H41" s="38">
        <v>299.01666666666671</v>
      </c>
      <c r="I41" s="38">
        <v>293.93333333333339</v>
      </c>
      <c r="J41" s="38">
        <v>319.5333333333333</v>
      </c>
      <c r="K41" s="38">
        <v>324.61666666666667</v>
      </c>
      <c r="L41" s="38">
        <v>332.33333333333326</v>
      </c>
      <c r="M41" s="28">
        <v>316.89999999999998</v>
      </c>
      <c r="N41" s="28">
        <v>304.10000000000002</v>
      </c>
      <c r="O41" s="39">
        <v>38480400</v>
      </c>
      <c r="P41" s="40">
        <v>3.7562212414311204E-3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98.05</v>
      </c>
      <c r="F42" s="37">
        <v>98.166666666666671</v>
      </c>
      <c r="G42" s="38">
        <v>96.683333333333337</v>
      </c>
      <c r="H42" s="38">
        <v>95.316666666666663</v>
      </c>
      <c r="I42" s="38">
        <v>93.833333333333329</v>
      </c>
      <c r="J42" s="38">
        <v>99.533333333333346</v>
      </c>
      <c r="K42" s="38">
        <v>101.01666666666667</v>
      </c>
      <c r="L42" s="38">
        <v>102.38333333333335</v>
      </c>
      <c r="M42" s="28">
        <v>99.65</v>
      </c>
      <c r="N42" s="28">
        <v>96.8</v>
      </c>
      <c r="O42" s="39">
        <v>108985500</v>
      </c>
      <c r="P42" s="40">
        <v>2.2595222724338285E-3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1726.2</v>
      </c>
      <c r="F43" s="37">
        <v>1724.2833333333335</v>
      </c>
      <c r="G43" s="38">
        <v>1700.5666666666671</v>
      </c>
      <c r="H43" s="38">
        <v>1674.9333333333336</v>
      </c>
      <c r="I43" s="38">
        <v>1651.2166666666672</v>
      </c>
      <c r="J43" s="38">
        <v>1749.916666666667</v>
      </c>
      <c r="K43" s="38">
        <v>1773.6333333333337</v>
      </c>
      <c r="L43" s="38">
        <v>1799.2666666666669</v>
      </c>
      <c r="M43" s="28">
        <v>1748</v>
      </c>
      <c r="N43" s="28">
        <v>1698.65</v>
      </c>
      <c r="O43" s="39">
        <v>1592250</v>
      </c>
      <c r="P43" s="40">
        <v>-2.7544507893852873E-2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241.35</v>
      </c>
      <c r="F44" s="37">
        <v>239.61666666666667</v>
      </c>
      <c r="G44" s="38">
        <v>236.73333333333335</v>
      </c>
      <c r="H44" s="38">
        <v>232.11666666666667</v>
      </c>
      <c r="I44" s="38">
        <v>229.23333333333335</v>
      </c>
      <c r="J44" s="38">
        <v>244.23333333333335</v>
      </c>
      <c r="K44" s="38">
        <v>247.11666666666667</v>
      </c>
      <c r="L44" s="38">
        <v>251.73333333333335</v>
      </c>
      <c r="M44" s="28">
        <v>242.5</v>
      </c>
      <c r="N44" s="28">
        <v>235</v>
      </c>
      <c r="O44" s="39">
        <v>29377800</v>
      </c>
      <c r="P44" s="40">
        <v>-1.8534975244382378E-2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571.79999999999995</v>
      </c>
      <c r="F45" s="37">
        <v>571.85</v>
      </c>
      <c r="G45" s="38">
        <v>565.20000000000005</v>
      </c>
      <c r="H45" s="38">
        <v>558.6</v>
      </c>
      <c r="I45" s="38">
        <v>551.95000000000005</v>
      </c>
      <c r="J45" s="38">
        <v>578.45000000000005</v>
      </c>
      <c r="K45" s="38">
        <v>585.09999999999991</v>
      </c>
      <c r="L45" s="38">
        <v>591.70000000000005</v>
      </c>
      <c r="M45" s="28">
        <v>578.5</v>
      </c>
      <c r="N45" s="28">
        <v>565.25</v>
      </c>
      <c r="O45" s="39">
        <v>6396500</v>
      </c>
      <c r="P45" s="40">
        <v>1.536581107036843E-2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648.25</v>
      </c>
      <c r="F46" s="37">
        <v>653.13333333333333</v>
      </c>
      <c r="G46" s="38">
        <v>641.01666666666665</v>
      </c>
      <c r="H46" s="38">
        <v>633.7833333333333</v>
      </c>
      <c r="I46" s="38">
        <v>621.66666666666663</v>
      </c>
      <c r="J46" s="38">
        <v>660.36666666666667</v>
      </c>
      <c r="K46" s="38">
        <v>672.48333333333323</v>
      </c>
      <c r="L46" s="38">
        <v>679.7166666666667</v>
      </c>
      <c r="M46" s="28">
        <v>665.25</v>
      </c>
      <c r="N46" s="28">
        <v>645.9</v>
      </c>
      <c r="O46" s="39">
        <v>7289750</v>
      </c>
      <c r="P46" s="40">
        <v>-5.7624113475177301E-3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682.05</v>
      </c>
      <c r="F47" s="37">
        <v>681.76666666666665</v>
      </c>
      <c r="G47" s="38">
        <v>672.2833333333333</v>
      </c>
      <c r="H47" s="38">
        <v>662.51666666666665</v>
      </c>
      <c r="I47" s="38">
        <v>653.0333333333333</v>
      </c>
      <c r="J47" s="38">
        <v>691.5333333333333</v>
      </c>
      <c r="K47" s="38">
        <v>701.01666666666665</v>
      </c>
      <c r="L47" s="38">
        <v>710.7833333333333</v>
      </c>
      <c r="M47" s="28">
        <v>691.25</v>
      </c>
      <c r="N47" s="28">
        <v>672</v>
      </c>
      <c r="O47" s="39">
        <v>58565600</v>
      </c>
      <c r="P47" s="40">
        <v>-1.8203245688076318E-2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47.6</v>
      </c>
      <c r="F48" s="37">
        <v>47.766666666666673</v>
      </c>
      <c r="G48" s="38">
        <v>46.883333333333347</v>
      </c>
      <c r="H48" s="38">
        <v>46.166666666666671</v>
      </c>
      <c r="I48" s="38">
        <v>45.283333333333346</v>
      </c>
      <c r="J48" s="38">
        <v>48.483333333333348</v>
      </c>
      <c r="K48" s="38">
        <v>49.366666666666674</v>
      </c>
      <c r="L48" s="38">
        <v>50.08333333333335</v>
      </c>
      <c r="M48" s="28">
        <v>48.65</v>
      </c>
      <c r="N48" s="28">
        <v>47.05</v>
      </c>
      <c r="O48" s="39">
        <v>104328000</v>
      </c>
      <c r="P48" s="40">
        <v>5.4644808743169399E-3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326.75</v>
      </c>
      <c r="F49" s="37">
        <v>328.66666666666669</v>
      </c>
      <c r="G49" s="38">
        <v>323.63333333333338</v>
      </c>
      <c r="H49" s="38">
        <v>320.51666666666671</v>
      </c>
      <c r="I49" s="38">
        <v>315.48333333333341</v>
      </c>
      <c r="J49" s="38">
        <v>331.78333333333336</v>
      </c>
      <c r="K49" s="38">
        <v>336.81666666666666</v>
      </c>
      <c r="L49" s="38">
        <v>339.93333333333334</v>
      </c>
      <c r="M49" s="28">
        <v>333.7</v>
      </c>
      <c r="N49" s="28">
        <v>325.55</v>
      </c>
      <c r="O49" s="39">
        <v>14066800</v>
      </c>
      <c r="P49" s="40">
        <v>9.8199672667757766E-4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13831.6</v>
      </c>
      <c r="F50" s="37">
        <v>13896.266666666668</v>
      </c>
      <c r="G50" s="38">
        <v>13695.133333333337</v>
      </c>
      <c r="H50" s="38">
        <v>13558.666666666668</v>
      </c>
      <c r="I50" s="38">
        <v>13357.533333333336</v>
      </c>
      <c r="J50" s="38">
        <v>14032.733333333337</v>
      </c>
      <c r="K50" s="38">
        <v>14233.866666666669</v>
      </c>
      <c r="L50" s="38">
        <v>14370.333333333338</v>
      </c>
      <c r="M50" s="28">
        <v>14097.4</v>
      </c>
      <c r="N50" s="28">
        <v>13759.8</v>
      </c>
      <c r="O50" s="39">
        <v>103650</v>
      </c>
      <c r="P50" s="40">
        <v>-1.613668723303275E-2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314.25</v>
      </c>
      <c r="F51" s="37">
        <v>315.7</v>
      </c>
      <c r="G51" s="38">
        <v>310.04999999999995</v>
      </c>
      <c r="H51" s="38">
        <v>305.84999999999997</v>
      </c>
      <c r="I51" s="38">
        <v>300.19999999999993</v>
      </c>
      <c r="J51" s="38">
        <v>319.89999999999998</v>
      </c>
      <c r="K51" s="38">
        <v>325.54999999999995</v>
      </c>
      <c r="L51" s="38">
        <v>329.75</v>
      </c>
      <c r="M51" s="28">
        <v>321.35000000000002</v>
      </c>
      <c r="N51" s="28">
        <v>311.5</v>
      </c>
      <c r="O51" s="39">
        <v>16142400</v>
      </c>
      <c r="P51" s="40">
        <v>-5.9853690977610284E-3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3331.95</v>
      </c>
      <c r="F52" s="37">
        <v>3322</v>
      </c>
      <c r="G52" s="38">
        <v>3299.55</v>
      </c>
      <c r="H52" s="38">
        <v>3267.15</v>
      </c>
      <c r="I52" s="38">
        <v>3244.7000000000003</v>
      </c>
      <c r="J52" s="38">
        <v>3354.4</v>
      </c>
      <c r="K52" s="38">
        <v>3376.85</v>
      </c>
      <c r="L52" s="38">
        <v>3409.25</v>
      </c>
      <c r="M52" s="28">
        <v>3344.45</v>
      </c>
      <c r="N52" s="28">
        <v>3289.6</v>
      </c>
      <c r="O52" s="39">
        <v>1722600</v>
      </c>
      <c r="P52" s="40">
        <v>-9.316770186335404E-3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348.25</v>
      </c>
      <c r="F53" s="37">
        <v>345.36666666666662</v>
      </c>
      <c r="G53" s="38">
        <v>337.48333333333323</v>
      </c>
      <c r="H53" s="38">
        <v>326.71666666666664</v>
      </c>
      <c r="I53" s="38">
        <v>318.83333333333326</v>
      </c>
      <c r="J53" s="38">
        <v>356.13333333333321</v>
      </c>
      <c r="K53" s="38">
        <v>364.01666666666654</v>
      </c>
      <c r="L53" s="38">
        <v>374.78333333333319</v>
      </c>
      <c r="M53" s="28">
        <v>353.25</v>
      </c>
      <c r="N53" s="28">
        <v>334.6</v>
      </c>
      <c r="O53" s="39">
        <v>3445000</v>
      </c>
      <c r="P53" s="40">
        <v>-4.7790154509522099E-2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190.8</v>
      </c>
      <c r="F54" s="37">
        <v>191.65</v>
      </c>
      <c r="G54" s="38">
        <v>188.3</v>
      </c>
      <c r="H54" s="38">
        <v>185.8</v>
      </c>
      <c r="I54" s="38">
        <v>182.45000000000002</v>
      </c>
      <c r="J54" s="38">
        <v>194.15</v>
      </c>
      <c r="K54" s="38">
        <v>197.49999999999997</v>
      </c>
      <c r="L54" s="38">
        <v>200</v>
      </c>
      <c r="M54" s="28">
        <v>195</v>
      </c>
      <c r="N54" s="28">
        <v>189.15</v>
      </c>
      <c r="O54" s="39">
        <v>48675600</v>
      </c>
      <c r="P54" s="40">
        <v>-1.218836565096953E-3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443.25</v>
      </c>
      <c r="F55" s="37">
        <v>442.25</v>
      </c>
      <c r="G55" s="38">
        <v>434.5</v>
      </c>
      <c r="H55" s="38">
        <v>425.75</v>
      </c>
      <c r="I55" s="38">
        <v>418</v>
      </c>
      <c r="J55" s="38">
        <v>451</v>
      </c>
      <c r="K55" s="38">
        <v>458.75</v>
      </c>
      <c r="L55" s="38">
        <v>467.5</v>
      </c>
      <c r="M55" s="28">
        <v>450</v>
      </c>
      <c r="N55" s="28">
        <v>433.5</v>
      </c>
      <c r="O55" s="39">
        <v>3316950</v>
      </c>
      <c r="P55" s="40">
        <v>-1.2195121951219513E-2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311.55</v>
      </c>
      <c r="F56" s="37">
        <v>315.64999999999998</v>
      </c>
      <c r="G56" s="38">
        <v>306.29999999999995</v>
      </c>
      <c r="H56" s="38">
        <v>301.04999999999995</v>
      </c>
      <c r="I56" s="38">
        <v>291.69999999999993</v>
      </c>
      <c r="J56" s="38">
        <v>320.89999999999998</v>
      </c>
      <c r="K56" s="38">
        <v>330.25</v>
      </c>
      <c r="L56" s="38">
        <v>335.5</v>
      </c>
      <c r="M56" s="28">
        <v>325</v>
      </c>
      <c r="N56" s="28">
        <v>310.39999999999998</v>
      </c>
      <c r="O56" s="39">
        <v>3544500</v>
      </c>
      <c r="P56" s="40">
        <v>7.5557578516158394E-2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618.95000000000005</v>
      </c>
      <c r="F57" s="37">
        <v>616.31666666666672</v>
      </c>
      <c r="G57" s="38">
        <v>603.13333333333344</v>
      </c>
      <c r="H57" s="38">
        <v>587.31666666666672</v>
      </c>
      <c r="I57" s="38">
        <v>574.13333333333344</v>
      </c>
      <c r="J57" s="38">
        <v>632.13333333333344</v>
      </c>
      <c r="K57" s="38">
        <v>645.31666666666661</v>
      </c>
      <c r="L57" s="38">
        <v>661.13333333333344</v>
      </c>
      <c r="M57" s="28">
        <v>629.5</v>
      </c>
      <c r="N57" s="28">
        <v>600.5</v>
      </c>
      <c r="O57" s="39">
        <v>8176250</v>
      </c>
      <c r="P57" s="40">
        <v>-3.2110091743119268E-2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966.3</v>
      </c>
      <c r="F58" s="37">
        <v>963.81666666666661</v>
      </c>
      <c r="G58" s="38">
        <v>958.53333333333319</v>
      </c>
      <c r="H58" s="38">
        <v>950.76666666666654</v>
      </c>
      <c r="I58" s="38">
        <v>945.48333333333312</v>
      </c>
      <c r="J58" s="38">
        <v>971.58333333333326</v>
      </c>
      <c r="K58" s="38">
        <v>976.86666666666656</v>
      </c>
      <c r="L58" s="38">
        <v>984.63333333333333</v>
      </c>
      <c r="M58" s="28">
        <v>969.1</v>
      </c>
      <c r="N58" s="28">
        <v>956.05</v>
      </c>
      <c r="O58" s="39">
        <v>8916050</v>
      </c>
      <c r="P58" s="40">
        <v>7.2697899838449114E-3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192.4</v>
      </c>
      <c r="F59" s="37">
        <v>192.30000000000004</v>
      </c>
      <c r="G59" s="38">
        <v>189.80000000000007</v>
      </c>
      <c r="H59" s="38">
        <v>187.20000000000002</v>
      </c>
      <c r="I59" s="38">
        <v>184.70000000000005</v>
      </c>
      <c r="J59" s="38">
        <v>194.90000000000009</v>
      </c>
      <c r="K59" s="38">
        <v>197.40000000000003</v>
      </c>
      <c r="L59" s="38">
        <v>200.00000000000011</v>
      </c>
      <c r="M59" s="28">
        <v>194.8</v>
      </c>
      <c r="N59" s="28">
        <v>189.7</v>
      </c>
      <c r="O59" s="39">
        <v>30811200</v>
      </c>
      <c r="P59" s="40">
        <v>-1.1720328708069513E-2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3243.6</v>
      </c>
      <c r="F60" s="37">
        <v>3280.3666666666668</v>
      </c>
      <c r="G60" s="38">
        <v>3194.2333333333336</v>
      </c>
      <c r="H60" s="38">
        <v>3144.8666666666668</v>
      </c>
      <c r="I60" s="38">
        <v>3058.7333333333336</v>
      </c>
      <c r="J60" s="38">
        <v>3329.7333333333336</v>
      </c>
      <c r="K60" s="38">
        <v>3415.8666666666668</v>
      </c>
      <c r="L60" s="38">
        <v>3465.2333333333336</v>
      </c>
      <c r="M60" s="28">
        <v>3366.5</v>
      </c>
      <c r="N60" s="28">
        <v>3231</v>
      </c>
      <c r="O60" s="39">
        <v>714650</v>
      </c>
      <c r="P60" s="40">
        <v>5.6549379065641635E-2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1506.55</v>
      </c>
      <c r="F61" s="37">
        <v>1509.3166666666666</v>
      </c>
      <c r="G61" s="38">
        <v>1497.5833333333333</v>
      </c>
      <c r="H61" s="38">
        <v>1488.6166666666666</v>
      </c>
      <c r="I61" s="38">
        <v>1476.8833333333332</v>
      </c>
      <c r="J61" s="38">
        <v>1518.2833333333333</v>
      </c>
      <c r="K61" s="38">
        <v>1530.0166666666669</v>
      </c>
      <c r="L61" s="38">
        <v>1538.9833333333333</v>
      </c>
      <c r="M61" s="28">
        <v>1521.05</v>
      </c>
      <c r="N61" s="28">
        <v>1500.35</v>
      </c>
      <c r="O61" s="39">
        <v>2579850</v>
      </c>
      <c r="P61" s="40">
        <v>2.9936045720506191E-3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643.1</v>
      </c>
      <c r="F62" s="37">
        <v>643.7833333333333</v>
      </c>
      <c r="G62" s="38">
        <v>634.66666666666663</v>
      </c>
      <c r="H62" s="38">
        <v>626.23333333333335</v>
      </c>
      <c r="I62" s="38">
        <v>617.11666666666667</v>
      </c>
      <c r="J62" s="38">
        <v>652.21666666666658</v>
      </c>
      <c r="K62" s="38">
        <v>661.33333333333337</v>
      </c>
      <c r="L62" s="38">
        <v>669.76666666666654</v>
      </c>
      <c r="M62" s="28">
        <v>652.9</v>
      </c>
      <c r="N62" s="28">
        <v>635.35</v>
      </c>
      <c r="O62" s="39">
        <v>6496400</v>
      </c>
      <c r="P62" s="40">
        <v>-2.1567564311103078E-2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932.55</v>
      </c>
      <c r="F63" s="37">
        <v>927.4</v>
      </c>
      <c r="G63" s="38">
        <v>917.09999999999991</v>
      </c>
      <c r="H63" s="38">
        <v>901.65</v>
      </c>
      <c r="I63" s="38">
        <v>891.34999999999991</v>
      </c>
      <c r="J63" s="38">
        <v>942.84999999999991</v>
      </c>
      <c r="K63" s="38">
        <v>953.14999999999986</v>
      </c>
      <c r="L63" s="38">
        <v>968.59999999999991</v>
      </c>
      <c r="M63" s="28">
        <v>937.7</v>
      </c>
      <c r="N63" s="28">
        <v>911.95</v>
      </c>
      <c r="O63" s="39">
        <v>1891875</v>
      </c>
      <c r="P63" s="40">
        <v>3.3670263625187817E-2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318.25</v>
      </c>
      <c r="F64" s="37">
        <v>320.05</v>
      </c>
      <c r="G64" s="38">
        <v>314.75</v>
      </c>
      <c r="H64" s="38">
        <v>311.25</v>
      </c>
      <c r="I64" s="38">
        <v>305.95</v>
      </c>
      <c r="J64" s="38">
        <v>323.55</v>
      </c>
      <c r="K64" s="38">
        <v>328.85000000000008</v>
      </c>
      <c r="L64" s="38">
        <v>332.35</v>
      </c>
      <c r="M64" s="28">
        <v>325.35000000000002</v>
      </c>
      <c r="N64" s="28">
        <v>316.55</v>
      </c>
      <c r="O64" s="39">
        <v>3771200</v>
      </c>
      <c r="P64" s="40">
        <v>0.16882070354873702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133.85</v>
      </c>
      <c r="F65" s="37">
        <v>133.99999999999997</v>
      </c>
      <c r="G65" s="38">
        <v>132.29999999999995</v>
      </c>
      <c r="H65" s="38">
        <v>130.74999999999997</v>
      </c>
      <c r="I65" s="38">
        <v>129.04999999999995</v>
      </c>
      <c r="J65" s="38">
        <v>135.54999999999995</v>
      </c>
      <c r="K65" s="38">
        <v>137.24999999999994</v>
      </c>
      <c r="L65" s="38">
        <v>138.79999999999995</v>
      </c>
      <c r="M65" s="28">
        <v>135.69999999999999</v>
      </c>
      <c r="N65" s="28">
        <v>132.44999999999999</v>
      </c>
      <c r="O65" s="39">
        <v>11141800</v>
      </c>
      <c r="P65" s="40">
        <v>-2.0810996080361379E-2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1000.4</v>
      </c>
      <c r="F66" s="37">
        <v>1004.2666666666668</v>
      </c>
      <c r="G66" s="38">
        <v>993.63333333333355</v>
      </c>
      <c r="H66" s="38">
        <v>986.86666666666679</v>
      </c>
      <c r="I66" s="38">
        <v>976.23333333333358</v>
      </c>
      <c r="J66" s="38">
        <v>1011.0333333333335</v>
      </c>
      <c r="K66" s="38">
        <v>1021.6666666666667</v>
      </c>
      <c r="L66" s="38">
        <v>1028.4333333333334</v>
      </c>
      <c r="M66" s="28">
        <v>1014.9</v>
      </c>
      <c r="N66" s="28">
        <v>997.5</v>
      </c>
      <c r="O66" s="39">
        <v>1381800</v>
      </c>
      <c r="P66" s="40">
        <v>5.6768558951965069E-3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495.65</v>
      </c>
      <c r="F67" s="37">
        <v>497</v>
      </c>
      <c r="G67" s="38">
        <v>491.25</v>
      </c>
      <c r="H67" s="38">
        <v>486.85</v>
      </c>
      <c r="I67" s="38">
        <v>481.1</v>
      </c>
      <c r="J67" s="38">
        <v>501.4</v>
      </c>
      <c r="K67" s="38">
        <v>507.15</v>
      </c>
      <c r="L67" s="38">
        <v>511.54999999999995</v>
      </c>
      <c r="M67" s="28">
        <v>502.75</v>
      </c>
      <c r="N67" s="28">
        <v>492.6</v>
      </c>
      <c r="O67" s="39">
        <v>13723750</v>
      </c>
      <c r="P67" s="40">
        <v>-1.6368100391015732E-3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1280.8</v>
      </c>
      <c r="F68" s="37">
        <v>1279.3999999999999</v>
      </c>
      <c r="G68" s="38">
        <v>1250.8999999999996</v>
      </c>
      <c r="H68" s="38">
        <v>1220.9999999999998</v>
      </c>
      <c r="I68" s="38">
        <v>1192.4999999999995</v>
      </c>
      <c r="J68" s="38">
        <v>1309.2999999999997</v>
      </c>
      <c r="K68" s="38">
        <v>1337.8000000000002</v>
      </c>
      <c r="L68" s="38">
        <v>1367.6999999999998</v>
      </c>
      <c r="M68" s="28">
        <v>1307.9000000000001</v>
      </c>
      <c r="N68" s="28">
        <v>1249.5</v>
      </c>
      <c r="O68" s="39">
        <v>1393250</v>
      </c>
      <c r="P68" s="40">
        <v>-1.4674681753889675E-2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1814.5</v>
      </c>
      <c r="F69" s="37">
        <v>1821.6333333333332</v>
      </c>
      <c r="G69" s="38">
        <v>1796.4666666666665</v>
      </c>
      <c r="H69" s="38">
        <v>1778.4333333333332</v>
      </c>
      <c r="I69" s="38">
        <v>1753.2666666666664</v>
      </c>
      <c r="J69" s="38">
        <v>1839.6666666666665</v>
      </c>
      <c r="K69" s="38">
        <v>1864.8333333333335</v>
      </c>
      <c r="L69" s="38">
        <v>1882.8666666666666</v>
      </c>
      <c r="M69" s="28">
        <v>1846.8</v>
      </c>
      <c r="N69" s="28">
        <v>1803.6</v>
      </c>
      <c r="O69" s="39">
        <v>1737750</v>
      </c>
      <c r="P69" s="40">
        <v>-1.5439093484419263E-2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184.1</v>
      </c>
      <c r="F70" s="37">
        <v>186.06666666666669</v>
      </c>
      <c r="G70" s="38">
        <v>180.33333333333337</v>
      </c>
      <c r="H70" s="38">
        <v>176.56666666666669</v>
      </c>
      <c r="I70" s="38">
        <v>170.83333333333337</v>
      </c>
      <c r="J70" s="38">
        <v>189.83333333333337</v>
      </c>
      <c r="K70" s="38">
        <v>195.56666666666666</v>
      </c>
      <c r="L70" s="38">
        <v>199.33333333333337</v>
      </c>
      <c r="M70" s="28">
        <v>191.8</v>
      </c>
      <c r="N70" s="28">
        <v>182.3</v>
      </c>
      <c r="O70" s="39">
        <v>17109700</v>
      </c>
      <c r="P70" s="40">
        <v>-1.561466190287151E-2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3526.5</v>
      </c>
      <c r="F71" s="37">
        <v>3512.75</v>
      </c>
      <c r="G71" s="38">
        <v>3476.45</v>
      </c>
      <c r="H71" s="38">
        <v>3426.3999999999996</v>
      </c>
      <c r="I71" s="38">
        <v>3390.0999999999995</v>
      </c>
      <c r="J71" s="38">
        <v>3562.8</v>
      </c>
      <c r="K71" s="38">
        <v>3599.1000000000004</v>
      </c>
      <c r="L71" s="38">
        <v>3649.1500000000005</v>
      </c>
      <c r="M71" s="28">
        <v>3549.05</v>
      </c>
      <c r="N71" s="28">
        <v>3462.7</v>
      </c>
      <c r="O71" s="39">
        <v>3365650</v>
      </c>
      <c r="P71" s="40">
        <v>-2.2934115222156097E-2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3412.45</v>
      </c>
      <c r="F72" s="37">
        <v>3450.6333333333332</v>
      </c>
      <c r="G72" s="38">
        <v>3352.8166666666666</v>
      </c>
      <c r="H72" s="38">
        <v>3293.1833333333334</v>
      </c>
      <c r="I72" s="38">
        <v>3195.3666666666668</v>
      </c>
      <c r="J72" s="38">
        <v>3510.2666666666664</v>
      </c>
      <c r="K72" s="38">
        <v>3608.083333333333</v>
      </c>
      <c r="L72" s="38">
        <v>3667.7166666666662</v>
      </c>
      <c r="M72" s="28">
        <v>3548.45</v>
      </c>
      <c r="N72" s="28">
        <v>3391</v>
      </c>
      <c r="O72" s="39">
        <v>704875</v>
      </c>
      <c r="P72" s="40">
        <v>2.8639182780007297E-2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314.55</v>
      </c>
      <c r="F73" s="37">
        <v>313.15000000000003</v>
      </c>
      <c r="G73" s="38">
        <v>305.70000000000005</v>
      </c>
      <c r="H73" s="38">
        <v>296.85000000000002</v>
      </c>
      <c r="I73" s="38">
        <v>289.40000000000003</v>
      </c>
      <c r="J73" s="38">
        <v>322.00000000000006</v>
      </c>
      <c r="K73" s="38">
        <v>329.45</v>
      </c>
      <c r="L73" s="38">
        <v>338.30000000000007</v>
      </c>
      <c r="M73" s="28">
        <v>320.60000000000002</v>
      </c>
      <c r="N73" s="28">
        <v>304.3</v>
      </c>
      <c r="O73" s="39">
        <v>42545250</v>
      </c>
      <c r="P73" s="40">
        <v>1.2446992304067849E-2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4307.55</v>
      </c>
      <c r="F74" s="37">
        <v>4296.5666666666666</v>
      </c>
      <c r="G74" s="38">
        <v>4262.2333333333336</v>
      </c>
      <c r="H74" s="38">
        <v>4216.916666666667</v>
      </c>
      <c r="I74" s="38">
        <v>4182.5833333333339</v>
      </c>
      <c r="J74" s="38">
        <v>4341.8833333333332</v>
      </c>
      <c r="K74" s="38">
        <v>4376.2166666666672</v>
      </c>
      <c r="L74" s="38">
        <v>4421.5333333333328</v>
      </c>
      <c r="M74" s="28">
        <v>4330.8999999999996</v>
      </c>
      <c r="N74" s="28">
        <v>4251.25</v>
      </c>
      <c r="O74" s="39">
        <v>2037000</v>
      </c>
      <c r="P74" s="40">
        <v>-2.4250044907490571E-2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2721.3</v>
      </c>
      <c r="F75" s="37">
        <v>2721.4500000000003</v>
      </c>
      <c r="G75" s="38">
        <v>2685.2500000000005</v>
      </c>
      <c r="H75" s="38">
        <v>2649.2000000000003</v>
      </c>
      <c r="I75" s="38">
        <v>2613.0000000000005</v>
      </c>
      <c r="J75" s="38">
        <v>2757.5000000000005</v>
      </c>
      <c r="K75" s="38">
        <v>2793.7000000000003</v>
      </c>
      <c r="L75" s="38">
        <v>2829.7500000000005</v>
      </c>
      <c r="M75" s="28">
        <v>2757.65</v>
      </c>
      <c r="N75" s="28">
        <v>2685.4</v>
      </c>
      <c r="O75" s="39">
        <v>3523800</v>
      </c>
      <c r="P75" s="40">
        <v>-2.2903726708074536E-2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1547.9</v>
      </c>
      <c r="F76" s="37">
        <v>1553.2166666666665</v>
      </c>
      <c r="G76" s="38">
        <v>1536.6833333333329</v>
      </c>
      <c r="H76" s="38">
        <v>1525.4666666666665</v>
      </c>
      <c r="I76" s="38">
        <v>1508.9333333333329</v>
      </c>
      <c r="J76" s="38">
        <v>1564.4333333333329</v>
      </c>
      <c r="K76" s="38">
        <v>1580.9666666666662</v>
      </c>
      <c r="L76" s="38">
        <v>1592.1833333333329</v>
      </c>
      <c r="M76" s="28">
        <v>1569.75</v>
      </c>
      <c r="N76" s="28">
        <v>1542</v>
      </c>
      <c r="O76" s="39">
        <v>2361150</v>
      </c>
      <c r="P76" s="40">
        <v>2.3348120476301658E-3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140.19999999999999</v>
      </c>
      <c r="F77" s="37">
        <v>140.93333333333334</v>
      </c>
      <c r="G77" s="38">
        <v>138.96666666666667</v>
      </c>
      <c r="H77" s="38">
        <v>137.73333333333332</v>
      </c>
      <c r="I77" s="38">
        <v>135.76666666666665</v>
      </c>
      <c r="J77" s="38">
        <v>142.16666666666669</v>
      </c>
      <c r="K77" s="38">
        <v>144.13333333333338</v>
      </c>
      <c r="L77" s="38">
        <v>145.3666666666667</v>
      </c>
      <c r="M77" s="28">
        <v>142.9</v>
      </c>
      <c r="N77" s="28">
        <v>139.69999999999999</v>
      </c>
      <c r="O77" s="39">
        <v>19803600</v>
      </c>
      <c r="P77" s="40">
        <v>-1.4521691777092032E-3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90.1</v>
      </c>
      <c r="F78" s="37">
        <v>90.25</v>
      </c>
      <c r="G78" s="38">
        <v>88.8</v>
      </c>
      <c r="H78" s="38">
        <v>87.5</v>
      </c>
      <c r="I78" s="38">
        <v>86.05</v>
      </c>
      <c r="J78" s="38">
        <v>91.55</v>
      </c>
      <c r="K78" s="38">
        <v>92.999999999999986</v>
      </c>
      <c r="L78" s="38">
        <v>94.3</v>
      </c>
      <c r="M78" s="28">
        <v>91.7</v>
      </c>
      <c r="N78" s="28">
        <v>88.95</v>
      </c>
      <c r="O78" s="39">
        <v>84640000</v>
      </c>
      <c r="P78" s="40">
        <v>-1.2022878487218397E-2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100.9</v>
      </c>
      <c r="F79" s="37">
        <v>101.31666666666668</v>
      </c>
      <c r="G79" s="38">
        <v>98.183333333333351</v>
      </c>
      <c r="H79" s="38">
        <v>95.466666666666669</v>
      </c>
      <c r="I79" s="38">
        <v>92.333333333333343</v>
      </c>
      <c r="J79" s="38">
        <v>104.03333333333336</v>
      </c>
      <c r="K79" s="38">
        <v>107.16666666666669</v>
      </c>
      <c r="L79" s="38">
        <v>109.88333333333337</v>
      </c>
      <c r="M79" s="28">
        <v>104.45</v>
      </c>
      <c r="N79" s="28">
        <v>98.6</v>
      </c>
      <c r="O79" s="39">
        <v>11520600</v>
      </c>
      <c r="P79" s="40">
        <v>4.7765429179475051E-2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146.25</v>
      </c>
      <c r="F80" s="37">
        <v>147.19999999999999</v>
      </c>
      <c r="G80" s="38">
        <v>144.99999999999997</v>
      </c>
      <c r="H80" s="38">
        <v>143.74999999999997</v>
      </c>
      <c r="I80" s="38">
        <v>141.54999999999995</v>
      </c>
      <c r="J80" s="38">
        <v>148.44999999999999</v>
      </c>
      <c r="K80" s="38">
        <v>150.65000000000003</v>
      </c>
      <c r="L80" s="38">
        <v>151.9</v>
      </c>
      <c r="M80" s="28">
        <v>149.4</v>
      </c>
      <c r="N80" s="28">
        <v>145.94999999999999</v>
      </c>
      <c r="O80" s="39">
        <v>27718400</v>
      </c>
      <c r="P80" s="40">
        <v>2.020655590480467E-2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383.3</v>
      </c>
      <c r="F81" s="37">
        <v>381.43333333333339</v>
      </c>
      <c r="G81" s="38">
        <v>373.26666666666677</v>
      </c>
      <c r="H81" s="38">
        <v>363.23333333333335</v>
      </c>
      <c r="I81" s="38">
        <v>355.06666666666672</v>
      </c>
      <c r="J81" s="38">
        <v>391.46666666666681</v>
      </c>
      <c r="K81" s="38">
        <v>399.63333333333344</v>
      </c>
      <c r="L81" s="38">
        <v>409.66666666666686</v>
      </c>
      <c r="M81" s="28">
        <v>389.6</v>
      </c>
      <c r="N81" s="28">
        <v>371.4</v>
      </c>
      <c r="O81" s="39">
        <v>6464150</v>
      </c>
      <c r="P81" s="40">
        <v>1.6037063435495368E-3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35.85</v>
      </c>
      <c r="F82" s="37">
        <v>35.883333333333333</v>
      </c>
      <c r="G82" s="38">
        <v>35.366666666666667</v>
      </c>
      <c r="H82" s="38">
        <v>34.883333333333333</v>
      </c>
      <c r="I82" s="38">
        <v>34.366666666666667</v>
      </c>
      <c r="J82" s="38">
        <v>36.366666666666667</v>
      </c>
      <c r="K82" s="38">
        <v>36.883333333333333</v>
      </c>
      <c r="L82" s="38">
        <v>37.366666666666667</v>
      </c>
      <c r="M82" s="28">
        <v>36.4</v>
      </c>
      <c r="N82" s="28">
        <v>35.4</v>
      </c>
      <c r="O82" s="39">
        <v>108562500</v>
      </c>
      <c r="P82" s="40">
        <v>-9.8501949517750872E-3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600.25</v>
      </c>
      <c r="F83" s="37">
        <v>602.11666666666667</v>
      </c>
      <c r="G83" s="38">
        <v>592.73333333333335</v>
      </c>
      <c r="H83" s="38">
        <v>585.2166666666667</v>
      </c>
      <c r="I83" s="38">
        <v>575.83333333333337</v>
      </c>
      <c r="J83" s="38">
        <v>609.63333333333333</v>
      </c>
      <c r="K83" s="38">
        <v>619.01666666666677</v>
      </c>
      <c r="L83" s="38">
        <v>626.5333333333333</v>
      </c>
      <c r="M83" s="28">
        <v>611.5</v>
      </c>
      <c r="N83" s="28">
        <v>594.6</v>
      </c>
      <c r="O83" s="39">
        <v>3188900</v>
      </c>
      <c r="P83" s="40">
        <v>-3.2507110930516049E-3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738.95</v>
      </c>
      <c r="F84" s="37">
        <v>738.11666666666667</v>
      </c>
      <c r="G84" s="38">
        <v>734.18333333333339</v>
      </c>
      <c r="H84" s="38">
        <v>729.41666666666674</v>
      </c>
      <c r="I84" s="38">
        <v>725.48333333333346</v>
      </c>
      <c r="J84" s="38">
        <v>742.88333333333333</v>
      </c>
      <c r="K84" s="38">
        <v>746.81666666666649</v>
      </c>
      <c r="L84" s="38">
        <v>751.58333333333326</v>
      </c>
      <c r="M84" s="28">
        <v>742.05</v>
      </c>
      <c r="N84" s="28">
        <v>733.35</v>
      </c>
      <c r="O84" s="39">
        <v>7176000</v>
      </c>
      <c r="P84" s="40">
        <v>9.5666854248733814E-3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1244.3499999999999</v>
      </c>
      <c r="F85" s="37">
        <v>1238.1000000000001</v>
      </c>
      <c r="G85" s="38">
        <v>1198.2500000000002</v>
      </c>
      <c r="H85" s="38">
        <v>1152.1500000000001</v>
      </c>
      <c r="I85" s="38">
        <v>1112.3000000000002</v>
      </c>
      <c r="J85" s="38">
        <v>1284.2000000000003</v>
      </c>
      <c r="K85" s="38">
        <v>1324.0500000000002</v>
      </c>
      <c r="L85" s="38">
        <v>1370.1500000000003</v>
      </c>
      <c r="M85" s="28">
        <v>1277.95</v>
      </c>
      <c r="N85" s="28">
        <v>1192</v>
      </c>
      <c r="O85" s="39">
        <v>4350450</v>
      </c>
      <c r="P85" s="40">
        <v>3.8237803459241451E-2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260.35000000000002</v>
      </c>
      <c r="F86" s="37">
        <v>260.81666666666666</v>
      </c>
      <c r="G86" s="38">
        <v>255.33333333333331</v>
      </c>
      <c r="H86" s="38">
        <v>250.31666666666666</v>
      </c>
      <c r="I86" s="38">
        <v>244.83333333333331</v>
      </c>
      <c r="J86" s="38">
        <v>265.83333333333331</v>
      </c>
      <c r="K86" s="38">
        <v>271.31666666666666</v>
      </c>
      <c r="L86" s="38">
        <v>276.33333333333331</v>
      </c>
      <c r="M86" s="28">
        <v>266.3</v>
      </c>
      <c r="N86" s="28">
        <v>255.8</v>
      </c>
      <c r="O86" s="39">
        <v>8251300</v>
      </c>
      <c r="P86" s="40">
        <v>-1.2139787134698959E-2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1312</v>
      </c>
      <c r="F87" s="37">
        <v>1309.4833333333333</v>
      </c>
      <c r="G87" s="38">
        <v>1292.9666666666667</v>
      </c>
      <c r="H87" s="38">
        <v>1273.9333333333334</v>
      </c>
      <c r="I87" s="38">
        <v>1257.4166666666667</v>
      </c>
      <c r="J87" s="38">
        <v>1328.5166666666667</v>
      </c>
      <c r="K87" s="38">
        <v>1345.0333333333335</v>
      </c>
      <c r="L87" s="38">
        <v>1364.0666666666666</v>
      </c>
      <c r="M87" s="28">
        <v>1326</v>
      </c>
      <c r="N87" s="28">
        <v>1290.45</v>
      </c>
      <c r="O87" s="39">
        <v>14007750</v>
      </c>
      <c r="P87" s="40">
        <v>1.3611053825531037E-2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233.3</v>
      </c>
      <c r="F88" s="37">
        <v>231.75</v>
      </c>
      <c r="G88" s="38">
        <v>229.05</v>
      </c>
      <c r="H88" s="38">
        <v>224.8</v>
      </c>
      <c r="I88" s="38">
        <v>222.10000000000002</v>
      </c>
      <c r="J88" s="38">
        <v>236</v>
      </c>
      <c r="K88" s="38">
        <v>238.7</v>
      </c>
      <c r="L88" s="38">
        <v>242.95</v>
      </c>
      <c r="M88" s="28">
        <v>234.45</v>
      </c>
      <c r="N88" s="28">
        <v>227.5</v>
      </c>
      <c r="O88" s="39">
        <v>2944400</v>
      </c>
      <c r="P88" s="40">
        <v>9.2906722096432942E-2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443.95</v>
      </c>
      <c r="F89" s="37">
        <v>444</v>
      </c>
      <c r="G89" s="38">
        <v>436.45</v>
      </c>
      <c r="H89" s="38">
        <v>428.95</v>
      </c>
      <c r="I89" s="38">
        <v>421.4</v>
      </c>
      <c r="J89" s="38">
        <v>451.5</v>
      </c>
      <c r="K89" s="38">
        <v>459.04999999999995</v>
      </c>
      <c r="L89" s="38">
        <v>466.55</v>
      </c>
      <c r="M89" s="28">
        <v>451.55</v>
      </c>
      <c r="N89" s="28">
        <v>436.5</v>
      </c>
      <c r="O89" s="39">
        <v>5835000</v>
      </c>
      <c r="P89" s="40">
        <v>8.576329331046312E-4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1880.35</v>
      </c>
      <c r="F90" s="37">
        <v>1871.3833333333332</v>
      </c>
      <c r="G90" s="38">
        <v>1853.9666666666665</v>
      </c>
      <c r="H90" s="38">
        <v>1827.5833333333333</v>
      </c>
      <c r="I90" s="38">
        <v>1810.1666666666665</v>
      </c>
      <c r="J90" s="38">
        <v>1897.7666666666664</v>
      </c>
      <c r="K90" s="38">
        <v>1915.1833333333334</v>
      </c>
      <c r="L90" s="38">
        <v>1941.5666666666664</v>
      </c>
      <c r="M90" s="28">
        <v>1888.8</v>
      </c>
      <c r="N90" s="28">
        <v>1845</v>
      </c>
      <c r="O90" s="39">
        <v>1840150</v>
      </c>
      <c r="P90" s="40">
        <v>-4.3928923988153998E-2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1122</v>
      </c>
      <c r="F91" s="37">
        <v>1112.6666666666667</v>
      </c>
      <c r="G91" s="38">
        <v>1099.3333333333335</v>
      </c>
      <c r="H91" s="38">
        <v>1076.6666666666667</v>
      </c>
      <c r="I91" s="38">
        <v>1063.3333333333335</v>
      </c>
      <c r="J91" s="38">
        <v>1135.3333333333335</v>
      </c>
      <c r="K91" s="38">
        <v>1148.666666666667</v>
      </c>
      <c r="L91" s="38">
        <v>1171.3333333333335</v>
      </c>
      <c r="M91" s="28">
        <v>1126</v>
      </c>
      <c r="N91" s="28">
        <v>1090</v>
      </c>
      <c r="O91" s="39">
        <v>5456500</v>
      </c>
      <c r="P91" s="40">
        <v>-6.3020520305658106E-2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997.6</v>
      </c>
      <c r="F92" s="37">
        <v>994.1</v>
      </c>
      <c r="G92" s="38">
        <v>984.5</v>
      </c>
      <c r="H92" s="38">
        <v>971.4</v>
      </c>
      <c r="I92" s="38">
        <v>961.8</v>
      </c>
      <c r="J92" s="38">
        <v>1007.2</v>
      </c>
      <c r="K92" s="38">
        <v>1016.8000000000002</v>
      </c>
      <c r="L92" s="38">
        <v>1029.9000000000001</v>
      </c>
      <c r="M92" s="28">
        <v>1003.7</v>
      </c>
      <c r="N92" s="28">
        <v>981</v>
      </c>
      <c r="O92" s="39">
        <v>21748300</v>
      </c>
      <c r="P92" s="40">
        <v>-3.6558381169226823E-3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2113.9499999999998</v>
      </c>
      <c r="F93" s="37">
        <v>2116.3833333333332</v>
      </c>
      <c r="G93" s="38">
        <v>2093.9666666666662</v>
      </c>
      <c r="H93" s="38">
        <v>2073.9833333333331</v>
      </c>
      <c r="I93" s="38">
        <v>2051.5666666666662</v>
      </c>
      <c r="J93" s="38">
        <v>2136.3666666666663</v>
      </c>
      <c r="K93" s="38">
        <v>2158.7833333333333</v>
      </c>
      <c r="L93" s="38">
        <v>2178.7666666666664</v>
      </c>
      <c r="M93" s="28">
        <v>2138.8000000000002</v>
      </c>
      <c r="N93" s="28">
        <v>2096.4</v>
      </c>
      <c r="O93" s="39">
        <v>24038400</v>
      </c>
      <c r="P93" s="40">
        <v>2.4052347723845308E-2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1825</v>
      </c>
      <c r="F94" s="37">
        <v>1820.5333333333335</v>
      </c>
      <c r="G94" s="38">
        <v>1810.5666666666671</v>
      </c>
      <c r="H94" s="38">
        <v>1796.1333333333334</v>
      </c>
      <c r="I94" s="38">
        <v>1786.166666666667</v>
      </c>
      <c r="J94" s="38">
        <v>1834.9666666666672</v>
      </c>
      <c r="K94" s="38">
        <v>1844.9333333333338</v>
      </c>
      <c r="L94" s="38">
        <v>1859.3666666666672</v>
      </c>
      <c r="M94" s="28">
        <v>1830.5</v>
      </c>
      <c r="N94" s="28">
        <v>1806.1</v>
      </c>
      <c r="O94" s="39">
        <v>4038500</v>
      </c>
      <c r="P94" s="40">
        <v>-3.0930556222104909E-2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1316.05</v>
      </c>
      <c r="F95" s="37">
        <v>1317.9333333333334</v>
      </c>
      <c r="G95" s="38">
        <v>1305.6166666666668</v>
      </c>
      <c r="H95" s="38">
        <v>1295.1833333333334</v>
      </c>
      <c r="I95" s="38">
        <v>1282.8666666666668</v>
      </c>
      <c r="J95" s="38">
        <v>1328.3666666666668</v>
      </c>
      <c r="K95" s="38">
        <v>1340.6833333333334</v>
      </c>
      <c r="L95" s="38">
        <v>1351.1166666666668</v>
      </c>
      <c r="M95" s="28">
        <v>1330.25</v>
      </c>
      <c r="N95" s="28">
        <v>1307.5</v>
      </c>
      <c r="O95" s="39">
        <v>63243950</v>
      </c>
      <c r="P95" s="40">
        <v>6.5211302125275728E-3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574.4</v>
      </c>
      <c r="F96" s="37">
        <v>577.85</v>
      </c>
      <c r="G96" s="38">
        <v>568.35</v>
      </c>
      <c r="H96" s="38">
        <v>562.29999999999995</v>
      </c>
      <c r="I96" s="38">
        <v>552.79999999999995</v>
      </c>
      <c r="J96" s="38">
        <v>583.90000000000009</v>
      </c>
      <c r="K96" s="38">
        <v>593.40000000000009</v>
      </c>
      <c r="L96" s="38">
        <v>599.45000000000016</v>
      </c>
      <c r="M96" s="28">
        <v>587.35</v>
      </c>
      <c r="N96" s="28">
        <v>571.79999999999995</v>
      </c>
      <c r="O96" s="39">
        <v>21943900</v>
      </c>
      <c r="P96" s="40">
        <v>5.6620762711864406E-2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2559.9499999999998</v>
      </c>
      <c r="F97" s="37">
        <v>2570.7333333333331</v>
      </c>
      <c r="G97" s="38">
        <v>2523.7166666666662</v>
      </c>
      <c r="H97" s="38">
        <v>2487.4833333333331</v>
      </c>
      <c r="I97" s="38">
        <v>2440.4666666666662</v>
      </c>
      <c r="J97" s="38">
        <v>2606.9666666666662</v>
      </c>
      <c r="K97" s="38">
        <v>2653.9833333333336</v>
      </c>
      <c r="L97" s="38">
        <v>2690.2166666666662</v>
      </c>
      <c r="M97" s="28">
        <v>2617.75</v>
      </c>
      <c r="N97" s="28">
        <v>2534.5</v>
      </c>
      <c r="O97" s="39">
        <v>3751500</v>
      </c>
      <c r="P97" s="40">
        <v>6.4386317907444666E-3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359.4</v>
      </c>
      <c r="F98" s="37">
        <v>362.95</v>
      </c>
      <c r="G98" s="38">
        <v>355.04999999999995</v>
      </c>
      <c r="H98" s="38">
        <v>350.7</v>
      </c>
      <c r="I98" s="38">
        <v>342.79999999999995</v>
      </c>
      <c r="J98" s="38">
        <v>367.29999999999995</v>
      </c>
      <c r="K98" s="38">
        <v>375.19999999999993</v>
      </c>
      <c r="L98" s="38">
        <v>379.54999999999995</v>
      </c>
      <c r="M98" s="28">
        <v>370.85</v>
      </c>
      <c r="N98" s="28">
        <v>358.6</v>
      </c>
      <c r="O98" s="39">
        <v>45160750</v>
      </c>
      <c r="P98" s="40">
        <v>4.1837164893485108E-2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96.6</v>
      </c>
      <c r="F99" s="37">
        <v>97.483333333333348</v>
      </c>
      <c r="G99" s="38">
        <v>94.766666666666694</v>
      </c>
      <c r="H99" s="38">
        <v>92.933333333333351</v>
      </c>
      <c r="I99" s="38">
        <v>90.216666666666697</v>
      </c>
      <c r="J99" s="38">
        <v>99.316666666666691</v>
      </c>
      <c r="K99" s="38">
        <v>102.03333333333333</v>
      </c>
      <c r="L99" s="38">
        <v>103.86666666666669</v>
      </c>
      <c r="M99" s="28">
        <v>100.2</v>
      </c>
      <c r="N99" s="28">
        <v>95.65</v>
      </c>
      <c r="O99" s="39">
        <v>12134600</v>
      </c>
      <c r="P99" s="40">
        <v>4.627981488074048E-3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214.3</v>
      </c>
      <c r="F100" s="37">
        <v>218.85</v>
      </c>
      <c r="G100" s="38">
        <v>208.95</v>
      </c>
      <c r="H100" s="38">
        <v>203.6</v>
      </c>
      <c r="I100" s="38">
        <v>193.7</v>
      </c>
      <c r="J100" s="38">
        <v>224.2</v>
      </c>
      <c r="K100" s="38">
        <v>234.10000000000002</v>
      </c>
      <c r="L100" s="38">
        <v>239.45</v>
      </c>
      <c r="M100" s="28">
        <v>228.75</v>
      </c>
      <c r="N100" s="28">
        <v>213.5</v>
      </c>
      <c r="O100" s="39">
        <v>21076200</v>
      </c>
      <c r="P100" s="40">
        <v>4.1162850527399026E-3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2159.35</v>
      </c>
      <c r="F101" s="37">
        <v>2169.2666666666669</v>
      </c>
      <c r="G101" s="38">
        <v>2137.6333333333337</v>
      </c>
      <c r="H101" s="38">
        <v>2115.916666666667</v>
      </c>
      <c r="I101" s="38">
        <v>2084.2833333333338</v>
      </c>
      <c r="J101" s="38">
        <v>2190.9833333333336</v>
      </c>
      <c r="K101" s="38">
        <v>2222.6166666666668</v>
      </c>
      <c r="L101" s="38">
        <v>2244.3333333333335</v>
      </c>
      <c r="M101" s="28">
        <v>2200.9</v>
      </c>
      <c r="N101" s="28">
        <v>2147.5500000000002</v>
      </c>
      <c r="O101" s="39">
        <v>12470700</v>
      </c>
      <c r="P101" s="40">
        <v>2.369049671238949E-2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32876</v>
      </c>
      <c r="F102" s="37">
        <v>32968.583333333336</v>
      </c>
      <c r="G102" s="38">
        <v>32579.716666666674</v>
      </c>
      <c r="H102" s="38">
        <v>32283.433333333338</v>
      </c>
      <c r="I102" s="38">
        <v>31894.566666666677</v>
      </c>
      <c r="J102" s="38">
        <v>33264.866666666669</v>
      </c>
      <c r="K102" s="38">
        <v>33653.733333333323</v>
      </c>
      <c r="L102" s="38">
        <v>33950.01666666667</v>
      </c>
      <c r="M102" s="28">
        <v>33357.449999999997</v>
      </c>
      <c r="N102" s="28">
        <v>32672.3</v>
      </c>
      <c r="O102" s="39">
        <v>14205</v>
      </c>
      <c r="P102" s="40">
        <v>8.4765177548682707E-2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101.65</v>
      </c>
      <c r="F103" s="37">
        <v>99.983333333333334</v>
      </c>
      <c r="G103" s="38">
        <v>93.216666666666669</v>
      </c>
      <c r="H103" s="38">
        <v>84.783333333333331</v>
      </c>
      <c r="I103" s="38">
        <v>78.016666666666666</v>
      </c>
      <c r="J103" s="38">
        <v>108.41666666666667</v>
      </c>
      <c r="K103" s="38">
        <v>115.18333333333335</v>
      </c>
      <c r="L103" s="38">
        <v>123.61666666666667</v>
      </c>
      <c r="M103" s="28">
        <v>106.75</v>
      </c>
      <c r="N103" s="28">
        <v>91.55</v>
      </c>
      <c r="O103" s="39">
        <v>42207000</v>
      </c>
      <c r="P103" s="40">
        <v>9.7308919225979548E-2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687.1</v>
      </c>
      <c r="F104" s="37">
        <v>687.31666666666661</v>
      </c>
      <c r="G104" s="38">
        <v>679.98333333333323</v>
      </c>
      <c r="H104" s="38">
        <v>672.86666666666667</v>
      </c>
      <c r="I104" s="38">
        <v>665.5333333333333</v>
      </c>
      <c r="J104" s="38">
        <v>694.43333333333317</v>
      </c>
      <c r="K104" s="38">
        <v>701.76666666666665</v>
      </c>
      <c r="L104" s="38">
        <v>708.8833333333331</v>
      </c>
      <c r="M104" s="28">
        <v>694.65</v>
      </c>
      <c r="N104" s="28">
        <v>680.2</v>
      </c>
      <c r="O104" s="39">
        <v>89460250</v>
      </c>
      <c r="P104" s="40">
        <v>3.0061510475280187E-3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1145.4000000000001</v>
      </c>
      <c r="F105" s="37">
        <v>1130.2666666666667</v>
      </c>
      <c r="G105" s="38">
        <v>1112.5333333333333</v>
      </c>
      <c r="H105" s="38">
        <v>1079.6666666666667</v>
      </c>
      <c r="I105" s="38">
        <v>1061.9333333333334</v>
      </c>
      <c r="J105" s="38">
        <v>1163.1333333333332</v>
      </c>
      <c r="K105" s="38">
        <v>1180.8666666666663</v>
      </c>
      <c r="L105" s="38">
        <v>1213.7333333333331</v>
      </c>
      <c r="M105" s="28">
        <v>1148</v>
      </c>
      <c r="N105" s="28">
        <v>1097.4000000000001</v>
      </c>
      <c r="O105" s="39">
        <v>3657550</v>
      </c>
      <c r="P105" s="40">
        <v>-6.2016348773841962E-2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532.25</v>
      </c>
      <c r="F106" s="37">
        <v>534.75</v>
      </c>
      <c r="G106" s="38">
        <v>527.45000000000005</v>
      </c>
      <c r="H106" s="38">
        <v>522.65000000000009</v>
      </c>
      <c r="I106" s="38">
        <v>515.35000000000014</v>
      </c>
      <c r="J106" s="38">
        <v>539.54999999999995</v>
      </c>
      <c r="K106" s="38">
        <v>546.84999999999991</v>
      </c>
      <c r="L106" s="38">
        <v>551.64999999999986</v>
      </c>
      <c r="M106" s="28">
        <v>542.04999999999995</v>
      </c>
      <c r="N106" s="28">
        <v>529.95000000000005</v>
      </c>
      <c r="O106" s="39">
        <v>5712000</v>
      </c>
      <c r="P106" s="40">
        <v>-9.1827364554637281E-4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8.8000000000000007</v>
      </c>
      <c r="F107" s="37">
        <v>8.8166666666666664</v>
      </c>
      <c r="G107" s="38">
        <v>8.6833333333333336</v>
      </c>
      <c r="H107" s="38">
        <v>8.5666666666666664</v>
      </c>
      <c r="I107" s="38">
        <v>8.4333333333333336</v>
      </c>
      <c r="J107" s="38">
        <v>8.9333333333333336</v>
      </c>
      <c r="K107" s="38">
        <v>9.0666666666666664</v>
      </c>
      <c r="L107" s="38">
        <v>9.1833333333333336</v>
      </c>
      <c r="M107" s="28">
        <v>8.9499999999999993</v>
      </c>
      <c r="N107" s="28">
        <v>8.6999999999999993</v>
      </c>
      <c r="O107" s="39">
        <v>685300000</v>
      </c>
      <c r="P107" s="40">
        <v>4.9271196879490864E-3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45.75</v>
      </c>
      <c r="F108" s="37">
        <v>46.333333333333336</v>
      </c>
      <c r="G108" s="38">
        <v>44.966666666666669</v>
      </c>
      <c r="H108" s="38">
        <v>44.18333333333333</v>
      </c>
      <c r="I108" s="38">
        <v>42.816666666666663</v>
      </c>
      <c r="J108" s="38">
        <v>47.116666666666674</v>
      </c>
      <c r="K108" s="38">
        <v>48.483333333333334</v>
      </c>
      <c r="L108" s="38">
        <v>49.26666666666668</v>
      </c>
      <c r="M108" s="28">
        <v>47.7</v>
      </c>
      <c r="N108" s="28">
        <v>45.55</v>
      </c>
      <c r="O108" s="39">
        <v>99270000</v>
      </c>
      <c r="P108" s="40">
        <v>-9.8743267504488325E-3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32.950000000000003</v>
      </c>
      <c r="F109" s="37">
        <v>33.1</v>
      </c>
      <c r="G109" s="38">
        <v>32.6</v>
      </c>
      <c r="H109" s="38">
        <v>32.25</v>
      </c>
      <c r="I109" s="38">
        <v>31.75</v>
      </c>
      <c r="J109" s="38">
        <v>33.450000000000003</v>
      </c>
      <c r="K109" s="38">
        <v>33.950000000000003</v>
      </c>
      <c r="L109" s="38">
        <v>34.300000000000004</v>
      </c>
      <c r="M109" s="28">
        <v>33.6</v>
      </c>
      <c r="N109" s="28">
        <v>32.75</v>
      </c>
      <c r="O109" s="39">
        <v>220785900</v>
      </c>
      <c r="P109" s="40">
        <v>-2.8804504666844607E-3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176.2</v>
      </c>
      <c r="F110" s="37">
        <v>177.23333333333335</v>
      </c>
      <c r="G110" s="38">
        <v>174.2166666666667</v>
      </c>
      <c r="H110" s="38">
        <v>172.23333333333335</v>
      </c>
      <c r="I110" s="38">
        <v>169.2166666666667</v>
      </c>
      <c r="J110" s="38">
        <v>179.2166666666667</v>
      </c>
      <c r="K110" s="38">
        <v>182.23333333333335</v>
      </c>
      <c r="L110" s="38">
        <v>184.2166666666667</v>
      </c>
      <c r="M110" s="28">
        <v>180.25</v>
      </c>
      <c r="N110" s="28">
        <v>175.25</v>
      </c>
      <c r="O110" s="39">
        <v>44505000</v>
      </c>
      <c r="P110" s="40">
        <v>2.8730775730944737E-3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341.85</v>
      </c>
      <c r="F111" s="37">
        <v>345.08333333333331</v>
      </c>
      <c r="G111" s="38">
        <v>336.91666666666663</v>
      </c>
      <c r="H111" s="38">
        <v>331.98333333333329</v>
      </c>
      <c r="I111" s="38">
        <v>323.81666666666661</v>
      </c>
      <c r="J111" s="38">
        <v>350.01666666666665</v>
      </c>
      <c r="K111" s="38">
        <v>358.18333333333328</v>
      </c>
      <c r="L111" s="38">
        <v>363.11666666666667</v>
      </c>
      <c r="M111" s="28">
        <v>353.25</v>
      </c>
      <c r="N111" s="28">
        <v>340.15</v>
      </c>
      <c r="O111" s="39">
        <v>12372250</v>
      </c>
      <c r="P111" s="40">
        <v>4.0832851359167151E-2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216.45</v>
      </c>
      <c r="F112" s="37">
        <v>217.38333333333333</v>
      </c>
      <c r="G112" s="38">
        <v>214.41666666666666</v>
      </c>
      <c r="H112" s="38">
        <v>212.38333333333333</v>
      </c>
      <c r="I112" s="38">
        <v>209.41666666666666</v>
      </c>
      <c r="J112" s="38">
        <v>219.41666666666666</v>
      </c>
      <c r="K112" s="38">
        <v>222.38333333333335</v>
      </c>
      <c r="L112" s="38">
        <v>224.41666666666666</v>
      </c>
      <c r="M112" s="28">
        <v>220.35</v>
      </c>
      <c r="N112" s="28">
        <v>215.35</v>
      </c>
      <c r="O112" s="39">
        <v>22422650</v>
      </c>
      <c r="P112" s="40">
        <v>7.2267389340560069E-3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159.19999999999999</v>
      </c>
      <c r="F113" s="37">
        <v>159.56666666666663</v>
      </c>
      <c r="G113" s="38">
        <v>156.53333333333327</v>
      </c>
      <c r="H113" s="38">
        <v>153.86666666666665</v>
      </c>
      <c r="I113" s="38">
        <v>150.83333333333329</v>
      </c>
      <c r="J113" s="38">
        <v>162.23333333333326</v>
      </c>
      <c r="K113" s="38">
        <v>165.26666666666662</v>
      </c>
      <c r="L113" s="38">
        <v>167.93333333333325</v>
      </c>
      <c r="M113" s="28">
        <v>162.6</v>
      </c>
      <c r="N113" s="28">
        <v>156.9</v>
      </c>
      <c r="O113" s="39">
        <v>11312900</v>
      </c>
      <c r="P113" s="40">
        <v>-3.0667007411193459E-3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4100.45</v>
      </c>
      <c r="F114" s="37">
        <v>4130.1500000000005</v>
      </c>
      <c r="G114" s="38">
        <v>4050.3000000000011</v>
      </c>
      <c r="H114" s="38">
        <v>4000.1500000000005</v>
      </c>
      <c r="I114" s="38">
        <v>3920.3000000000011</v>
      </c>
      <c r="J114" s="38">
        <v>4180.3000000000011</v>
      </c>
      <c r="K114" s="38">
        <v>4260.1500000000015</v>
      </c>
      <c r="L114" s="38">
        <v>4310.3000000000011</v>
      </c>
      <c r="M114" s="28">
        <v>4210</v>
      </c>
      <c r="N114" s="28">
        <v>4080</v>
      </c>
      <c r="O114" s="39">
        <v>296775</v>
      </c>
      <c r="P114" s="40">
        <v>-2.8957055214723925E-2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1744.45</v>
      </c>
      <c r="F115" s="37">
        <v>1751.5833333333333</v>
      </c>
      <c r="G115" s="38">
        <v>1726.2666666666664</v>
      </c>
      <c r="H115" s="38">
        <v>1708.0833333333333</v>
      </c>
      <c r="I115" s="38">
        <v>1682.7666666666664</v>
      </c>
      <c r="J115" s="38">
        <v>1769.7666666666664</v>
      </c>
      <c r="K115" s="38">
        <v>1795.0833333333335</v>
      </c>
      <c r="L115" s="38">
        <v>1813.2666666666664</v>
      </c>
      <c r="M115" s="28">
        <v>1776.9</v>
      </c>
      <c r="N115" s="28">
        <v>1733.4</v>
      </c>
      <c r="O115" s="39">
        <v>2968100</v>
      </c>
      <c r="P115" s="40">
        <v>-6.6599732262382864E-3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846.65</v>
      </c>
      <c r="F116" s="37">
        <v>854.11666666666679</v>
      </c>
      <c r="G116" s="38">
        <v>835.23333333333358</v>
      </c>
      <c r="H116" s="38">
        <v>823.81666666666683</v>
      </c>
      <c r="I116" s="38">
        <v>804.93333333333362</v>
      </c>
      <c r="J116" s="38">
        <v>865.53333333333353</v>
      </c>
      <c r="K116" s="38">
        <v>884.41666666666674</v>
      </c>
      <c r="L116" s="38">
        <v>895.83333333333348</v>
      </c>
      <c r="M116" s="28">
        <v>873</v>
      </c>
      <c r="N116" s="28">
        <v>842.7</v>
      </c>
      <c r="O116" s="39">
        <v>26965800</v>
      </c>
      <c r="P116" s="40">
        <v>2.7010351683005415E-2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200.5</v>
      </c>
      <c r="F117" s="37">
        <v>202.43333333333331</v>
      </c>
      <c r="G117" s="38">
        <v>197.86666666666662</v>
      </c>
      <c r="H117" s="38">
        <v>195.23333333333332</v>
      </c>
      <c r="I117" s="38">
        <v>190.66666666666663</v>
      </c>
      <c r="J117" s="38">
        <v>205.06666666666661</v>
      </c>
      <c r="K117" s="38">
        <v>209.63333333333327</v>
      </c>
      <c r="L117" s="38">
        <v>212.26666666666659</v>
      </c>
      <c r="M117" s="28">
        <v>207</v>
      </c>
      <c r="N117" s="28">
        <v>199.8</v>
      </c>
      <c r="O117" s="39">
        <v>15570800</v>
      </c>
      <c r="P117" s="40">
        <v>1.2010919017288443E-2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1440.45</v>
      </c>
      <c r="F118" s="37">
        <v>1431.9666666666669</v>
      </c>
      <c r="G118" s="38">
        <v>1413.5333333333338</v>
      </c>
      <c r="H118" s="38">
        <v>1386.6166666666668</v>
      </c>
      <c r="I118" s="38">
        <v>1368.1833333333336</v>
      </c>
      <c r="J118" s="38">
        <v>1458.8833333333339</v>
      </c>
      <c r="K118" s="38">
        <v>1477.3166666666668</v>
      </c>
      <c r="L118" s="38">
        <v>1504.233333333334</v>
      </c>
      <c r="M118" s="28">
        <v>1450.4</v>
      </c>
      <c r="N118" s="28">
        <v>1405.05</v>
      </c>
      <c r="O118" s="39">
        <v>45480300</v>
      </c>
      <c r="P118" s="40">
        <v>-8.5411393853780399E-3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626.04999999999995</v>
      </c>
      <c r="F119" s="37">
        <v>626.5333333333333</v>
      </c>
      <c r="G119" s="38">
        <v>618.91666666666663</v>
      </c>
      <c r="H119" s="38">
        <v>611.7833333333333</v>
      </c>
      <c r="I119" s="38">
        <v>604.16666666666663</v>
      </c>
      <c r="J119" s="38">
        <v>633.66666666666663</v>
      </c>
      <c r="K119" s="38">
        <v>641.28333333333342</v>
      </c>
      <c r="L119" s="38">
        <v>648.41666666666663</v>
      </c>
      <c r="M119" s="28">
        <v>634.15</v>
      </c>
      <c r="N119" s="28">
        <v>619.4</v>
      </c>
      <c r="O119" s="39">
        <v>953250</v>
      </c>
      <c r="P119" s="40">
        <v>-9.3530787217459086E-3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110.55</v>
      </c>
      <c r="F120" s="37">
        <v>111.68333333333332</v>
      </c>
      <c r="G120" s="38">
        <v>109.01666666666665</v>
      </c>
      <c r="H120" s="38">
        <v>107.48333333333333</v>
      </c>
      <c r="I120" s="38">
        <v>104.81666666666666</v>
      </c>
      <c r="J120" s="38">
        <v>113.21666666666664</v>
      </c>
      <c r="K120" s="38">
        <v>115.8833333333333</v>
      </c>
      <c r="L120" s="38">
        <v>117.41666666666663</v>
      </c>
      <c r="M120" s="28">
        <v>114.35</v>
      </c>
      <c r="N120" s="28">
        <v>110.15</v>
      </c>
      <c r="O120" s="39">
        <v>50037000</v>
      </c>
      <c r="P120" s="40">
        <v>5.4858934169278997E-3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868.25</v>
      </c>
      <c r="F121" s="37">
        <v>863.68333333333339</v>
      </c>
      <c r="G121" s="38">
        <v>857.56666666666683</v>
      </c>
      <c r="H121" s="38">
        <v>846.88333333333344</v>
      </c>
      <c r="I121" s="38">
        <v>840.76666666666688</v>
      </c>
      <c r="J121" s="38">
        <v>874.36666666666679</v>
      </c>
      <c r="K121" s="38">
        <v>880.48333333333335</v>
      </c>
      <c r="L121" s="38">
        <v>891.16666666666674</v>
      </c>
      <c r="M121" s="28">
        <v>869.8</v>
      </c>
      <c r="N121" s="28">
        <v>853</v>
      </c>
      <c r="O121" s="39">
        <v>935300</v>
      </c>
      <c r="P121" s="40">
        <v>-2.6692335709454187E-2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615.5</v>
      </c>
      <c r="F122" s="37">
        <v>617.81666666666661</v>
      </c>
      <c r="G122" s="38">
        <v>606.78333333333319</v>
      </c>
      <c r="H122" s="38">
        <v>598.06666666666661</v>
      </c>
      <c r="I122" s="38">
        <v>587.03333333333319</v>
      </c>
      <c r="J122" s="38">
        <v>626.53333333333319</v>
      </c>
      <c r="K122" s="38">
        <v>637.56666666666649</v>
      </c>
      <c r="L122" s="38">
        <v>646.28333333333319</v>
      </c>
      <c r="M122" s="28">
        <v>628.85</v>
      </c>
      <c r="N122" s="28">
        <v>609.1</v>
      </c>
      <c r="O122" s="39">
        <v>15542625</v>
      </c>
      <c r="P122" s="40">
        <v>7.0298769771528994E-3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265.85000000000002</v>
      </c>
      <c r="F123" s="37">
        <v>265.65000000000003</v>
      </c>
      <c r="G123" s="38">
        <v>263.40000000000009</v>
      </c>
      <c r="H123" s="38">
        <v>260.95000000000005</v>
      </c>
      <c r="I123" s="38">
        <v>258.7000000000001</v>
      </c>
      <c r="J123" s="38">
        <v>268.10000000000008</v>
      </c>
      <c r="K123" s="38">
        <v>270.34999999999997</v>
      </c>
      <c r="L123" s="38">
        <v>272.80000000000007</v>
      </c>
      <c r="M123" s="28">
        <v>267.89999999999998</v>
      </c>
      <c r="N123" s="28">
        <v>263.2</v>
      </c>
      <c r="O123" s="39">
        <v>88672000</v>
      </c>
      <c r="P123" s="40">
        <v>-1.2614885564966661E-3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349.4</v>
      </c>
      <c r="F124" s="37">
        <v>352.43333333333334</v>
      </c>
      <c r="G124" s="38">
        <v>344.7166666666667</v>
      </c>
      <c r="H124" s="38">
        <v>340.03333333333336</v>
      </c>
      <c r="I124" s="38">
        <v>332.31666666666672</v>
      </c>
      <c r="J124" s="38">
        <v>357.11666666666667</v>
      </c>
      <c r="K124" s="38">
        <v>364.83333333333326</v>
      </c>
      <c r="L124" s="38">
        <v>369.51666666666665</v>
      </c>
      <c r="M124" s="28">
        <v>360.15</v>
      </c>
      <c r="N124" s="28">
        <v>347.75</v>
      </c>
      <c r="O124" s="39">
        <v>37425000</v>
      </c>
      <c r="P124" s="40">
        <v>9.440323668240054E-3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2110.5500000000002</v>
      </c>
      <c r="F125" s="37">
        <v>2104.3333333333335</v>
      </c>
      <c r="G125" s="38">
        <v>2068.416666666667</v>
      </c>
      <c r="H125" s="38">
        <v>2026.2833333333333</v>
      </c>
      <c r="I125" s="38">
        <v>1990.3666666666668</v>
      </c>
      <c r="J125" s="38">
        <v>2146.4666666666672</v>
      </c>
      <c r="K125" s="38">
        <v>2182.3833333333341</v>
      </c>
      <c r="L125" s="38">
        <v>2224.5166666666673</v>
      </c>
      <c r="M125" s="28">
        <v>2140.25</v>
      </c>
      <c r="N125" s="28">
        <v>2062.1999999999998</v>
      </c>
      <c r="O125" s="39">
        <v>411625</v>
      </c>
      <c r="P125" s="40">
        <v>-4.6226032555175808E-2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563.29999999999995</v>
      </c>
      <c r="F126" s="37">
        <v>567.7166666666667</v>
      </c>
      <c r="G126" s="38">
        <v>556.83333333333337</v>
      </c>
      <c r="H126" s="38">
        <v>550.36666666666667</v>
      </c>
      <c r="I126" s="38">
        <v>539.48333333333335</v>
      </c>
      <c r="J126" s="38">
        <v>574.18333333333339</v>
      </c>
      <c r="K126" s="38">
        <v>585.06666666666661</v>
      </c>
      <c r="L126" s="38">
        <v>591.53333333333342</v>
      </c>
      <c r="M126" s="28">
        <v>578.6</v>
      </c>
      <c r="N126" s="28">
        <v>561.25</v>
      </c>
      <c r="O126" s="39">
        <v>47962800</v>
      </c>
      <c r="P126" s="40">
        <v>-3.0026659183387118E-3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517.35</v>
      </c>
      <c r="F127" s="37">
        <v>519.73333333333335</v>
      </c>
      <c r="G127" s="38">
        <v>509.31666666666672</v>
      </c>
      <c r="H127" s="38">
        <v>501.28333333333336</v>
      </c>
      <c r="I127" s="38">
        <v>490.86666666666673</v>
      </c>
      <c r="J127" s="38">
        <v>527.76666666666665</v>
      </c>
      <c r="K127" s="38">
        <v>538.18333333333317</v>
      </c>
      <c r="L127" s="38">
        <v>546.2166666666667</v>
      </c>
      <c r="M127" s="28">
        <v>530.15</v>
      </c>
      <c r="N127" s="28">
        <v>511.7</v>
      </c>
      <c r="O127" s="39">
        <v>10289375</v>
      </c>
      <c r="P127" s="40">
        <v>-4.5350102793566332E-3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1743.95</v>
      </c>
      <c r="F128" s="37">
        <v>1741.4333333333332</v>
      </c>
      <c r="G128" s="38">
        <v>1729.3666666666663</v>
      </c>
      <c r="H128" s="38">
        <v>1714.7833333333331</v>
      </c>
      <c r="I128" s="38">
        <v>1702.7166666666662</v>
      </c>
      <c r="J128" s="38">
        <v>1756.0166666666664</v>
      </c>
      <c r="K128" s="38">
        <v>1768.0833333333335</v>
      </c>
      <c r="L128" s="38">
        <v>1782.6666666666665</v>
      </c>
      <c r="M128" s="28">
        <v>1753.5</v>
      </c>
      <c r="N128" s="28">
        <v>1726.85</v>
      </c>
      <c r="O128" s="39">
        <v>14629200</v>
      </c>
      <c r="P128" s="40">
        <v>6.1348005502063277E-3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70.5</v>
      </c>
      <c r="F129" s="37">
        <v>70.083333333333329</v>
      </c>
      <c r="G129" s="38">
        <v>68.816666666666663</v>
      </c>
      <c r="H129" s="38">
        <v>67.13333333333334</v>
      </c>
      <c r="I129" s="38">
        <v>65.866666666666674</v>
      </c>
      <c r="J129" s="38">
        <v>71.766666666666652</v>
      </c>
      <c r="K129" s="38">
        <v>73.033333333333331</v>
      </c>
      <c r="L129" s="38">
        <v>74.71666666666664</v>
      </c>
      <c r="M129" s="28">
        <v>71.349999999999994</v>
      </c>
      <c r="N129" s="28">
        <v>68.400000000000006</v>
      </c>
      <c r="O129" s="39">
        <v>53062104</v>
      </c>
      <c r="P129" s="40">
        <v>-3.0964797913950456E-2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1965.6</v>
      </c>
      <c r="F130" s="37">
        <v>1965.8999999999999</v>
      </c>
      <c r="G130" s="38">
        <v>1934.7499999999998</v>
      </c>
      <c r="H130" s="38">
        <v>1903.8999999999999</v>
      </c>
      <c r="I130" s="38">
        <v>1872.7499999999998</v>
      </c>
      <c r="J130" s="38">
        <v>1996.7499999999998</v>
      </c>
      <c r="K130" s="38">
        <v>2027.8999999999999</v>
      </c>
      <c r="L130" s="38">
        <v>2058.75</v>
      </c>
      <c r="M130" s="28">
        <v>1997.05</v>
      </c>
      <c r="N130" s="28">
        <v>1935.05</v>
      </c>
      <c r="O130" s="39">
        <v>1441875</v>
      </c>
      <c r="P130" s="40">
        <v>3.4158149542764929E-2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519</v>
      </c>
      <c r="F131" s="37">
        <v>520.41666666666663</v>
      </c>
      <c r="G131" s="38">
        <v>508.0333333333333</v>
      </c>
      <c r="H131" s="38">
        <v>497.06666666666666</v>
      </c>
      <c r="I131" s="38">
        <v>484.68333333333334</v>
      </c>
      <c r="J131" s="38">
        <v>531.38333333333321</v>
      </c>
      <c r="K131" s="38">
        <v>543.76666666666665</v>
      </c>
      <c r="L131" s="38">
        <v>554.73333333333323</v>
      </c>
      <c r="M131" s="28">
        <v>532.79999999999995</v>
      </c>
      <c r="N131" s="28">
        <v>509.45</v>
      </c>
      <c r="O131" s="39">
        <v>6511500</v>
      </c>
      <c r="P131" s="40">
        <v>5.2057583248509523E-2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316.7</v>
      </c>
      <c r="F132" s="37">
        <v>318.61666666666667</v>
      </c>
      <c r="G132" s="38">
        <v>312.93333333333334</v>
      </c>
      <c r="H132" s="38">
        <v>309.16666666666669</v>
      </c>
      <c r="I132" s="38">
        <v>303.48333333333335</v>
      </c>
      <c r="J132" s="38">
        <v>322.38333333333333</v>
      </c>
      <c r="K132" s="38">
        <v>328.06666666666672</v>
      </c>
      <c r="L132" s="38">
        <v>331.83333333333331</v>
      </c>
      <c r="M132" s="28">
        <v>324.3</v>
      </c>
      <c r="N132" s="28">
        <v>314.85000000000002</v>
      </c>
      <c r="O132" s="39">
        <v>20508000</v>
      </c>
      <c r="P132" s="40">
        <v>7.4955446063528677E-2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1549.2</v>
      </c>
      <c r="F133" s="37">
        <v>1545.3333333333333</v>
      </c>
      <c r="G133" s="38">
        <v>1531.4166666666665</v>
      </c>
      <c r="H133" s="38">
        <v>1513.6333333333332</v>
      </c>
      <c r="I133" s="38">
        <v>1499.7166666666665</v>
      </c>
      <c r="J133" s="38">
        <v>1563.1166666666666</v>
      </c>
      <c r="K133" s="38">
        <v>1577.0333333333331</v>
      </c>
      <c r="L133" s="38">
        <v>1594.8166666666666</v>
      </c>
      <c r="M133" s="28">
        <v>1559.25</v>
      </c>
      <c r="N133" s="28">
        <v>1527.55</v>
      </c>
      <c r="O133" s="39">
        <v>15194400</v>
      </c>
      <c r="P133" s="40">
        <v>-8.6966733430325488E-3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4163.1499999999996</v>
      </c>
      <c r="F134" s="37">
        <v>4121.333333333333</v>
      </c>
      <c r="G134" s="38">
        <v>4046.9666666666662</v>
      </c>
      <c r="H134" s="38">
        <v>3930.7833333333333</v>
      </c>
      <c r="I134" s="38">
        <v>3856.4166666666665</v>
      </c>
      <c r="J134" s="38">
        <v>4237.5166666666664</v>
      </c>
      <c r="K134" s="38">
        <v>4311.8833333333332</v>
      </c>
      <c r="L134" s="38">
        <v>4428.0666666666657</v>
      </c>
      <c r="M134" s="28">
        <v>4195.7</v>
      </c>
      <c r="N134" s="28">
        <v>4005.15</v>
      </c>
      <c r="O134" s="39">
        <v>1504800</v>
      </c>
      <c r="P134" s="40">
        <v>-2.0790629575402637E-2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3300</v>
      </c>
      <c r="F135" s="37">
        <v>3289.15</v>
      </c>
      <c r="G135" s="38">
        <v>3201.55</v>
      </c>
      <c r="H135" s="38">
        <v>3103.1</v>
      </c>
      <c r="I135" s="38">
        <v>3015.5</v>
      </c>
      <c r="J135" s="38">
        <v>3387.6000000000004</v>
      </c>
      <c r="K135" s="38">
        <v>3475.2</v>
      </c>
      <c r="L135" s="38">
        <v>3573.6500000000005</v>
      </c>
      <c r="M135" s="28">
        <v>3376.75</v>
      </c>
      <c r="N135" s="28">
        <v>3190.7</v>
      </c>
      <c r="O135" s="39">
        <v>1408800</v>
      </c>
      <c r="P135" s="40">
        <v>-4.8036168409155127E-3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609.70000000000005</v>
      </c>
      <c r="F136" s="37">
        <v>612.91666666666663</v>
      </c>
      <c r="G136" s="38">
        <v>603.38333333333321</v>
      </c>
      <c r="H136" s="38">
        <v>597.06666666666661</v>
      </c>
      <c r="I136" s="38">
        <v>587.53333333333319</v>
      </c>
      <c r="J136" s="38">
        <v>619.23333333333323</v>
      </c>
      <c r="K136" s="38">
        <v>628.76666666666677</v>
      </c>
      <c r="L136" s="38">
        <v>635.08333333333326</v>
      </c>
      <c r="M136" s="28">
        <v>622.45000000000005</v>
      </c>
      <c r="N136" s="28">
        <v>606.6</v>
      </c>
      <c r="O136" s="39">
        <v>8870600</v>
      </c>
      <c r="P136" s="40">
        <v>3.0757400999615533E-3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1018.15</v>
      </c>
      <c r="F137" s="37">
        <v>1015.3166666666666</v>
      </c>
      <c r="G137" s="38">
        <v>1006.2833333333333</v>
      </c>
      <c r="H137" s="38">
        <v>994.41666666666674</v>
      </c>
      <c r="I137" s="38">
        <v>985.38333333333344</v>
      </c>
      <c r="J137" s="38">
        <v>1027.1833333333332</v>
      </c>
      <c r="K137" s="38">
        <v>1036.2166666666665</v>
      </c>
      <c r="L137" s="38">
        <v>1048.083333333333</v>
      </c>
      <c r="M137" s="28">
        <v>1024.3499999999999</v>
      </c>
      <c r="N137" s="28">
        <v>1003.45</v>
      </c>
      <c r="O137" s="39">
        <v>13963600</v>
      </c>
      <c r="P137" s="40">
        <v>-2.8254091971940763E-2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172.2</v>
      </c>
      <c r="F138" s="37">
        <v>173.13333333333333</v>
      </c>
      <c r="G138" s="38">
        <v>169.76666666666665</v>
      </c>
      <c r="H138" s="38">
        <v>167.33333333333331</v>
      </c>
      <c r="I138" s="38">
        <v>163.96666666666664</v>
      </c>
      <c r="J138" s="38">
        <v>175.56666666666666</v>
      </c>
      <c r="K138" s="38">
        <v>178.93333333333334</v>
      </c>
      <c r="L138" s="38">
        <v>181.36666666666667</v>
      </c>
      <c r="M138" s="28">
        <v>176.5</v>
      </c>
      <c r="N138" s="28">
        <v>170.7</v>
      </c>
      <c r="O138" s="39">
        <v>25004000</v>
      </c>
      <c r="P138" s="40">
        <v>1.6588063099691006E-2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87.95</v>
      </c>
      <c r="F139" s="37">
        <v>88.766666666666666</v>
      </c>
      <c r="G139" s="38">
        <v>86.683333333333337</v>
      </c>
      <c r="H139" s="38">
        <v>85.416666666666671</v>
      </c>
      <c r="I139" s="38">
        <v>83.333333333333343</v>
      </c>
      <c r="J139" s="38">
        <v>90.033333333333331</v>
      </c>
      <c r="K139" s="38">
        <v>92.116666666666674</v>
      </c>
      <c r="L139" s="38">
        <v>93.383333333333326</v>
      </c>
      <c r="M139" s="28">
        <v>90.85</v>
      </c>
      <c r="N139" s="28">
        <v>87.5</v>
      </c>
      <c r="O139" s="39">
        <v>27684000</v>
      </c>
      <c r="P139" s="40">
        <v>2.6017344896597731E-2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500</v>
      </c>
      <c r="F140" s="37">
        <v>499.66666666666669</v>
      </c>
      <c r="G140" s="38">
        <v>495.88333333333338</v>
      </c>
      <c r="H140" s="38">
        <v>491.76666666666671</v>
      </c>
      <c r="I140" s="38">
        <v>487.98333333333341</v>
      </c>
      <c r="J140" s="38">
        <v>503.78333333333336</v>
      </c>
      <c r="K140" s="38">
        <v>507.56666666666666</v>
      </c>
      <c r="L140" s="38">
        <v>511.68333333333334</v>
      </c>
      <c r="M140" s="28">
        <v>503.45</v>
      </c>
      <c r="N140" s="28">
        <v>495.55</v>
      </c>
      <c r="O140" s="39">
        <v>10351800</v>
      </c>
      <c r="P140" s="40">
        <v>4.6584755138880801E-3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7837.1</v>
      </c>
      <c r="F141" s="37">
        <v>7844.1833333333334</v>
      </c>
      <c r="G141" s="38">
        <v>7763.9666666666672</v>
      </c>
      <c r="H141" s="38">
        <v>7690.8333333333339</v>
      </c>
      <c r="I141" s="38">
        <v>7610.6166666666677</v>
      </c>
      <c r="J141" s="38">
        <v>7917.3166666666666</v>
      </c>
      <c r="K141" s="38">
        <v>7997.5333333333319</v>
      </c>
      <c r="L141" s="38">
        <v>8070.6666666666661</v>
      </c>
      <c r="M141" s="28">
        <v>7924.4</v>
      </c>
      <c r="N141" s="28">
        <v>7771.05</v>
      </c>
      <c r="O141" s="39">
        <v>3387100</v>
      </c>
      <c r="P141" s="40">
        <v>1.9259125515332071E-2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770.35</v>
      </c>
      <c r="F142" s="37">
        <v>774.65</v>
      </c>
      <c r="G142" s="38">
        <v>761.69999999999993</v>
      </c>
      <c r="H142" s="38">
        <v>753.05</v>
      </c>
      <c r="I142" s="38">
        <v>740.09999999999991</v>
      </c>
      <c r="J142" s="38">
        <v>783.3</v>
      </c>
      <c r="K142" s="38">
        <v>796.25</v>
      </c>
      <c r="L142" s="38">
        <v>804.9</v>
      </c>
      <c r="M142" s="28">
        <v>787.6</v>
      </c>
      <c r="N142" s="28">
        <v>766</v>
      </c>
      <c r="O142" s="39">
        <v>14475625</v>
      </c>
      <c r="P142" s="40">
        <v>1.6189891189891191E-2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1264.05</v>
      </c>
      <c r="F143" s="37">
        <v>1266.0166666666667</v>
      </c>
      <c r="G143" s="38">
        <v>1246.0333333333333</v>
      </c>
      <c r="H143" s="38">
        <v>1228.0166666666667</v>
      </c>
      <c r="I143" s="38">
        <v>1208.0333333333333</v>
      </c>
      <c r="J143" s="38">
        <v>1284.0333333333333</v>
      </c>
      <c r="K143" s="38">
        <v>1304.0166666666664</v>
      </c>
      <c r="L143" s="38">
        <v>1322.0333333333333</v>
      </c>
      <c r="M143" s="28">
        <v>1286</v>
      </c>
      <c r="N143" s="28">
        <v>1248</v>
      </c>
      <c r="O143" s="39">
        <v>3107900</v>
      </c>
      <c r="P143" s="40">
        <v>-7.9798269973506974E-3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1445.35</v>
      </c>
      <c r="F144" s="37">
        <v>1466.1166666666668</v>
      </c>
      <c r="G144" s="38">
        <v>1418.2333333333336</v>
      </c>
      <c r="H144" s="38">
        <v>1391.1166666666668</v>
      </c>
      <c r="I144" s="38">
        <v>1343.2333333333336</v>
      </c>
      <c r="J144" s="38">
        <v>1493.2333333333336</v>
      </c>
      <c r="K144" s="38">
        <v>1541.1166666666668</v>
      </c>
      <c r="L144" s="38">
        <v>1568.2333333333336</v>
      </c>
      <c r="M144" s="28">
        <v>1514</v>
      </c>
      <c r="N144" s="28">
        <v>1439</v>
      </c>
      <c r="O144" s="39">
        <v>1048300</v>
      </c>
      <c r="P144" s="40">
        <v>4.7880847660935623E-2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803.9</v>
      </c>
      <c r="F145" s="37">
        <v>805.98333333333323</v>
      </c>
      <c r="G145" s="38">
        <v>792.96666666666647</v>
      </c>
      <c r="H145" s="38">
        <v>782.03333333333319</v>
      </c>
      <c r="I145" s="38">
        <v>769.01666666666642</v>
      </c>
      <c r="J145" s="38">
        <v>816.91666666666652</v>
      </c>
      <c r="K145" s="38">
        <v>829.93333333333317</v>
      </c>
      <c r="L145" s="38">
        <v>840.86666666666656</v>
      </c>
      <c r="M145" s="28">
        <v>819</v>
      </c>
      <c r="N145" s="28">
        <v>795.05</v>
      </c>
      <c r="O145" s="39">
        <v>1859000</v>
      </c>
      <c r="P145" s="40">
        <v>-6.2543432939541352E-3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750.75</v>
      </c>
      <c r="F146" s="37">
        <v>751.06666666666661</v>
      </c>
      <c r="G146" s="38">
        <v>740.18333333333317</v>
      </c>
      <c r="H146" s="38">
        <v>729.61666666666656</v>
      </c>
      <c r="I146" s="38">
        <v>718.73333333333312</v>
      </c>
      <c r="J146" s="38">
        <v>761.63333333333321</v>
      </c>
      <c r="K146" s="38">
        <v>772.51666666666665</v>
      </c>
      <c r="L146" s="38">
        <v>783.08333333333326</v>
      </c>
      <c r="M146" s="28">
        <v>761.95</v>
      </c>
      <c r="N146" s="28">
        <v>740.5</v>
      </c>
      <c r="O146" s="39">
        <v>2747400</v>
      </c>
      <c r="P146" s="40">
        <v>-2.6848965712666477E-2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2930</v>
      </c>
      <c r="F147" s="37">
        <v>2916.2999999999997</v>
      </c>
      <c r="G147" s="38">
        <v>2851.6999999999994</v>
      </c>
      <c r="H147" s="38">
        <v>2773.3999999999996</v>
      </c>
      <c r="I147" s="38">
        <v>2708.7999999999993</v>
      </c>
      <c r="J147" s="38">
        <v>2994.5999999999995</v>
      </c>
      <c r="K147" s="38">
        <v>3059.2</v>
      </c>
      <c r="L147" s="38">
        <v>3137.4999999999995</v>
      </c>
      <c r="M147" s="28">
        <v>2980.9</v>
      </c>
      <c r="N147" s="28">
        <v>2838</v>
      </c>
      <c r="O147" s="39">
        <v>2359800</v>
      </c>
      <c r="P147" s="40">
        <v>7.6003415883859945E-3</v>
      </c>
    </row>
    <row r="148" spans="1:16" ht="12.75" customHeight="1">
      <c r="A148" s="28">
        <v>138</v>
      </c>
      <c r="B148" s="29" t="s">
        <v>49</v>
      </c>
      <c r="C148" s="30" t="s">
        <v>949</v>
      </c>
      <c r="D148" s="31">
        <v>44742</v>
      </c>
      <c r="E148" s="37">
        <v>120.25</v>
      </c>
      <c r="F148" s="37">
        <v>120.61666666666667</v>
      </c>
      <c r="G148" s="38">
        <v>118.73333333333335</v>
      </c>
      <c r="H148" s="38">
        <v>117.21666666666667</v>
      </c>
      <c r="I148" s="38">
        <v>115.33333333333334</v>
      </c>
      <c r="J148" s="38">
        <v>122.13333333333335</v>
      </c>
      <c r="K148" s="38">
        <v>124.01666666666668</v>
      </c>
      <c r="L148" s="38">
        <v>125.53333333333336</v>
      </c>
      <c r="M148" s="28">
        <v>122.5</v>
      </c>
      <c r="N148" s="28">
        <v>119.1</v>
      </c>
      <c r="O148" s="39">
        <v>31210000</v>
      </c>
      <c r="P148" s="40">
        <v>-1.0760867842596555E-2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2308.6999999999998</v>
      </c>
      <c r="F149" s="37">
        <v>2335.0166666666664</v>
      </c>
      <c r="G149" s="38">
        <v>2274.6833333333329</v>
      </c>
      <c r="H149" s="38">
        <v>2240.6666666666665</v>
      </c>
      <c r="I149" s="38">
        <v>2180.333333333333</v>
      </c>
      <c r="J149" s="38">
        <v>2369.0333333333328</v>
      </c>
      <c r="K149" s="38">
        <v>2429.3666666666668</v>
      </c>
      <c r="L149" s="38">
        <v>2463.3833333333328</v>
      </c>
      <c r="M149" s="28">
        <v>2395.35</v>
      </c>
      <c r="N149" s="28">
        <v>2301</v>
      </c>
      <c r="O149" s="39">
        <v>1714825</v>
      </c>
      <c r="P149" s="40">
        <v>2.2539914431806325E-2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67917.05</v>
      </c>
      <c r="F150" s="37">
        <v>68279.883333333346</v>
      </c>
      <c r="G150" s="38">
        <v>67192.166666666686</v>
      </c>
      <c r="H150" s="38">
        <v>66467.28333333334</v>
      </c>
      <c r="I150" s="38">
        <v>65379.56666666668</v>
      </c>
      <c r="J150" s="38">
        <v>69004.766666666692</v>
      </c>
      <c r="K150" s="38">
        <v>70092.483333333337</v>
      </c>
      <c r="L150" s="38">
        <v>70817.366666666698</v>
      </c>
      <c r="M150" s="28">
        <v>69367.600000000006</v>
      </c>
      <c r="N150" s="28">
        <v>67555</v>
      </c>
      <c r="O150" s="39">
        <v>116550</v>
      </c>
      <c r="P150" s="40">
        <v>5.8686458962630538E-3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1029.25</v>
      </c>
      <c r="F151" s="37">
        <v>1035.8166666666666</v>
      </c>
      <c r="G151" s="38">
        <v>1018.4333333333332</v>
      </c>
      <c r="H151" s="38">
        <v>1007.6166666666666</v>
      </c>
      <c r="I151" s="38">
        <v>990.23333333333312</v>
      </c>
      <c r="J151" s="38">
        <v>1046.6333333333332</v>
      </c>
      <c r="K151" s="38">
        <v>1064.0166666666664</v>
      </c>
      <c r="L151" s="38">
        <v>1074.8333333333333</v>
      </c>
      <c r="M151" s="28">
        <v>1053.2</v>
      </c>
      <c r="N151" s="28">
        <v>1025</v>
      </c>
      <c r="O151" s="39">
        <v>4051875</v>
      </c>
      <c r="P151" s="40">
        <v>-9.9871724390690857E-3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274.45</v>
      </c>
      <c r="F152" s="37">
        <v>272.31666666666666</v>
      </c>
      <c r="G152" s="38">
        <v>267.2833333333333</v>
      </c>
      <c r="H152" s="38">
        <v>260.11666666666662</v>
      </c>
      <c r="I152" s="38">
        <v>255.08333333333326</v>
      </c>
      <c r="J152" s="38">
        <v>279.48333333333335</v>
      </c>
      <c r="K152" s="38">
        <v>284.51666666666677</v>
      </c>
      <c r="L152" s="38">
        <v>291.68333333333339</v>
      </c>
      <c r="M152" s="28">
        <v>277.35000000000002</v>
      </c>
      <c r="N152" s="28">
        <v>265.14999999999998</v>
      </c>
      <c r="O152" s="39">
        <v>2792000</v>
      </c>
      <c r="P152" s="40">
        <v>-6.6345639379347246E-2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83.4</v>
      </c>
      <c r="F153" s="37">
        <v>84.316666666666663</v>
      </c>
      <c r="G153" s="38">
        <v>82.283333333333331</v>
      </c>
      <c r="H153" s="38">
        <v>81.166666666666671</v>
      </c>
      <c r="I153" s="38">
        <v>79.13333333333334</v>
      </c>
      <c r="J153" s="38">
        <v>85.433333333333323</v>
      </c>
      <c r="K153" s="38">
        <v>87.466666666666654</v>
      </c>
      <c r="L153" s="38">
        <v>88.583333333333314</v>
      </c>
      <c r="M153" s="28">
        <v>86.35</v>
      </c>
      <c r="N153" s="28">
        <v>83.2</v>
      </c>
      <c r="O153" s="39">
        <v>56495250</v>
      </c>
      <c r="P153" s="40">
        <v>6.140210795273076E-2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3609.45</v>
      </c>
      <c r="F154" s="37">
        <v>3593.65</v>
      </c>
      <c r="G154" s="38">
        <v>3565.8500000000004</v>
      </c>
      <c r="H154" s="38">
        <v>3522.2500000000005</v>
      </c>
      <c r="I154" s="38">
        <v>3494.4500000000007</v>
      </c>
      <c r="J154" s="38">
        <v>3637.25</v>
      </c>
      <c r="K154" s="38">
        <v>3665.05</v>
      </c>
      <c r="L154" s="38">
        <v>3708.6499999999996</v>
      </c>
      <c r="M154" s="28">
        <v>3621.45</v>
      </c>
      <c r="N154" s="28">
        <v>3550.05</v>
      </c>
      <c r="O154" s="39">
        <v>1890375</v>
      </c>
      <c r="P154" s="40">
        <v>6.3885006987422638E-3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3521.2</v>
      </c>
      <c r="F155" s="37">
        <v>3535.9333333333329</v>
      </c>
      <c r="G155" s="38">
        <v>3466.016666666666</v>
      </c>
      <c r="H155" s="38">
        <v>3410.833333333333</v>
      </c>
      <c r="I155" s="38">
        <v>3340.9166666666661</v>
      </c>
      <c r="J155" s="38">
        <v>3591.1166666666659</v>
      </c>
      <c r="K155" s="38">
        <v>3661.0333333333328</v>
      </c>
      <c r="L155" s="38">
        <v>3716.2166666666658</v>
      </c>
      <c r="M155" s="28">
        <v>3605.85</v>
      </c>
      <c r="N155" s="28">
        <v>3480.75</v>
      </c>
      <c r="O155" s="39">
        <v>314550</v>
      </c>
      <c r="P155" s="40">
        <v>-9.0435914118412494E-2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30.15</v>
      </c>
      <c r="F156" s="37">
        <v>30.3</v>
      </c>
      <c r="G156" s="38">
        <v>29.8</v>
      </c>
      <c r="H156" s="38">
        <v>29.45</v>
      </c>
      <c r="I156" s="38">
        <v>28.95</v>
      </c>
      <c r="J156" s="38">
        <v>30.650000000000002</v>
      </c>
      <c r="K156" s="38">
        <v>31.150000000000002</v>
      </c>
      <c r="L156" s="38">
        <v>31.500000000000004</v>
      </c>
      <c r="M156" s="28">
        <v>30.8</v>
      </c>
      <c r="N156" s="28">
        <v>29.95</v>
      </c>
      <c r="O156" s="39">
        <v>26142000</v>
      </c>
      <c r="P156" s="40">
        <v>2.185163887291547E-3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16867</v>
      </c>
      <c r="F157" s="37">
        <v>16896.316666666666</v>
      </c>
      <c r="G157" s="38">
        <v>16722.183333333331</v>
      </c>
      <c r="H157" s="38">
        <v>16577.366666666665</v>
      </c>
      <c r="I157" s="38">
        <v>16403.23333333333</v>
      </c>
      <c r="J157" s="38">
        <v>17041.133333333331</v>
      </c>
      <c r="K157" s="38">
        <v>17215.266666666663</v>
      </c>
      <c r="L157" s="38">
        <v>17360.083333333332</v>
      </c>
      <c r="M157" s="28">
        <v>17070.45</v>
      </c>
      <c r="N157" s="28">
        <v>16751.5</v>
      </c>
      <c r="O157" s="39">
        <v>423840</v>
      </c>
      <c r="P157" s="40">
        <v>-1.617882593254567E-2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114.1</v>
      </c>
      <c r="F158" s="37">
        <v>114.73333333333333</v>
      </c>
      <c r="G158" s="38">
        <v>112.56666666666666</v>
      </c>
      <c r="H158" s="38">
        <v>111.03333333333333</v>
      </c>
      <c r="I158" s="38">
        <v>108.86666666666666</v>
      </c>
      <c r="J158" s="38">
        <v>116.26666666666667</v>
      </c>
      <c r="K158" s="38">
        <v>118.43333333333332</v>
      </c>
      <c r="L158" s="38">
        <v>119.96666666666667</v>
      </c>
      <c r="M158" s="28">
        <v>116.9</v>
      </c>
      <c r="N158" s="28">
        <v>113.2</v>
      </c>
      <c r="O158" s="39">
        <v>53455950</v>
      </c>
      <c r="P158" s="40">
        <v>-4.3848659483838637E-4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151.69999999999999</v>
      </c>
      <c r="F159" s="37">
        <v>151.31666666666666</v>
      </c>
      <c r="G159" s="38">
        <v>149.88333333333333</v>
      </c>
      <c r="H159" s="38">
        <v>148.06666666666666</v>
      </c>
      <c r="I159" s="38">
        <v>146.63333333333333</v>
      </c>
      <c r="J159" s="38">
        <v>153.13333333333333</v>
      </c>
      <c r="K159" s="38">
        <v>154.56666666666666</v>
      </c>
      <c r="L159" s="38">
        <v>156.38333333333333</v>
      </c>
      <c r="M159" s="28">
        <v>152.75</v>
      </c>
      <c r="N159" s="28">
        <v>149.5</v>
      </c>
      <c r="O159" s="39">
        <v>70286700</v>
      </c>
      <c r="P159" s="40">
        <v>-2.3596484282207616E-2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789.7</v>
      </c>
      <c r="F160" s="37">
        <v>785.33333333333337</v>
      </c>
      <c r="G160" s="38">
        <v>768.4666666666667</v>
      </c>
      <c r="H160" s="38">
        <v>747.23333333333335</v>
      </c>
      <c r="I160" s="38">
        <v>730.36666666666667</v>
      </c>
      <c r="J160" s="38">
        <v>806.56666666666672</v>
      </c>
      <c r="K160" s="38">
        <v>823.43333333333328</v>
      </c>
      <c r="L160" s="38">
        <v>844.66666666666674</v>
      </c>
      <c r="M160" s="28">
        <v>802.2</v>
      </c>
      <c r="N160" s="28">
        <v>764.1</v>
      </c>
      <c r="O160" s="39">
        <v>4384800</v>
      </c>
      <c r="P160" s="40">
        <v>-1.8796992481203006E-2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3058.6</v>
      </c>
      <c r="F161" s="37">
        <v>3080.2000000000003</v>
      </c>
      <c r="G161" s="38">
        <v>3025.4000000000005</v>
      </c>
      <c r="H161" s="38">
        <v>2992.2000000000003</v>
      </c>
      <c r="I161" s="38">
        <v>2937.4000000000005</v>
      </c>
      <c r="J161" s="38">
        <v>3113.4000000000005</v>
      </c>
      <c r="K161" s="38">
        <v>3168.2000000000007</v>
      </c>
      <c r="L161" s="38">
        <v>3201.4000000000005</v>
      </c>
      <c r="M161" s="28">
        <v>3135</v>
      </c>
      <c r="N161" s="28">
        <v>3047</v>
      </c>
      <c r="O161" s="39">
        <v>277300</v>
      </c>
      <c r="P161" s="40">
        <v>4.4346106769607381E-2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156.4</v>
      </c>
      <c r="F162" s="37">
        <v>157.63333333333333</v>
      </c>
      <c r="G162" s="38">
        <v>154.51666666666665</v>
      </c>
      <c r="H162" s="38">
        <v>152.63333333333333</v>
      </c>
      <c r="I162" s="38">
        <v>149.51666666666665</v>
      </c>
      <c r="J162" s="38">
        <v>159.51666666666665</v>
      </c>
      <c r="K162" s="38">
        <v>162.63333333333333</v>
      </c>
      <c r="L162" s="38">
        <v>164.51666666666665</v>
      </c>
      <c r="M162" s="28">
        <v>160.75</v>
      </c>
      <c r="N162" s="28">
        <v>155.75</v>
      </c>
      <c r="O162" s="39">
        <v>42176750</v>
      </c>
      <c r="P162" s="40">
        <v>-7.2945756114072946E-2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40047.449999999997</v>
      </c>
      <c r="F163" s="37">
        <v>40371.35</v>
      </c>
      <c r="G163" s="38">
        <v>39526.199999999997</v>
      </c>
      <c r="H163" s="38">
        <v>39004.949999999997</v>
      </c>
      <c r="I163" s="38">
        <v>38159.799999999996</v>
      </c>
      <c r="J163" s="38">
        <v>40892.6</v>
      </c>
      <c r="K163" s="38">
        <v>41737.750000000007</v>
      </c>
      <c r="L163" s="38">
        <v>42259</v>
      </c>
      <c r="M163" s="28">
        <v>41216.5</v>
      </c>
      <c r="N163" s="28">
        <v>39850.1</v>
      </c>
      <c r="O163" s="39">
        <v>103080</v>
      </c>
      <c r="P163" s="40">
        <v>1.8677734954046843E-2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1604</v>
      </c>
      <c r="F164" s="37">
        <v>1610.5666666666666</v>
      </c>
      <c r="G164" s="38">
        <v>1573.8833333333332</v>
      </c>
      <c r="H164" s="38">
        <v>1543.7666666666667</v>
      </c>
      <c r="I164" s="38">
        <v>1507.0833333333333</v>
      </c>
      <c r="J164" s="38">
        <v>1640.6833333333332</v>
      </c>
      <c r="K164" s="38">
        <v>1677.3666666666666</v>
      </c>
      <c r="L164" s="38">
        <v>1707.4833333333331</v>
      </c>
      <c r="M164" s="28">
        <v>1647.25</v>
      </c>
      <c r="N164" s="28">
        <v>1580.45</v>
      </c>
      <c r="O164" s="39">
        <v>3207325</v>
      </c>
      <c r="P164" s="40">
        <v>2.4238166330025467E-2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3367.4</v>
      </c>
      <c r="F165" s="37">
        <v>3345</v>
      </c>
      <c r="G165" s="38">
        <v>3270</v>
      </c>
      <c r="H165" s="38">
        <v>3172.6</v>
      </c>
      <c r="I165" s="38">
        <v>3097.6</v>
      </c>
      <c r="J165" s="38">
        <v>3442.4</v>
      </c>
      <c r="K165" s="38">
        <v>3517.4</v>
      </c>
      <c r="L165" s="38">
        <v>3614.8</v>
      </c>
      <c r="M165" s="28">
        <v>3420</v>
      </c>
      <c r="N165" s="28">
        <v>3247.6</v>
      </c>
      <c r="O165" s="39">
        <v>391500</v>
      </c>
      <c r="P165" s="40">
        <v>-7.98175598631699E-3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215.15</v>
      </c>
      <c r="F166" s="37">
        <v>216.4</v>
      </c>
      <c r="G166" s="38">
        <v>213</v>
      </c>
      <c r="H166" s="38">
        <v>210.85</v>
      </c>
      <c r="I166" s="38">
        <v>207.45</v>
      </c>
      <c r="J166" s="38">
        <v>218.55</v>
      </c>
      <c r="K166" s="38">
        <v>221.95000000000005</v>
      </c>
      <c r="L166" s="38">
        <v>224.10000000000002</v>
      </c>
      <c r="M166" s="28">
        <v>219.8</v>
      </c>
      <c r="N166" s="28">
        <v>214.25</v>
      </c>
      <c r="O166" s="39">
        <v>21348000</v>
      </c>
      <c r="P166" s="40">
        <v>8.7893393819109718E-3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102.85</v>
      </c>
      <c r="F167" s="37">
        <v>103.91666666666667</v>
      </c>
      <c r="G167" s="38">
        <v>101.53333333333335</v>
      </c>
      <c r="H167" s="38">
        <v>100.21666666666667</v>
      </c>
      <c r="I167" s="38">
        <v>97.833333333333343</v>
      </c>
      <c r="J167" s="38">
        <v>105.23333333333335</v>
      </c>
      <c r="K167" s="38">
        <v>107.61666666666667</v>
      </c>
      <c r="L167" s="38">
        <v>108.93333333333335</v>
      </c>
      <c r="M167" s="28">
        <v>106.3</v>
      </c>
      <c r="N167" s="28">
        <v>102.6</v>
      </c>
      <c r="O167" s="39">
        <v>38130000</v>
      </c>
      <c r="P167" s="40">
        <v>1.6192994051553205E-2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2118.5</v>
      </c>
      <c r="F168" s="37">
        <v>2122.6666666666665</v>
      </c>
      <c r="G168" s="38">
        <v>2101.333333333333</v>
      </c>
      <c r="H168" s="38">
        <v>2084.1666666666665</v>
      </c>
      <c r="I168" s="38">
        <v>2062.833333333333</v>
      </c>
      <c r="J168" s="38">
        <v>2139.833333333333</v>
      </c>
      <c r="K168" s="38">
        <v>2161.1666666666661</v>
      </c>
      <c r="L168" s="38">
        <v>2178.333333333333</v>
      </c>
      <c r="M168" s="28">
        <v>2144</v>
      </c>
      <c r="N168" s="28">
        <v>2105.5</v>
      </c>
      <c r="O168" s="39">
        <v>3441500</v>
      </c>
      <c r="P168" s="40">
        <v>2.5489767678974584E-3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2542.8000000000002</v>
      </c>
      <c r="F169" s="37">
        <v>2560.1333333333337</v>
      </c>
      <c r="G169" s="38">
        <v>2511.1166666666672</v>
      </c>
      <c r="H169" s="38">
        <v>2479.4333333333334</v>
      </c>
      <c r="I169" s="38">
        <v>2430.416666666667</v>
      </c>
      <c r="J169" s="38">
        <v>2591.8166666666675</v>
      </c>
      <c r="K169" s="38">
        <v>2640.8333333333339</v>
      </c>
      <c r="L169" s="38">
        <v>2672.5166666666678</v>
      </c>
      <c r="M169" s="28">
        <v>2609.15</v>
      </c>
      <c r="N169" s="28">
        <v>2528.4499999999998</v>
      </c>
      <c r="O169" s="39">
        <v>1683500</v>
      </c>
      <c r="P169" s="40">
        <v>-1.5209125475285171E-2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29.35</v>
      </c>
      <c r="F170" s="37">
        <v>29.450000000000003</v>
      </c>
      <c r="G170" s="38">
        <v>29.100000000000005</v>
      </c>
      <c r="H170" s="38">
        <v>28.85</v>
      </c>
      <c r="I170" s="38">
        <v>28.500000000000004</v>
      </c>
      <c r="J170" s="38">
        <v>29.700000000000006</v>
      </c>
      <c r="K170" s="38">
        <v>30.05</v>
      </c>
      <c r="L170" s="38">
        <v>30.300000000000008</v>
      </c>
      <c r="M170" s="28">
        <v>29.8</v>
      </c>
      <c r="N170" s="28">
        <v>29.2</v>
      </c>
      <c r="O170" s="39">
        <v>250304000</v>
      </c>
      <c r="P170" s="40">
        <v>1.5844155844155845E-2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2137.75</v>
      </c>
      <c r="F171" s="37">
        <v>2159.6333333333332</v>
      </c>
      <c r="G171" s="38">
        <v>2099.2666666666664</v>
      </c>
      <c r="H171" s="38">
        <v>2060.7833333333333</v>
      </c>
      <c r="I171" s="38">
        <v>2000.4166666666665</v>
      </c>
      <c r="J171" s="38">
        <v>2198.1166666666663</v>
      </c>
      <c r="K171" s="38">
        <v>2258.4833333333331</v>
      </c>
      <c r="L171" s="38">
        <v>2296.9666666666662</v>
      </c>
      <c r="M171" s="28">
        <v>2220</v>
      </c>
      <c r="N171" s="28">
        <v>2121.15</v>
      </c>
      <c r="O171" s="39">
        <v>748800</v>
      </c>
      <c r="P171" s="40">
        <v>7.5398535114174922E-2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224.6</v>
      </c>
      <c r="F172" s="37">
        <v>224.88333333333333</v>
      </c>
      <c r="G172" s="38">
        <v>222.46666666666664</v>
      </c>
      <c r="H172" s="38">
        <v>220.33333333333331</v>
      </c>
      <c r="I172" s="38">
        <v>217.91666666666663</v>
      </c>
      <c r="J172" s="38">
        <v>227.01666666666665</v>
      </c>
      <c r="K172" s="38">
        <v>229.43333333333334</v>
      </c>
      <c r="L172" s="38">
        <v>231.56666666666666</v>
      </c>
      <c r="M172" s="28">
        <v>227.3</v>
      </c>
      <c r="N172" s="28">
        <v>222.75</v>
      </c>
      <c r="O172" s="39">
        <v>54566406</v>
      </c>
      <c r="P172" s="40">
        <v>-6.7194385740291778E-3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1764.9</v>
      </c>
      <c r="F173" s="37">
        <v>1754.4333333333334</v>
      </c>
      <c r="G173" s="38">
        <v>1733.8666666666668</v>
      </c>
      <c r="H173" s="38">
        <v>1702.8333333333335</v>
      </c>
      <c r="I173" s="38">
        <v>1682.2666666666669</v>
      </c>
      <c r="J173" s="38">
        <v>1785.4666666666667</v>
      </c>
      <c r="K173" s="38">
        <v>1806.0333333333333</v>
      </c>
      <c r="L173" s="38">
        <v>1837.0666666666666</v>
      </c>
      <c r="M173" s="28">
        <v>1775</v>
      </c>
      <c r="N173" s="28">
        <v>1723.4</v>
      </c>
      <c r="O173" s="39">
        <v>2011801</v>
      </c>
      <c r="P173" s="40">
        <v>2.4243680066307501E-2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163.55000000000001</v>
      </c>
      <c r="F174" s="37">
        <v>163.43333333333334</v>
      </c>
      <c r="G174" s="38">
        <v>159.86666666666667</v>
      </c>
      <c r="H174" s="38">
        <v>156.18333333333334</v>
      </c>
      <c r="I174" s="38">
        <v>152.61666666666667</v>
      </c>
      <c r="J174" s="38">
        <v>167.11666666666667</v>
      </c>
      <c r="K174" s="38">
        <v>170.68333333333334</v>
      </c>
      <c r="L174" s="38">
        <v>174.36666666666667</v>
      </c>
      <c r="M174" s="28">
        <v>167</v>
      </c>
      <c r="N174" s="28">
        <v>159.75</v>
      </c>
      <c r="O174" s="39">
        <v>6523500</v>
      </c>
      <c r="P174" s="40">
        <v>3.075267163834858E-3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591.15</v>
      </c>
      <c r="F175" s="37">
        <v>593.68333333333328</v>
      </c>
      <c r="G175" s="38">
        <v>584.26666666666654</v>
      </c>
      <c r="H175" s="38">
        <v>577.38333333333321</v>
      </c>
      <c r="I175" s="38">
        <v>567.96666666666647</v>
      </c>
      <c r="J175" s="38">
        <v>600.56666666666661</v>
      </c>
      <c r="K175" s="38">
        <v>609.98333333333335</v>
      </c>
      <c r="L175" s="38">
        <v>616.86666666666667</v>
      </c>
      <c r="M175" s="28">
        <v>603.1</v>
      </c>
      <c r="N175" s="28">
        <v>586.79999999999995</v>
      </c>
      <c r="O175" s="39">
        <v>4089350</v>
      </c>
      <c r="P175" s="40">
        <v>1.1777076761303891E-2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87.9</v>
      </c>
      <c r="F176" s="37">
        <v>87.933333333333337</v>
      </c>
      <c r="G176" s="38">
        <v>84.966666666666669</v>
      </c>
      <c r="H176" s="38">
        <v>82.033333333333331</v>
      </c>
      <c r="I176" s="38">
        <v>79.066666666666663</v>
      </c>
      <c r="J176" s="38">
        <v>90.866666666666674</v>
      </c>
      <c r="K176" s="38">
        <v>93.833333333333343</v>
      </c>
      <c r="L176" s="38">
        <v>96.76666666666668</v>
      </c>
      <c r="M176" s="28">
        <v>90.9</v>
      </c>
      <c r="N176" s="28">
        <v>85</v>
      </c>
      <c r="O176" s="39">
        <v>63738600</v>
      </c>
      <c r="P176" s="40">
        <v>-8.1614745205171535E-2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113.3</v>
      </c>
      <c r="F177" s="37">
        <v>113.98333333333333</v>
      </c>
      <c r="G177" s="38">
        <v>112.06666666666666</v>
      </c>
      <c r="H177" s="38">
        <v>110.83333333333333</v>
      </c>
      <c r="I177" s="38">
        <v>108.91666666666666</v>
      </c>
      <c r="J177" s="38">
        <v>115.21666666666667</v>
      </c>
      <c r="K177" s="38">
        <v>117.13333333333333</v>
      </c>
      <c r="L177" s="38">
        <v>118.36666666666667</v>
      </c>
      <c r="M177" s="28">
        <v>115.9</v>
      </c>
      <c r="N177" s="28">
        <v>112.75</v>
      </c>
      <c r="O177" s="39">
        <v>28230000</v>
      </c>
      <c r="P177" s="40">
        <v>-1.2736149437486733E-3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2634.25</v>
      </c>
      <c r="F178" s="37">
        <v>2642.6</v>
      </c>
      <c r="G178" s="38">
        <v>2610.25</v>
      </c>
      <c r="H178" s="38">
        <v>2586.25</v>
      </c>
      <c r="I178" s="38">
        <v>2553.9</v>
      </c>
      <c r="J178" s="38">
        <v>2666.6</v>
      </c>
      <c r="K178" s="38">
        <v>2698.9499999999994</v>
      </c>
      <c r="L178" s="38">
        <v>2722.95</v>
      </c>
      <c r="M178" s="28">
        <v>2674.95</v>
      </c>
      <c r="N178" s="28">
        <v>2618.6</v>
      </c>
      <c r="O178" s="39">
        <v>34116250</v>
      </c>
      <c r="P178" s="40">
        <v>9.5655905069097144E-3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71.3</v>
      </c>
      <c r="F179" s="37">
        <v>71.933333333333337</v>
      </c>
      <c r="G179" s="38">
        <v>70.166666666666671</v>
      </c>
      <c r="H179" s="38">
        <v>69.033333333333331</v>
      </c>
      <c r="I179" s="38">
        <v>67.266666666666666</v>
      </c>
      <c r="J179" s="38">
        <v>73.066666666666677</v>
      </c>
      <c r="K179" s="38">
        <v>74.833333333333329</v>
      </c>
      <c r="L179" s="38">
        <v>75.966666666666683</v>
      </c>
      <c r="M179" s="28">
        <v>73.7</v>
      </c>
      <c r="N179" s="28">
        <v>70.8</v>
      </c>
      <c r="O179" s="39">
        <v>112505250</v>
      </c>
      <c r="P179" s="40">
        <v>-5.6278835445723076E-3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733.3</v>
      </c>
      <c r="F180" s="37">
        <v>736.31666666666661</v>
      </c>
      <c r="G180" s="38">
        <v>727.23333333333323</v>
      </c>
      <c r="H180" s="38">
        <v>721.16666666666663</v>
      </c>
      <c r="I180" s="38">
        <v>712.08333333333326</v>
      </c>
      <c r="J180" s="38">
        <v>742.38333333333321</v>
      </c>
      <c r="K180" s="38">
        <v>751.4666666666667</v>
      </c>
      <c r="L180" s="38">
        <v>757.53333333333319</v>
      </c>
      <c r="M180" s="28">
        <v>745.4</v>
      </c>
      <c r="N180" s="28">
        <v>730.25</v>
      </c>
      <c r="O180" s="39">
        <v>7507800</v>
      </c>
      <c r="P180" s="40">
        <v>1.804819179085251E-2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1135.3</v>
      </c>
      <c r="F181" s="37">
        <v>1136.2</v>
      </c>
      <c r="G181" s="38">
        <v>1127.5</v>
      </c>
      <c r="H181" s="38">
        <v>1119.7</v>
      </c>
      <c r="I181" s="38">
        <v>1111</v>
      </c>
      <c r="J181" s="38">
        <v>1144</v>
      </c>
      <c r="K181" s="38">
        <v>1152.7000000000003</v>
      </c>
      <c r="L181" s="38">
        <v>1160.5</v>
      </c>
      <c r="M181" s="28">
        <v>1144.9000000000001</v>
      </c>
      <c r="N181" s="28">
        <v>1128.4000000000001</v>
      </c>
      <c r="O181" s="39">
        <v>7592250</v>
      </c>
      <c r="P181" s="40">
        <v>1.0682907348242811E-2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448.2</v>
      </c>
      <c r="F182" s="37">
        <v>447.31666666666661</v>
      </c>
      <c r="G182" s="38">
        <v>444.48333333333323</v>
      </c>
      <c r="H182" s="38">
        <v>440.76666666666665</v>
      </c>
      <c r="I182" s="38">
        <v>437.93333333333328</v>
      </c>
      <c r="J182" s="38">
        <v>451.03333333333319</v>
      </c>
      <c r="K182" s="38">
        <v>453.86666666666656</v>
      </c>
      <c r="L182" s="38">
        <v>457.58333333333314</v>
      </c>
      <c r="M182" s="28">
        <v>450.15</v>
      </c>
      <c r="N182" s="28">
        <v>443.6</v>
      </c>
      <c r="O182" s="39">
        <v>71011500</v>
      </c>
      <c r="P182" s="40">
        <v>-5.6500735139676543E-3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19189.55</v>
      </c>
      <c r="F183" s="37">
        <v>19152.183333333334</v>
      </c>
      <c r="G183" s="38">
        <v>18887.416666666668</v>
      </c>
      <c r="H183" s="38">
        <v>18585.283333333333</v>
      </c>
      <c r="I183" s="38">
        <v>18320.516666666666</v>
      </c>
      <c r="J183" s="38">
        <v>19454.316666666669</v>
      </c>
      <c r="K183" s="38">
        <v>19719.083333333332</v>
      </c>
      <c r="L183" s="38">
        <v>20021.216666666671</v>
      </c>
      <c r="M183" s="28">
        <v>19416.95</v>
      </c>
      <c r="N183" s="28">
        <v>18850.05</v>
      </c>
      <c r="O183" s="39">
        <v>319525</v>
      </c>
      <c r="P183" s="40">
        <v>-4.4696913072725913E-2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2399.8000000000002</v>
      </c>
      <c r="F184" s="37">
        <v>2374.3333333333335</v>
      </c>
      <c r="G184" s="38">
        <v>2340.6166666666668</v>
      </c>
      <c r="H184" s="38">
        <v>2281.4333333333334</v>
      </c>
      <c r="I184" s="38">
        <v>2247.7166666666667</v>
      </c>
      <c r="J184" s="38">
        <v>2433.5166666666669</v>
      </c>
      <c r="K184" s="38">
        <v>2467.2333333333331</v>
      </c>
      <c r="L184" s="38">
        <v>2526.416666666667</v>
      </c>
      <c r="M184" s="28">
        <v>2408.0500000000002</v>
      </c>
      <c r="N184" s="28">
        <v>2315.15</v>
      </c>
      <c r="O184" s="39">
        <v>1543300</v>
      </c>
      <c r="P184" s="40">
        <v>-1.2457732692649937E-3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2275.35</v>
      </c>
      <c r="F185" s="37">
        <v>2285.85</v>
      </c>
      <c r="G185" s="38">
        <v>2245.5</v>
      </c>
      <c r="H185" s="38">
        <v>2215.65</v>
      </c>
      <c r="I185" s="38">
        <v>2175.3000000000002</v>
      </c>
      <c r="J185" s="38">
        <v>2315.6999999999998</v>
      </c>
      <c r="K185" s="38">
        <v>2356.0499999999993</v>
      </c>
      <c r="L185" s="38">
        <v>2385.8999999999996</v>
      </c>
      <c r="M185" s="28">
        <v>2326.1999999999998</v>
      </c>
      <c r="N185" s="28">
        <v>2256</v>
      </c>
      <c r="O185" s="39">
        <v>3692250</v>
      </c>
      <c r="P185" s="40">
        <v>1.6276703967446592E-3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1131.0999999999999</v>
      </c>
      <c r="F186" s="37">
        <v>1135.05</v>
      </c>
      <c r="G186" s="38">
        <v>1117.0999999999999</v>
      </c>
      <c r="H186" s="38">
        <v>1103.0999999999999</v>
      </c>
      <c r="I186" s="38">
        <v>1085.1499999999999</v>
      </c>
      <c r="J186" s="38">
        <v>1149.05</v>
      </c>
      <c r="K186" s="38">
        <v>1167.0000000000002</v>
      </c>
      <c r="L186" s="38">
        <v>1181</v>
      </c>
      <c r="M186" s="28">
        <v>1153</v>
      </c>
      <c r="N186" s="28">
        <v>1121.05</v>
      </c>
      <c r="O186" s="39">
        <v>3299600</v>
      </c>
      <c r="P186" s="40">
        <v>1.1526670754138565E-2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311.45</v>
      </c>
      <c r="F187" s="37">
        <v>309</v>
      </c>
      <c r="G187" s="38">
        <v>303.05</v>
      </c>
      <c r="H187" s="38">
        <v>294.65000000000003</v>
      </c>
      <c r="I187" s="38">
        <v>288.70000000000005</v>
      </c>
      <c r="J187" s="38">
        <v>317.39999999999998</v>
      </c>
      <c r="K187" s="38">
        <v>323.35000000000002</v>
      </c>
      <c r="L187" s="38">
        <v>331.74999999999994</v>
      </c>
      <c r="M187" s="28">
        <v>314.95</v>
      </c>
      <c r="N187" s="28">
        <v>300.60000000000002</v>
      </c>
      <c r="O187" s="39">
        <v>3264300</v>
      </c>
      <c r="P187" s="40">
        <v>-1.4134275618374558E-2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827.7</v>
      </c>
      <c r="F188" s="37">
        <v>830.2833333333333</v>
      </c>
      <c r="G188" s="38">
        <v>822.06666666666661</v>
      </c>
      <c r="H188" s="38">
        <v>816.43333333333328</v>
      </c>
      <c r="I188" s="38">
        <v>808.21666666666658</v>
      </c>
      <c r="J188" s="38">
        <v>835.91666666666663</v>
      </c>
      <c r="K188" s="38">
        <v>844.13333333333333</v>
      </c>
      <c r="L188" s="38">
        <v>849.76666666666665</v>
      </c>
      <c r="M188" s="28">
        <v>838.5</v>
      </c>
      <c r="N188" s="28">
        <v>824.65</v>
      </c>
      <c r="O188" s="39">
        <v>21155400</v>
      </c>
      <c r="P188" s="40">
        <v>7.5343379117215632E-3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420.55</v>
      </c>
      <c r="F189" s="37">
        <v>421.56666666666666</v>
      </c>
      <c r="G189" s="38">
        <v>413.7833333333333</v>
      </c>
      <c r="H189" s="38">
        <v>407.01666666666665</v>
      </c>
      <c r="I189" s="38">
        <v>399.23333333333329</v>
      </c>
      <c r="J189" s="38">
        <v>428.33333333333331</v>
      </c>
      <c r="K189" s="38">
        <v>436.11666666666673</v>
      </c>
      <c r="L189" s="38">
        <v>442.88333333333333</v>
      </c>
      <c r="M189" s="28">
        <v>429.35</v>
      </c>
      <c r="N189" s="28">
        <v>414.8</v>
      </c>
      <c r="O189" s="39">
        <v>11949000</v>
      </c>
      <c r="P189" s="40">
        <v>-1.4108910891089109E-2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545.79999999999995</v>
      </c>
      <c r="F190" s="37">
        <v>540.41666666666663</v>
      </c>
      <c r="G190" s="38">
        <v>532.5333333333333</v>
      </c>
      <c r="H190" s="38">
        <v>519.26666666666665</v>
      </c>
      <c r="I190" s="38">
        <v>511.38333333333333</v>
      </c>
      <c r="J190" s="38">
        <v>553.68333333333328</v>
      </c>
      <c r="K190" s="38">
        <v>561.56666666666672</v>
      </c>
      <c r="L190" s="38">
        <v>574.83333333333326</v>
      </c>
      <c r="M190" s="28">
        <v>548.29999999999995</v>
      </c>
      <c r="N190" s="28">
        <v>527.15</v>
      </c>
      <c r="O190" s="39">
        <v>1116300</v>
      </c>
      <c r="P190" s="40">
        <v>-3.6051983938517336E-2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898.2</v>
      </c>
      <c r="F191" s="37">
        <v>901.2166666666667</v>
      </c>
      <c r="G191" s="38">
        <v>884.93333333333339</v>
      </c>
      <c r="H191" s="38">
        <v>871.66666666666674</v>
      </c>
      <c r="I191" s="38">
        <v>855.38333333333344</v>
      </c>
      <c r="J191" s="38">
        <v>914.48333333333335</v>
      </c>
      <c r="K191" s="38">
        <v>930.76666666666665</v>
      </c>
      <c r="L191" s="38">
        <v>944.0333333333333</v>
      </c>
      <c r="M191" s="28">
        <v>917.5</v>
      </c>
      <c r="N191" s="28">
        <v>887.95</v>
      </c>
      <c r="O191" s="39">
        <v>4447000</v>
      </c>
      <c r="P191" s="40">
        <v>2.0279405137449301E-3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919.85</v>
      </c>
      <c r="F192" s="37">
        <v>928.94999999999993</v>
      </c>
      <c r="G192" s="38">
        <v>907.89999999999986</v>
      </c>
      <c r="H192" s="38">
        <v>895.94999999999993</v>
      </c>
      <c r="I192" s="38">
        <v>874.89999999999986</v>
      </c>
      <c r="J192" s="38">
        <v>940.89999999999986</v>
      </c>
      <c r="K192" s="38">
        <v>961.94999999999982</v>
      </c>
      <c r="L192" s="38">
        <v>973.89999999999986</v>
      </c>
      <c r="M192" s="28">
        <v>950</v>
      </c>
      <c r="N192" s="28">
        <v>917</v>
      </c>
      <c r="O192" s="39">
        <v>3781000</v>
      </c>
      <c r="P192" s="40">
        <v>-2.6115170539977315E-3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738.1</v>
      </c>
      <c r="F193" s="37">
        <v>741.0333333333333</v>
      </c>
      <c r="G193" s="38">
        <v>730.46666666666658</v>
      </c>
      <c r="H193" s="38">
        <v>722.83333333333326</v>
      </c>
      <c r="I193" s="38">
        <v>712.26666666666654</v>
      </c>
      <c r="J193" s="38">
        <v>748.66666666666663</v>
      </c>
      <c r="K193" s="38">
        <v>759.23333333333323</v>
      </c>
      <c r="L193" s="38">
        <v>766.86666666666667</v>
      </c>
      <c r="M193" s="28">
        <v>751.6</v>
      </c>
      <c r="N193" s="28">
        <v>733.4</v>
      </c>
      <c r="O193" s="39">
        <v>7905375</v>
      </c>
      <c r="P193" s="40">
        <v>1.3090741328104725E-2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406.25</v>
      </c>
      <c r="F194" s="37">
        <v>405.41666666666669</v>
      </c>
      <c r="G194" s="38">
        <v>398.43333333333339</v>
      </c>
      <c r="H194" s="38">
        <v>390.61666666666673</v>
      </c>
      <c r="I194" s="38">
        <v>383.63333333333344</v>
      </c>
      <c r="J194" s="38">
        <v>413.23333333333335</v>
      </c>
      <c r="K194" s="38">
        <v>420.21666666666658</v>
      </c>
      <c r="L194" s="38">
        <v>428.0333333333333</v>
      </c>
      <c r="M194" s="28">
        <v>412.4</v>
      </c>
      <c r="N194" s="28">
        <v>397.6</v>
      </c>
      <c r="O194" s="39">
        <v>73106775</v>
      </c>
      <c r="P194" s="40">
        <v>-3.4188698304162862E-3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218.6</v>
      </c>
      <c r="F195" s="37">
        <v>218.56666666666669</v>
      </c>
      <c r="G195" s="38">
        <v>214.08333333333337</v>
      </c>
      <c r="H195" s="38">
        <v>209.56666666666669</v>
      </c>
      <c r="I195" s="38">
        <v>205.08333333333337</v>
      </c>
      <c r="J195" s="38">
        <v>223.08333333333337</v>
      </c>
      <c r="K195" s="38">
        <v>227.56666666666666</v>
      </c>
      <c r="L195" s="38">
        <v>232.08333333333337</v>
      </c>
      <c r="M195" s="28">
        <v>223.05</v>
      </c>
      <c r="N195" s="28">
        <v>214.05</v>
      </c>
      <c r="O195" s="39">
        <v>93892500</v>
      </c>
      <c r="P195" s="40">
        <v>-1.682216567712751E-2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946.8</v>
      </c>
      <c r="F196" s="37">
        <v>950.9666666666667</v>
      </c>
      <c r="G196" s="38">
        <v>935.83333333333337</v>
      </c>
      <c r="H196" s="38">
        <v>924.86666666666667</v>
      </c>
      <c r="I196" s="38">
        <v>909.73333333333335</v>
      </c>
      <c r="J196" s="38">
        <v>961.93333333333339</v>
      </c>
      <c r="K196" s="38">
        <v>977.06666666666661</v>
      </c>
      <c r="L196" s="38">
        <v>988.03333333333342</v>
      </c>
      <c r="M196" s="28">
        <v>966.1</v>
      </c>
      <c r="N196" s="28">
        <v>940</v>
      </c>
      <c r="O196" s="39">
        <v>27333875</v>
      </c>
      <c r="P196" s="40">
        <v>2.4646316594443027E-2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3218.4</v>
      </c>
      <c r="F197" s="37">
        <v>3217.4500000000003</v>
      </c>
      <c r="G197" s="38">
        <v>3187.9500000000007</v>
      </c>
      <c r="H197" s="38">
        <v>3157.5000000000005</v>
      </c>
      <c r="I197" s="38">
        <v>3128.0000000000009</v>
      </c>
      <c r="J197" s="38">
        <v>3247.9000000000005</v>
      </c>
      <c r="K197" s="38">
        <v>3277.3999999999996</v>
      </c>
      <c r="L197" s="38">
        <v>3307.8500000000004</v>
      </c>
      <c r="M197" s="28">
        <v>3246.95</v>
      </c>
      <c r="N197" s="28">
        <v>3187</v>
      </c>
      <c r="O197" s="39">
        <v>12033000</v>
      </c>
      <c r="P197" s="40">
        <v>4.5833646404688554E-3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1033.75</v>
      </c>
      <c r="F198" s="37">
        <v>1038.6166666666666</v>
      </c>
      <c r="G198" s="38">
        <v>1016.2833333333331</v>
      </c>
      <c r="H198" s="38">
        <v>998.81666666666649</v>
      </c>
      <c r="I198" s="38">
        <v>976.48333333333301</v>
      </c>
      <c r="J198" s="38">
        <v>1056.083333333333</v>
      </c>
      <c r="K198" s="38">
        <v>1078.4166666666665</v>
      </c>
      <c r="L198" s="38">
        <v>1095.8833333333332</v>
      </c>
      <c r="M198" s="28">
        <v>1060.95</v>
      </c>
      <c r="N198" s="28">
        <v>1021.15</v>
      </c>
      <c r="O198" s="39">
        <v>21969600</v>
      </c>
      <c r="P198" s="40">
        <v>4.3517911596226741E-2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2104.15</v>
      </c>
      <c r="F199" s="37">
        <v>2101.4166666666665</v>
      </c>
      <c r="G199" s="38">
        <v>2079.1333333333332</v>
      </c>
      <c r="H199" s="38">
        <v>2054.1166666666668</v>
      </c>
      <c r="I199" s="38">
        <v>2031.8333333333335</v>
      </c>
      <c r="J199" s="38">
        <v>2126.4333333333329</v>
      </c>
      <c r="K199" s="38">
        <v>2148.7166666666667</v>
      </c>
      <c r="L199" s="38">
        <v>2173.7333333333327</v>
      </c>
      <c r="M199" s="28">
        <v>2123.6999999999998</v>
      </c>
      <c r="N199" s="28">
        <v>2076.4</v>
      </c>
      <c r="O199" s="39">
        <v>6410250</v>
      </c>
      <c r="P199" s="40">
        <v>-6.7979780373017256E-3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2823.55</v>
      </c>
      <c r="F200" s="37">
        <v>2828.8666666666668</v>
      </c>
      <c r="G200" s="38">
        <v>2801.7333333333336</v>
      </c>
      <c r="H200" s="38">
        <v>2779.916666666667</v>
      </c>
      <c r="I200" s="38">
        <v>2752.7833333333338</v>
      </c>
      <c r="J200" s="38">
        <v>2850.6833333333334</v>
      </c>
      <c r="K200" s="38">
        <v>2877.8166666666666</v>
      </c>
      <c r="L200" s="38">
        <v>2899.6333333333332</v>
      </c>
      <c r="M200" s="28">
        <v>2856</v>
      </c>
      <c r="N200" s="28">
        <v>2807.05</v>
      </c>
      <c r="O200" s="39">
        <v>795250</v>
      </c>
      <c r="P200" s="40">
        <v>-1.8826482585503608E-3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467.85</v>
      </c>
      <c r="F201" s="37">
        <v>463.01666666666671</v>
      </c>
      <c r="G201" s="38">
        <v>456.48333333333341</v>
      </c>
      <c r="H201" s="38">
        <v>445.11666666666667</v>
      </c>
      <c r="I201" s="38">
        <v>438.58333333333337</v>
      </c>
      <c r="J201" s="38">
        <v>474.38333333333344</v>
      </c>
      <c r="K201" s="38">
        <v>480.91666666666674</v>
      </c>
      <c r="L201" s="38">
        <v>492.28333333333347</v>
      </c>
      <c r="M201" s="28">
        <v>469.55</v>
      </c>
      <c r="N201" s="28">
        <v>451.65</v>
      </c>
      <c r="O201" s="39">
        <v>3576000</v>
      </c>
      <c r="P201" s="40">
        <v>1.5332197614991482E-2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1072.7</v>
      </c>
      <c r="F202" s="37">
        <v>1079.1499999999999</v>
      </c>
      <c r="G202" s="38">
        <v>1062.7499999999998</v>
      </c>
      <c r="H202" s="38">
        <v>1052.8</v>
      </c>
      <c r="I202" s="38">
        <v>1036.3999999999999</v>
      </c>
      <c r="J202" s="38">
        <v>1089.0999999999997</v>
      </c>
      <c r="K202" s="38">
        <v>1105.4999999999998</v>
      </c>
      <c r="L202" s="38">
        <v>1115.4499999999996</v>
      </c>
      <c r="M202" s="28">
        <v>1095.55</v>
      </c>
      <c r="N202" s="28">
        <v>1069.2</v>
      </c>
      <c r="O202" s="39">
        <v>4009250</v>
      </c>
      <c r="P202" s="40">
        <v>6.1863173216885007E-3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746.45</v>
      </c>
      <c r="F203" s="37">
        <v>748.68333333333339</v>
      </c>
      <c r="G203" s="38">
        <v>738.76666666666677</v>
      </c>
      <c r="H203" s="38">
        <v>731.08333333333337</v>
      </c>
      <c r="I203" s="38">
        <v>721.16666666666674</v>
      </c>
      <c r="J203" s="38">
        <v>756.36666666666679</v>
      </c>
      <c r="K203" s="38">
        <v>766.2833333333333</v>
      </c>
      <c r="L203" s="38">
        <v>773.96666666666681</v>
      </c>
      <c r="M203" s="28">
        <v>758.6</v>
      </c>
      <c r="N203" s="28">
        <v>741</v>
      </c>
      <c r="O203" s="39">
        <v>8650600</v>
      </c>
      <c r="P203" s="40">
        <v>2.5049767750497678E-2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1459.95</v>
      </c>
      <c r="F204" s="37">
        <v>1466.8999999999999</v>
      </c>
      <c r="G204" s="38">
        <v>1427.0499999999997</v>
      </c>
      <c r="H204" s="38">
        <v>1394.1499999999999</v>
      </c>
      <c r="I204" s="38">
        <v>1354.2999999999997</v>
      </c>
      <c r="J204" s="38">
        <v>1499.7999999999997</v>
      </c>
      <c r="K204" s="38">
        <v>1539.6499999999996</v>
      </c>
      <c r="L204" s="38">
        <v>1572.5499999999997</v>
      </c>
      <c r="M204" s="28">
        <v>1506.75</v>
      </c>
      <c r="N204" s="28">
        <v>1434</v>
      </c>
      <c r="O204" s="39">
        <v>1110000</v>
      </c>
      <c r="P204" s="40">
        <v>-6.1112285895538167E-2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5433.55</v>
      </c>
      <c r="F205" s="37">
        <v>5429.333333333333</v>
      </c>
      <c r="G205" s="38">
        <v>5338.7666666666664</v>
      </c>
      <c r="H205" s="38">
        <v>5243.9833333333336</v>
      </c>
      <c r="I205" s="38">
        <v>5153.416666666667</v>
      </c>
      <c r="J205" s="38">
        <v>5524.1166666666659</v>
      </c>
      <c r="K205" s="38">
        <v>5614.6833333333334</v>
      </c>
      <c r="L205" s="38">
        <v>5709.4666666666653</v>
      </c>
      <c r="M205" s="28">
        <v>5519.9</v>
      </c>
      <c r="N205" s="28">
        <v>5334.55</v>
      </c>
      <c r="O205" s="39">
        <v>2967100</v>
      </c>
      <c r="P205" s="40">
        <v>-1.6148285695337886E-2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716.95</v>
      </c>
      <c r="F206" s="37">
        <v>720.66666666666663</v>
      </c>
      <c r="G206" s="38">
        <v>710.33333333333326</v>
      </c>
      <c r="H206" s="38">
        <v>703.71666666666658</v>
      </c>
      <c r="I206" s="38">
        <v>693.38333333333321</v>
      </c>
      <c r="J206" s="38">
        <v>727.2833333333333</v>
      </c>
      <c r="K206" s="38">
        <v>737.61666666666656</v>
      </c>
      <c r="L206" s="38">
        <v>744.23333333333335</v>
      </c>
      <c r="M206" s="28">
        <v>731</v>
      </c>
      <c r="N206" s="28">
        <v>714.05</v>
      </c>
      <c r="O206" s="39">
        <v>19568900</v>
      </c>
      <c r="P206" s="40">
        <v>-6.2714549775547924E-3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291.3</v>
      </c>
      <c r="F207" s="37">
        <v>292.38333333333338</v>
      </c>
      <c r="G207" s="38">
        <v>287.86666666666679</v>
      </c>
      <c r="H207" s="38">
        <v>284.43333333333339</v>
      </c>
      <c r="I207" s="38">
        <v>279.9166666666668</v>
      </c>
      <c r="J207" s="38">
        <v>295.81666666666678</v>
      </c>
      <c r="K207" s="38">
        <v>300.33333333333331</v>
      </c>
      <c r="L207" s="38">
        <v>303.76666666666677</v>
      </c>
      <c r="M207" s="28">
        <v>296.89999999999998</v>
      </c>
      <c r="N207" s="28">
        <v>288.95</v>
      </c>
      <c r="O207" s="39">
        <v>48209650</v>
      </c>
      <c r="P207" s="40">
        <v>-3.524172620382533E-3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977.15</v>
      </c>
      <c r="F208" s="37">
        <v>974.7833333333333</v>
      </c>
      <c r="G208" s="38">
        <v>966.66666666666663</v>
      </c>
      <c r="H208" s="38">
        <v>956.18333333333328</v>
      </c>
      <c r="I208" s="38">
        <v>948.06666666666661</v>
      </c>
      <c r="J208" s="38">
        <v>985.26666666666665</v>
      </c>
      <c r="K208" s="38">
        <v>993.38333333333344</v>
      </c>
      <c r="L208" s="38">
        <v>1003.8666666666667</v>
      </c>
      <c r="M208" s="28">
        <v>982.9</v>
      </c>
      <c r="N208" s="28">
        <v>964.3</v>
      </c>
      <c r="O208" s="39">
        <v>3998500</v>
      </c>
      <c r="P208" s="40">
        <v>0.2809546692295371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1509.25</v>
      </c>
      <c r="F209" s="37">
        <v>1517.4666666666665</v>
      </c>
      <c r="G209" s="38">
        <v>1492.4333333333329</v>
      </c>
      <c r="H209" s="38">
        <v>1475.6166666666666</v>
      </c>
      <c r="I209" s="38">
        <v>1450.583333333333</v>
      </c>
      <c r="J209" s="38">
        <v>1534.2833333333328</v>
      </c>
      <c r="K209" s="38">
        <v>1559.3166666666662</v>
      </c>
      <c r="L209" s="38">
        <v>1576.1333333333328</v>
      </c>
      <c r="M209" s="28">
        <v>1542.5</v>
      </c>
      <c r="N209" s="28">
        <v>1500.65</v>
      </c>
      <c r="O209" s="39">
        <v>567150</v>
      </c>
      <c r="P209" s="40">
        <v>-1.1589403973509934E-2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447.1</v>
      </c>
      <c r="F210" s="37">
        <v>446.83333333333331</v>
      </c>
      <c r="G210" s="38">
        <v>439.26666666666665</v>
      </c>
      <c r="H210" s="38">
        <v>431.43333333333334</v>
      </c>
      <c r="I210" s="38">
        <v>423.86666666666667</v>
      </c>
      <c r="J210" s="38">
        <v>454.66666666666663</v>
      </c>
      <c r="K210" s="38">
        <v>462.23333333333335</v>
      </c>
      <c r="L210" s="38">
        <v>470.06666666666661</v>
      </c>
      <c r="M210" s="28">
        <v>454.4</v>
      </c>
      <c r="N210" s="28">
        <v>439</v>
      </c>
      <c r="O210" s="39">
        <v>31088400</v>
      </c>
      <c r="P210" s="40">
        <v>-8.7745029269599151E-3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223.7</v>
      </c>
      <c r="F211" s="37">
        <v>225.26666666666665</v>
      </c>
      <c r="G211" s="38">
        <v>219.1333333333333</v>
      </c>
      <c r="H211" s="38">
        <v>214.56666666666663</v>
      </c>
      <c r="I211" s="38">
        <v>208.43333333333328</v>
      </c>
      <c r="J211" s="38">
        <v>229.83333333333331</v>
      </c>
      <c r="K211" s="38">
        <v>235.96666666666664</v>
      </c>
      <c r="L211" s="38">
        <v>240.53333333333333</v>
      </c>
      <c r="M211" s="28">
        <v>231.4</v>
      </c>
      <c r="N211" s="28">
        <v>220.7</v>
      </c>
      <c r="O211" s="39">
        <v>78864000</v>
      </c>
      <c r="P211" s="40">
        <v>2.8240632089493858E-2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352.3</v>
      </c>
      <c r="F212" s="37">
        <v>353.39999999999992</v>
      </c>
      <c r="G212" s="38">
        <v>349.29999999999984</v>
      </c>
      <c r="H212" s="38">
        <v>346.2999999999999</v>
      </c>
      <c r="I212" s="38">
        <v>342.19999999999982</v>
      </c>
      <c r="J212" s="38">
        <v>356.39999999999986</v>
      </c>
      <c r="K212" s="38">
        <v>360.49999999999989</v>
      </c>
      <c r="L212" s="38">
        <v>363.49999999999989</v>
      </c>
      <c r="M212" s="28">
        <v>357.5</v>
      </c>
      <c r="N212" s="28">
        <v>350.4</v>
      </c>
      <c r="O212" s="39">
        <v>11846800</v>
      </c>
      <c r="P212" s="40">
        <v>-7.8887865337911398E-3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6" t="s">
        <v>16</v>
      </c>
      <c r="B8" s="478"/>
      <c r="C8" s="482" t="s">
        <v>20</v>
      </c>
      <c r="D8" s="482" t="s">
        <v>21</v>
      </c>
      <c r="E8" s="473" t="s">
        <v>22</v>
      </c>
      <c r="F8" s="474"/>
      <c r="G8" s="475"/>
      <c r="H8" s="473" t="s">
        <v>23</v>
      </c>
      <c r="I8" s="474"/>
      <c r="J8" s="475"/>
      <c r="K8" s="23"/>
      <c r="L8" s="50"/>
      <c r="M8" s="50"/>
      <c r="N8" s="1"/>
      <c r="O8" s="1"/>
    </row>
    <row r="9" spans="1:15" ht="36" customHeight="1">
      <c r="A9" s="480"/>
      <c r="B9" s="481"/>
      <c r="C9" s="481"/>
      <c r="D9" s="4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15732.1</v>
      </c>
      <c r="D10" s="32">
        <v>15749.85</v>
      </c>
      <c r="E10" s="32">
        <v>15641.7</v>
      </c>
      <c r="F10" s="32">
        <v>15551.300000000001</v>
      </c>
      <c r="G10" s="32">
        <v>15443.150000000001</v>
      </c>
      <c r="H10" s="32">
        <v>15840.25</v>
      </c>
      <c r="I10" s="32">
        <v>15948.399999999998</v>
      </c>
      <c r="J10" s="32">
        <v>16038.8</v>
      </c>
      <c r="K10" s="34">
        <v>15858</v>
      </c>
      <c r="L10" s="34">
        <v>15659.45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33311.35</v>
      </c>
      <c r="D11" s="37">
        <v>33351.133333333331</v>
      </c>
      <c r="E11" s="37">
        <v>33084.116666666661</v>
      </c>
      <c r="F11" s="37">
        <v>32856.883333333331</v>
      </c>
      <c r="G11" s="37">
        <v>32589.866666666661</v>
      </c>
      <c r="H11" s="37">
        <v>33578.366666666661</v>
      </c>
      <c r="I11" s="37">
        <v>33845.383333333324</v>
      </c>
      <c r="J11" s="37">
        <v>34072.616666666661</v>
      </c>
      <c r="K11" s="28">
        <v>33618.15</v>
      </c>
      <c r="L11" s="28">
        <v>33123.9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2575</v>
      </c>
      <c r="D12" s="37">
        <v>2580.5</v>
      </c>
      <c r="E12" s="37">
        <v>2557.1999999999998</v>
      </c>
      <c r="F12" s="37">
        <v>2539.3999999999996</v>
      </c>
      <c r="G12" s="37">
        <v>2516.0999999999995</v>
      </c>
      <c r="H12" s="37">
        <v>2598.3000000000002</v>
      </c>
      <c r="I12" s="37">
        <v>2621.6000000000004</v>
      </c>
      <c r="J12" s="37">
        <v>2639.4000000000005</v>
      </c>
      <c r="K12" s="28">
        <v>2603.8000000000002</v>
      </c>
      <c r="L12" s="28">
        <v>2562.6999999999998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4674.25</v>
      </c>
      <c r="D13" s="37">
        <v>4679.2333333333336</v>
      </c>
      <c r="E13" s="37">
        <v>4651.0666666666675</v>
      </c>
      <c r="F13" s="37">
        <v>4627.8833333333341</v>
      </c>
      <c r="G13" s="37">
        <v>4599.7166666666681</v>
      </c>
      <c r="H13" s="37">
        <v>4702.416666666667</v>
      </c>
      <c r="I13" s="37">
        <v>4730.583333333333</v>
      </c>
      <c r="J13" s="37">
        <v>4753.7666666666664</v>
      </c>
      <c r="K13" s="28">
        <v>4707.3999999999996</v>
      </c>
      <c r="L13" s="28">
        <v>4656.05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27953.35</v>
      </c>
      <c r="D14" s="37">
        <v>27901.666666666668</v>
      </c>
      <c r="E14" s="37">
        <v>27553.733333333337</v>
      </c>
      <c r="F14" s="37">
        <v>27154.116666666669</v>
      </c>
      <c r="G14" s="37">
        <v>26806.183333333338</v>
      </c>
      <c r="H14" s="37">
        <v>28301.283333333336</v>
      </c>
      <c r="I14" s="37">
        <v>28649.216666666664</v>
      </c>
      <c r="J14" s="37">
        <v>29048.833333333336</v>
      </c>
      <c r="K14" s="28">
        <v>28249.599999999999</v>
      </c>
      <c r="L14" s="28">
        <v>27502.05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3980.3</v>
      </c>
      <c r="D15" s="37">
        <v>3994.4333333333338</v>
      </c>
      <c r="E15" s="37">
        <v>3955.9666666666676</v>
      </c>
      <c r="F15" s="37">
        <v>3931.6333333333337</v>
      </c>
      <c r="G15" s="37">
        <v>3893.1666666666674</v>
      </c>
      <c r="H15" s="37">
        <v>4018.7666666666678</v>
      </c>
      <c r="I15" s="37">
        <v>4057.233333333334</v>
      </c>
      <c r="J15" s="37">
        <v>4081.566666666668</v>
      </c>
      <c r="K15" s="28">
        <v>4032.9</v>
      </c>
      <c r="L15" s="28">
        <v>3970.1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7345.1</v>
      </c>
      <c r="D16" s="37">
        <v>7364.166666666667</v>
      </c>
      <c r="E16" s="37">
        <v>7290.2833333333338</v>
      </c>
      <c r="F16" s="37">
        <v>7235.4666666666672</v>
      </c>
      <c r="G16" s="37">
        <v>7161.5833333333339</v>
      </c>
      <c r="H16" s="37">
        <v>7418.9833333333336</v>
      </c>
      <c r="I16" s="37">
        <v>7492.8666666666668</v>
      </c>
      <c r="J16" s="37">
        <v>7547.6833333333334</v>
      </c>
      <c r="K16" s="28">
        <v>7438.05</v>
      </c>
      <c r="L16" s="28">
        <v>7309.35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2116.1</v>
      </c>
      <c r="D17" s="37">
        <v>2116.0166666666669</v>
      </c>
      <c r="E17" s="37">
        <v>2102.0333333333338</v>
      </c>
      <c r="F17" s="37">
        <v>2087.9666666666667</v>
      </c>
      <c r="G17" s="37">
        <v>2073.9833333333336</v>
      </c>
      <c r="H17" s="37">
        <v>2130.0833333333339</v>
      </c>
      <c r="I17" s="37">
        <v>2144.0666666666666</v>
      </c>
      <c r="J17" s="37">
        <v>2158.1333333333341</v>
      </c>
      <c r="K17" s="28">
        <v>2130</v>
      </c>
      <c r="L17" s="28">
        <v>2101.9499999999998</v>
      </c>
      <c r="M17" s="28">
        <v>3.0250699999999999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602.95000000000005</v>
      </c>
      <c r="D18" s="37">
        <v>597.38333333333333</v>
      </c>
      <c r="E18" s="37">
        <v>584.76666666666665</v>
      </c>
      <c r="F18" s="37">
        <v>566.58333333333337</v>
      </c>
      <c r="G18" s="37">
        <v>553.9666666666667</v>
      </c>
      <c r="H18" s="37">
        <v>615.56666666666661</v>
      </c>
      <c r="I18" s="37">
        <v>628.18333333333317</v>
      </c>
      <c r="J18" s="37">
        <v>646.36666666666656</v>
      </c>
      <c r="K18" s="28">
        <v>610</v>
      </c>
      <c r="L18" s="28">
        <v>579.20000000000005</v>
      </c>
      <c r="M18" s="28">
        <v>30.72334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708.65</v>
      </c>
      <c r="D19" s="37">
        <v>707.88333333333333</v>
      </c>
      <c r="E19" s="37">
        <v>698.76666666666665</v>
      </c>
      <c r="F19" s="37">
        <v>688.88333333333333</v>
      </c>
      <c r="G19" s="37">
        <v>679.76666666666665</v>
      </c>
      <c r="H19" s="37">
        <v>717.76666666666665</v>
      </c>
      <c r="I19" s="37">
        <v>726.88333333333321</v>
      </c>
      <c r="J19" s="37">
        <v>736.76666666666665</v>
      </c>
      <c r="K19" s="28">
        <v>717</v>
      </c>
      <c r="L19" s="28">
        <v>698</v>
      </c>
      <c r="M19" s="28">
        <v>8.1443899999999996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2196.4499999999998</v>
      </c>
      <c r="D20" s="37">
        <v>2174.5166666666664</v>
      </c>
      <c r="E20" s="37">
        <v>2075.0333333333328</v>
      </c>
      <c r="F20" s="37">
        <v>1953.6166666666663</v>
      </c>
      <c r="G20" s="37">
        <v>1854.1333333333328</v>
      </c>
      <c r="H20" s="37">
        <v>2295.9333333333329</v>
      </c>
      <c r="I20" s="37">
        <v>2395.4166666666665</v>
      </c>
      <c r="J20" s="37">
        <v>2516.833333333333</v>
      </c>
      <c r="K20" s="28">
        <v>2274</v>
      </c>
      <c r="L20" s="28">
        <v>2053.1</v>
      </c>
      <c r="M20" s="28">
        <v>65.151020000000003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1788.75</v>
      </c>
      <c r="D21" s="37">
        <v>1793.2</v>
      </c>
      <c r="E21" s="37">
        <v>1751.6000000000001</v>
      </c>
      <c r="F21" s="37">
        <v>1714.45</v>
      </c>
      <c r="G21" s="37">
        <v>1672.8500000000001</v>
      </c>
      <c r="H21" s="37">
        <v>1830.3500000000001</v>
      </c>
      <c r="I21" s="37">
        <v>1871.95</v>
      </c>
      <c r="J21" s="37">
        <v>1909.1000000000001</v>
      </c>
      <c r="K21" s="28">
        <v>1834.8</v>
      </c>
      <c r="L21" s="28">
        <v>1756.05</v>
      </c>
      <c r="M21" s="28">
        <v>15.61899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704.7</v>
      </c>
      <c r="D22" s="37">
        <v>706.68333333333339</v>
      </c>
      <c r="E22" s="37">
        <v>691.56666666666683</v>
      </c>
      <c r="F22" s="37">
        <v>678.43333333333339</v>
      </c>
      <c r="G22" s="37">
        <v>663.31666666666683</v>
      </c>
      <c r="H22" s="37">
        <v>719.81666666666683</v>
      </c>
      <c r="I22" s="37">
        <v>734.93333333333339</v>
      </c>
      <c r="J22" s="37">
        <v>748.06666666666683</v>
      </c>
      <c r="K22" s="28">
        <v>721.8</v>
      </c>
      <c r="L22" s="28">
        <v>693.55</v>
      </c>
      <c r="M22" s="28">
        <v>61.443300000000001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2374.6999999999998</v>
      </c>
      <c r="D23" s="37">
        <v>2358.9</v>
      </c>
      <c r="E23" s="37">
        <v>2317.8000000000002</v>
      </c>
      <c r="F23" s="37">
        <v>2260.9</v>
      </c>
      <c r="G23" s="37">
        <v>2219.8000000000002</v>
      </c>
      <c r="H23" s="37">
        <v>2415.8000000000002</v>
      </c>
      <c r="I23" s="37">
        <v>2456.8999999999996</v>
      </c>
      <c r="J23" s="37">
        <v>2513.8000000000002</v>
      </c>
      <c r="K23" s="28">
        <v>2400</v>
      </c>
      <c r="L23" s="28">
        <v>2302</v>
      </c>
      <c r="M23" s="28">
        <v>2.6806399999999999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2057.5</v>
      </c>
      <c r="D24" s="37">
        <v>2072.3333333333335</v>
      </c>
      <c r="E24" s="37">
        <v>2025.666666666667</v>
      </c>
      <c r="F24" s="37">
        <v>1993.8333333333335</v>
      </c>
      <c r="G24" s="37">
        <v>1947.166666666667</v>
      </c>
      <c r="H24" s="37">
        <v>2104.166666666667</v>
      </c>
      <c r="I24" s="37">
        <v>2150.8333333333339</v>
      </c>
      <c r="J24" s="37">
        <v>2182.666666666667</v>
      </c>
      <c r="K24" s="28">
        <v>2119</v>
      </c>
      <c r="L24" s="28">
        <v>2040.5</v>
      </c>
      <c r="M24" s="28">
        <v>3.5348099999999998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94.95</v>
      </c>
      <c r="D25" s="37">
        <v>95.416666666666671</v>
      </c>
      <c r="E25" s="37">
        <v>93.533333333333346</v>
      </c>
      <c r="F25" s="37">
        <v>92.116666666666674</v>
      </c>
      <c r="G25" s="37">
        <v>90.233333333333348</v>
      </c>
      <c r="H25" s="37">
        <v>96.833333333333343</v>
      </c>
      <c r="I25" s="37">
        <v>98.716666666666669</v>
      </c>
      <c r="J25" s="37">
        <v>100.13333333333334</v>
      </c>
      <c r="K25" s="28">
        <v>97.3</v>
      </c>
      <c r="L25" s="28">
        <v>94</v>
      </c>
      <c r="M25" s="28">
        <v>21.709140000000001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244.3</v>
      </c>
      <c r="D26" s="37">
        <v>246.75</v>
      </c>
      <c r="E26" s="37">
        <v>240.3</v>
      </c>
      <c r="F26" s="37">
        <v>236.3</v>
      </c>
      <c r="G26" s="37">
        <v>229.85000000000002</v>
      </c>
      <c r="H26" s="37">
        <v>250.75</v>
      </c>
      <c r="I26" s="37">
        <v>257.2</v>
      </c>
      <c r="J26" s="37">
        <v>261.2</v>
      </c>
      <c r="K26" s="28">
        <v>253.2</v>
      </c>
      <c r="L26" s="28">
        <v>242.75</v>
      </c>
      <c r="M26" s="28">
        <v>17.472249999999999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1785.2</v>
      </c>
      <c r="D27" s="37">
        <v>1781.0333333333335</v>
      </c>
      <c r="E27" s="37">
        <v>1763.116666666667</v>
      </c>
      <c r="F27" s="37">
        <v>1741.0333333333335</v>
      </c>
      <c r="G27" s="37">
        <v>1723.116666666667</v>
      </c>
      <c r="H27" s="37">
        <v>1803.116666666667</v>
      </c>
      <c r="I27" s="37">
        <v>1821.0333333333335</v>
      </c>
      <c r="J27" s="37">
        <v>1843.116666666667</v>
      </c>
      <c r="K27" s="28">
        <v>1798.95</v>
      </c>
      <c r="L27" s="28">
        <v>1758.95</v>
      </c>
      <c r="M27" s="28">
        <v>0.48625000000000002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727.35</v>
      </c>
      <c r="D28" s="37">
        <v>726.0333333333333</v>
      </c>
      <c r="E28" s="37">
        <v>720.41666666666663</v>
      </c>
      <c r="F28" s="37">
        <v>713.48333333333335</v>
      </c>
      <c r="G28" s="37">
        <v>707.86666666666667</v>
      </c>
      <c r="H28" s="37">
        <v>732.96666666666658</v>
      </c>
      <c r="I28" s="37">
        <v>738.58333333333337</v>
      </c>
      <c r="J28" s="37">
        <v>745.51666666666654</v>
      </c>
      <c r="K28" s="28">
        <v>731.65</v>
      </c>
      <c r="L28" s="28">
        <v>719.1</v>
      </c>
      <c r="M28" s="28">
        <v>0.40140999999999999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3072.65</v>
      </c>
      <c r="D29" s="37">
        <v>3074.4666666666672</v>
      </c>
      <c r="E29" s="37">
        <v>3045.9833333333345</v>
      </c>
      <c r="F29" s="37">
        <v>3019.3166666666675</v>
      </c>
      <c r="G29" s="37">
        <v>2990.8333333333348</v>
      </c>
      <c r="H29" s="37">
        <v>3101.1333333333341</v>
      </c>
      <c r="I29" s="37">
        <v>3129.6166666666668</v>
      </c>
      <c r="J29" s="37">
        <v>3156.2833333333338</v>
      </c>
      <c r="K29" s="28">
        <v>3102.95</v>
      </c>
      <c r="L29" s="28">
        <v>3047.8</v>
      </c>
      <c r="M29" s="28">
        <v>0.55586000000000002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481.75</v>
      </c>
      <c r="D30" s="37">
        <v>482.7833333333333</v>
      </c>
      <c r="E30" s="37">
        <v>474.01666666666659</v>
      </c>
      <c r="F30" s="37">
        <v>466.2833333333333</v>
      </c>
      <c r="G30" s="37">
        <v>457.51666666666659</v>
      </c>
      <c r="H30" s="37">
        <v>490.51666666666659</v>
      </c>
      <c r="I30" s="37">
        <v>499.28333333333325</v>
      </c>
      <c r="J30" s="37">
        <v>507.01666666666659</v>
      </c>
      <c r="K30" s="28">
        <v>491.55</v>
      </c>
      <c r="L30" s="28">
        <v>475.05</v>
      </c>
      <c r="M30" s="28">
        <v>3.5996600000000001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359.55</v>
      </c>
      <c r="D31" s="37">
        <v>360.2833333333333</v>
      </c>
      <c r="E31" s="37">
        <v>357.26666666666659</v>
      </c>
      <c r="F31" s="37">
        <v>354.98333333333329</v>
      </c>
      <c r="G31" s="37">
        <v>351.96666666666658</v>
      </c>
      <c r="H31" s="37">
        <v>362.56666666666661</v>
      </c>
      <c r="I31" s="37">
        <v>365.58333333333326</v>
      </c>
      <c r="J31" s="37">
        <v>367.86666666666662</v>
      </c>
      <c r="K31" s="28">
        <v>363.3</v>
      </c>
      <c r="L31" s="28">
        <v>358</v>
      </c>
      <c r="M31" s="28">
        <v>69.760710000000003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3706.2</v>
      </c>
      <c r="D32" s="37">
        <v>3695.6</v>
      </c>
      <c r="E32" s="37">
        <v>3633.35</v>
      </c>
      <c r="F32" s="37">
        <v>3560.5</v>
      </c>
      <c r="G32" s="37">
        <v>3498.25</v>
      </c>
      <c r="H32" s="37">
        <v>3768.45</v>
      </c>
      <c r="I32" s="37">
        <v>3830.7</v>
      </c>
      <c r="J32" s="37">
        <v>3903.5499999999997</v>
      </c>
      <c r="K32" s="28">
        <v>3757.85</v>
      </c>
      <c r="L32" s="28">
        <v>3622.75</v>
      </c>
      <c r="M32" s="28">
        <v>6.5586500000000001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187.1</v>
      </c>
      <c r="D33" s="37">
        <v>188.53333333333333</v>
      </c>
      <c r="E33" s="37">
        <v>184.56666666666666</v>
      </c>
      <c r="F33" s="37">
        <v>182.03333333333333</v>
      </c>
      <c r="G33" s="37">
        <v>178.06666666666666</v>
      </c>
      <c r="H33" s="37">
        <v>191.06666666666666</v>
      </c>
      <c r="I33" s="37">
        <v>195.0333333333333</v>
      </c>
      <c r="J33" s="37">
        <v>197.56666666666666</v>
      </c>
      <c r="K33" s="28">
        <v>192.5</v>
      </c>
      <c r="L33" s="28">
        <v>186</v>
      </c>
      <c r="M33" s="28">
        <v>21.7746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133.5</v>
      </c>
      <c r="D34" s="37">
        <v>132.95000000000002</v>
      </c>
      <c r="E34" s="37">
        <v>131.15000000000003</v>
      </c>
      <c r="F34" s="37">
        <v>128.80000000000001</v>
      </c>
      <c r="G34" s="37">
        <v>127.00000000000003</v>
      </c>
      <c r="H34" s="37">
        <v>135.30000000000004</v>
      </c>
      <c r="I34" s="37">
        <v>137.10000000000005</v>
      </c>
      <c r="J34" s="37">
        <v>139.45000000000005</v>
      </c>
      <c r="K34" s="28">
        <v>134.75</v>
      </c>
      <c r="L34" s="28">
        <v>130.6</v>
      </c>
      <c r="M34" s="28">
        <v>139.01625000000001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2635.4</v>
      </c>
      <c r="D35" s="37">
        <v>2628.9166666666665</v>
      </c>
      <c r="E35" s="37">
        <v>2591.4833333333331</v>
      </c>
      <c r="F35" s="37">
        <v>2547.5666666666666</v>
      </c>
      <c r="G35" s="37">
        <v>2510.1333333333332</v>
      </c>
      <c r="H35" s="37">
        <v>2672.833333333333</v>
      </c>
      <c r="I35" s="37">
        <v>2710.2666666666664</v>
      </c>
      <c r="J35" s="37">
        <v>2754.1833333333329</v>
      </c>
      <c r="K35" s="28">
        <v>2666.35</v>
      </c>
      <c r="L35" s="28">
        <v>2585</v>
      </c>
      <c r="M35" s="28">
        <v>22.9604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1634.35</v>
      </c>
      <c r="D36" s="37">
        <v>1641.2833333333335</v>
      </c>
      <c r="E36" s="37">
        <v>1608.0666666666671</v>
      </c>
      <c r="F36" s="37">
        <v>1581.7833333333335</v>
      </c>
      <c r="G36" s="37">
        <v>1548.5666666666671</v>
      </c>
      <c r="H36" s="37">
        <v>1667.5666666666671</v>
      </c>
      <c r="I36" s="37">
        <v>1700.7833333333338</v>
      </c>
      <c r="J36" s="37">
        <v>1727.0666666666671</v>
      </c>
      <c r="K36" s="28">
        <v>1674.5</v>
      </c>
      <c r="L36" s="28">
        <v>1615</v>
      </c>
      <c r="M36" s="28">
        <v>2.99912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535.75</v>
      </c>
      <c r="D37" s="37">
        <v>529.15</v>
      </c>
      <c r="E37" s="37">
        <v>519.4</v>
      </c>
      <c r="F37" s="37">
        <v>503.04999999999995</v>
      </c>
      <c r="G37" s="37">
        <v>493.29999999999995</v>
      </c>
      <c r="H37" s="37">
        <v>545.5</v>
      </c>
      <c r="I37" s="37">
        <v>555.25</v>
      </c>
      <c r="J37" s="37">
        <v>571.6</v>
      </c>
      <c r="K37" s="28">
        <v>538.9</v>
      </c>
      <c r="L37" s="28">
        <v>512.79999999999995</v>
      </c>
      <c r="M37" s="28">
        <v>43.319769999999998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3648.3</v>
      </c>
      <c r="D38" s="37">
        <v>3637.75</v>
      </c>
      <c r="E38" s="37">
        <v>3562.8</v>
      </c>
      <c r="F38" s="37">
        <v>3477.3</v>
      </c>
      <c r="G38" s="37">
        <v>3402.3500000000004</v>
      </c>
      <c r="H38" s="37">
        <v>3723.25</v>
      </c>
      <c r="I38" s="37">
        <v>3798.2</v>
      </c>
      <c r="J38" s="37">
        <v>3883.7</v>
      </c>
      <c r="K38" s="28">
        <v>3712.7</v>
      </c>
      <c r="L38" s="28">
        <v>3552.25</v>
      </c>
      <c r="M38" s="28">
        <v>4.2414300000000003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650.75</v>
      </c>
      <c r="D39" s="37">
        <v>649.85</v>
      </c>
      <c r="E39" s="37">
        <v>644</v>
      </c>
      <c r="F39" s="37">
        <v>637.25</v>
      </c>
      <c r="G39" s="37">
        <v>631.4</v>
      </c>
      <c r="H39" s="37">
        <v>656.6</v>
      </c>
      <c r="I39" s="37">
        <v>662.45000000000016</v>
      </c>
      <c r="J39" s="37">
        <v>669.2</v>
      </c>
      <c r="K39" s="28">
        <v>655.7</v>
      </c>
      <c r="L39" s="28">
        <v>643.1</v>
      </c>
      <c r="M39" s="28">
        <v>53.918329999999997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3681.75</v>
      </c>
      <c r="D40" s="37">
        <v>3733.4833333333336</v>
      </c>
      <c r="E40" s="37">
        <v>3551.2166666666672</v>
      </c>
      <c r="F40" s="37">
        <v>3420.6833333333334</v>
      </c>
      <c r="G40" s="37">
        <v>3238.416666666667</v>
      </c>
      <c r="H40" s="37">
        <v>3864.0166666666673</v>
      </c>
      <c r="I40" s="37">
        <v>4046.2833333333338</v>
      </c>
      <c r="J40" s="37">
        <v>4176.8166666666675</v>
      </c>
      <c r="K40" s="28">
        <v>3915.75</v>
      </c>
      <c r="L40" s="28">
        <v>3602.95</v>
      </c>
      <c r="M40" s="28">
        <v>17.333939999999998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5375.75</v>
      </c>
      <c r="D41" s="37">
        <v>5373.6500000000005</v>
      </c>
      <c r="E41" s="37">
        <v>5286.3000000000011</v>
      </c>
      <c r="F41" s="37">
        <v>5196.8500000000004</v>
      </c>
      <c r="G41" s="37">
        <v>5109.5000000000009</v>
      </c>
      <c r="H41" s="37">
        <v>5463.1000000000013</v>
      </c>
      <c r="I41" s="37">
        <v>5550.4500000000016</v>
      </c>
      <c r="J41" s="37">
        <v>5639.9000000000015</v>
      </c>
      <c r="K41" s="28">
        <v>5461</v>
      </c>
      <c r="L41" s="28">
        <v>5284.2</v>
      </c>
      <c r="M41" s="28">
        <v>18.845410000000001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11336.5</v>
      </c>
      <c r="D42" s="37">
        <v>11393.066666666666</v>
      </c>
      <c r="E42" s="37">
        <v>11208.483333333332</v>
      </c>
      <c r="F42" s="37">
        <v>11080.466666666665</v>
      </c>
      <c r="G42" s="37">
        <v>10895.883333333331</v>
      </c>
      <c r="H42" s="37">
        <v>11521.083333333332</v>
      </c>
      <c r="I42" s="37">
        <v>11705.666666666668</v>
      </c>
      <c r="J42" s="37">
        <v>11833.683333333332</v>
      </c>
      <c r="K42" s="28">
        <v>11577.65</v>
      </c>
      <c r="L42" s="28">
        <v>11265.05</v>
      </c>
      <c r="M42" s="28">
        <v>3.6694800000000001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4912.3999999999996</v>
      </c>
      <c r="D43" s="37">
        <v>4937.8166666666666</v>
      </c>
      <c r="E43" s="37">
        <v>4865.833333333333</v>
      </c>
      <c r="F43" s="37">
        <v>4819.2666666666664</v>
      </c>
      <c r="G43" s="37">
        <v>4747.2833333333328</v>
      </c>
      <c r="H43" s="37">
        <v>4984.3833333333332</v>
      </c>
      <c r="I43" s="37">
        <v>5056.3666666666668</v>
      </c>
      <c r="J43" s="37">
        <v>5102.9333333333334</v>
      </c>
      <c r="K43" s="28">
        <v>5009.8</v>
      </c>
      <c r="L43" s="28">
        <v>4891.25</v>
      </c>
      <c r="M43" s="28">
        <v>2.1055000000000001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2112.35</v>
      </c>
      <c r="D44" s="37">
        <v>2116.0166666666669</v>
      </c>
      <c r="E44" s="37">
        <v>2088.0333333333338</v>
      </c>
      <c r="F44" s="37">
        <v>2063.7166666666667</v>
      </c>
      <c r="G44" s="37">
        <v>2035.7333333333336</v>
      </c>
      <c r="H44" s="37">
        <v>2140.3333333333339</v>
      </c>
      <c r="I44" s="37">
        <v>2168.3166666666666</v>
      </c>
      <c r="J44" s="37">
        <v>2192.6333333333341</v>
      </c>
      <c r="K44" s="28">
        <v>2144</v>
      </c>
      <c r="L44" s="28">
        <v>2091.6999999999998</v>
      </c>
      <c r="M44" s="28">
        <v>3.4194599999999999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314.35000000000002</v>
      </c>
      <c r="D45" s="37">
        <v>313.25</v>
      </c>
      <c r="E45" s="37">
        <v>307.55</v>
      </c>
      <c r="F45" s="37">
        <v>300.75</v>
      </c>
      <c r="G45" s="37">
        <v>295.05</v>
      </c>
      <c r="H45" s="37">
        <v>320.05</v>
      </c>
      <c r="I45" s="37">
        <v>325.75000000000006</v>
      </c>
      <c r="J45" s="37">
        <v>332.55</v>
      </c>
      <c r="K45" s="28">
        <v>318.95</v>
      </c>
      <c r="L45" s="28">
        <v>306.45</v>
      </c>
      <c r="M45" s="28">
        <v>39.067779999999999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100.55</v>
      </c>
      <c r="D46" s="37">
        <v>100.59999999999998</v>
      </c>
      <c r="E46" s="37">
        <v>99.049999999999955</v>
      </c>
      <c r="F46" s="37">
        <v>97.549999999999969</v>
      </c>
      <c r="G46" s="37">
        <v>95.999999999999943</v>
      </c>
      <c r="H46" s="37">
        <v>102.09999999999997</v>
      </c>
      <c r="I46" s="37">
        <v>103.65</v>
      </c>
      <c r="J46" s="37">
        <v>105.14999999999998</v>
      </c>
      <c r="K46" s="28">
        <v>102.15</v>
      </c>
      <c r="L46" s="28">
        <v>99.1</v>
      </c>
      <c r="M46" s="28">
        <v>186.06406999999999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44.3</v>
      </c>
      <c r="D47" s="37">
        <v>44.483333333333327</v>
      </c>
      <c r="E47" s="37">
        <v>43.816666666666656</v>
      </c>
      <c r="F47" s="37">
        <v>43.333333333333329</v>
      </c>
      <c r="G47" s="37">
        <v>42.666666666666657</v>
      </c>
      <c r="H47" s="37">
        <v>44.966666666666654</v>
      </c>
      <c r="I47" s="37">
        <v>45.633333333333326</v>
      </c>
      <c r="J47" s="37">
        <v>46.116666666666653</v>
      </c>
      <c r="K47" s="28">
        <v>45.15</v>
      </c>
      <c r="L47" s="28">
        <v>44</v>
      </c>
      <c r="M47" s="28">
        <v>17.429410000000001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1720.15</v>
      </c>
      <c r="D48" s="37">
        <v>1716.8333333333333</v>
      </c>
      <c r="E48" s="37">
        <v>1690.3666666666666</v>
      </c>
      <c r="F48" s="37">
        <v>1660.5833333333333</v>
      </c>
      <c r="G48" s="37">
        <v>1634.1166666666666</v>
      </c>
      <c r="H48" s="37">
        <v>1746.6166666666666</v>
      </c>
      <c r="I48" s="37">
        <v>1773.0833333333333</v>
      </c>
      <c r="J48" s="37">
        <v>1802.8666666666666</v>
      </c>
      <c r="K48" s="28">
        <v>1743.3</v>
      </c>
      <c r="L48" s="28">
        <v>1687.05</v>
      </c>
      <c r="M48" s="28">
        <v>2.89872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570.29999999999995</v>
      </c>
      <c r="D49" s="37">
        <v>570.23333333333323</v>
      </c>
      <c r="E49" s="37">
        <v>563.56666666666649</v>
      </c>
      <c r="F49" s="37">
        <v>556.83333333333326</v>
      </c>
      <c r="G49" s="37">
        <v>550.16666666666652</v>
      </c>
      <c r="H49" s="37">
        <v>576.96666666666647</v>
      </c>
      <c r="I49" s="37">
        <v>583.63333333333321</v>
      </c>
      <c r="J49" s="37">
        <v>590.36666666666645</v>
      </c>
      <c r="K49" s="28">
        <v>576.9</v>
      </c>
      <c r="L49" s="28">
        <v>563.5</v>
      </c>
      <c r="M49" s="28">
        <v>5.8343999999999996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241.35</v>
      </c>
      <c r="D50" s="37">
        <v>239.26666666666665</v>
      </c>
      <c r="E50" s="37">
        <v>236.1333333333333</v>
      </c>
      <c r="F50" s="37">
        <v>230.91666666666666</v>
      </c>
      <c r="G50" s="37">
        <v>227.7833333333333</v>
      </c>
      <c r="H50" s="37">
        <v>244.48333333333329</v>
      </c>
      <c r="I50" s="37">
        <v>247.61666666666662</v>
      </c>
      <c r="J50" s="37">
        <v>252.83333333333329</v>
      </c>
      <c r="K50" s="28">
        <v>242.4</v>
      </c>
      <c r="L50" s="28">
        <v>234.05</v>
      </c>
      <c r="M50" s="28">
        <v>39.007480000000001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649.1</v>
      </c>
      <c r="D51" s="37">
        <v>653.11666666666667</v>
      </c>
      <c r="E51" s="37">
        <v>641.23333333333335</v>
      </c>
      <c r="F51" s="37">
        <v>633.36666666666667</v>
      </c>
      <c r="G51" s="37">
        <v>621.48333333333335</v>
      </c>
      <c r="H51" s="37">
        <v>660.98333333333335</v>
      </c>
      <c r="I51" s="37">
        <v>672.86666666666679</v>
      </c>
      <c r="J51" s="37">
        <v>680.73333333333335</v>
      </c>
      <c r="K51" s="28">
        <v>665</v>
      </c>
      <c r="L51" s="28">
        <v>645.25</v>
      </c>
      <c r="M51" s="28">
        <v>17.128129999999999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47.55</v>
      </c>
      <c r="D52" s="37">
        <v>47.733333333333327</v>
      </c>
      <c r="E52" s="37">
        <v>46.916666666666657</v>
      </c>
      <c r="F52" s="37">
        <v>46.283333333333331</v>
      </c>
      <c r="G52" s="37">
        <v>45.466666666666661</v>
      </c>
      <c r="H52" s="37">
        <v>48.366666666666653</v>
      </c>
      <c r="I52" s="37">
        <v>49.18333333333333</v>
      </c>
      <c r="J52" s="37">
        <v>49.816666666666649</v>
      </c>
      <c r="K52" s="28">
        <v>48.55</v>
      </c>
      <c r="L52" s="28">
        <v>47.1</v>
      </c>
      <c r="M52" s="28">
        <v>141.22031999999999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314.3</v>
      </c>
      <c r="D53" s="37">
        <v>315.56666666666666</v>
      </c>
      <c r="E53" s="37">
        <v>310.38333333333333</v>
      </c>
      <c r="F53" s="37">
        <v>306.46666666666664</v>
      </c>
      <c r="G53" s="37">
        <v>301.2833333333333</v>
      </c>
      <c r="H53" s="37">
        <v>319.48333333333335</v>
      </c>
      <c r="I53" s="37">
        <v>324.66666666666663</v>
      </c>
      <c r="J53" s="37">
        <v>328.58333333333337</v>
      </c>
      <c r="K53" s="28">
        <v>320.75</v>
      </c>
      <c r="L53" s="28">
        <v>311.64999999999998</v>
      </c>
      <c r="M53" s="28">
        <v>50.491959999999999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682.05</v>
      </c>
      <c r="D54" s="37">
        <v>680.18333333333328</v>
      </c>
      <c r="E54" s="37">
        <v>670.96666666666658</v>
      </c>
      <c r="F54" s="37">
        <v>659.88333333333333</v>
      </c>
      <c r="G54" s="37">
        <v>650.66666666666663</v>
      </c>
      <c r="H54" s="37">
        <v>691.26666666666654</v>
      </c>
      <c r="I54" s="37">
        <v>700.48333333333323</v>
      </c>
      <c r="J54" s="37">
        <v>711.56666666666649</v>
      </c>
      <c r="K54" s="28">
        <v>689.4</v>
      </c>
      <c r="L54" s="28">
        <v>669.1</v>
      </c>
      <c r="M54" s="28">
        <v>88.785300000000007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326.45</v>
      </c>
      <c r="D55" s="37">
        <v>328.33333333333331</v>
      </c>
      <c r="E55" s="37">
        <v>323.21666666666664</v>
      </c>
      <c r="F55" s="37">
        <v>319.98333333333335</v>
      </c>
      <c r="G55" s="37">
        <v>314.86666666666667</v>
      </c>
      <c r="H55" s="37">
        <v>331.56666666666661</v>
      </c>
      <c r="I55" s="37">
        <v>336.68333333333328</v>
      </c>
      <c r="J55" s="37">
        <v>339.91666666666657</v>
      </c>
      <c r="K55" s="28">
        <v>333.45</v>
      </c>
      <c r="L55" s="28">
        <v>325.10000000000002</v>
      </c>
      <c r="M55" s="28">
        <v>11.17224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13796.9</v>
      </c>
      <c r="D56" s="37">
        <v>13875.833333333334</v>
      </c>
      <c r="E56" s="37">
        <v>13672.216666666667</v>
      </c>
      <c r="F56" s="37">
        <v>13547.533333333333</v>
      </c>
      <c r="G56" s="37">
        <v>13343.916666666666</v>
      </c>
      <c r="H56" s="37">
        <v>14000.516666666668</v>
      </c>
      <c r="I56" s="37">
        <v>14204.133333333333</v>
      </c>
      <c r="J56" s="37">
        <v>14328.816666666669</v>
      </c>
      <c r="K56" s="28">
        <v>14079.45</v>
      </c>
      <c r="L56" s="28">
        <v>13751.15</v>
      </c>
      <c r="M56" s="28">
        <v>8.7770000000000001E-2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3382.85</v>
      </c>
      <c r="D57" s="37">
        <v>3368.6333333333337</v>
      </c>
      <c r="E57" s="37">
        <v>3344.2666666666673</v>
      </c>
      <c r="F57" s="37">
        <v>3305.6833333333338</v>
      </c>
      <c r="G57" s="37">
        <v>3281.3166666666675</v>
      </c>
      <c r="H57" s="37">
        <v>3407.2166666666672</v>
      </c>
      <c r="I57" s="37">
        <v>3431.583333333333</v>
      </c>
      <c r="J57" s="37">
        <v>3470.166666666667</v>
      </c>
      <c r="K57" s="28">
        <v>3393</v>
      </c>
      <c r="L57" s="28">
        <v>3330.05</v>
      </c>
      <c r="M57" s="28">
        <v>2.2464499999999998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626.5</v>
      </c>
      <c r="D58" s="37">
        <v>623.81666666666672</v>
      </c>
      <c r="E58" s="37">
        <v>615.68333333333339</v>
      </c>
      <c r="F58" s="37">
        <v>604.86666666666667</v>
      </c>
      <c r="G58" s="37">
        <v>596.73333333333335</v>
      </c>
      <c r="H58" s="37">
        <v>634.63333333333344</v>
      </c>
      <c r="I58" s="37">
        <v>642.76666666666688</v>
      </c>
      <c r="J58" s="37">
        <v>653.58333333333348</v>
      </c>
      <c r="K58" s="28">
        <v>631.95000000000005</v>
      </c>
      <c r="L58" s="28">
        <v>613</v>
      </c>
      <c r="M58" s="28">
        <v>2.89628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197.15</v>
      </c>
      <c r="D59" s="37">
        <v>198.01666666666665</v>
      </c>
      <c r="E59" s="37">
        <v>194.7833333333333</v>
      </c>
      <c r="F59" s="37">
        <v>192.41666666666666</v>
      </c>
      <c r="G59" s="37">
        <v>189.18333333333331</v>
      </c>
      <c r="H59" s="37">
        <v>200.3833333333333</v>
      </c>
      <c r="I59" s="37">
        <v>203.61666666666665</v>
      </c>
      <c r="J59" s="37">
        <v>205.98333333333329</v>
      </c>
      <c r="K59" s="28">
        <v>201.25</v>
      </c>
      <c r="L59" s="28">
        <v>195.65</v>
      </c>
      <c r="M59" s="28">
        <v>68.722200000000001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102.5</v>
      </c>
      <c r="D60" s="37">
        <v>102.5</v>
      </c>
      <c r="E60" s="37">
        <v>101.2</v>
      </c>
      <c r="F60" s="37">
        <v>99.9</v>
      </c>
      <c r="G60" s="37">
        <v>98.600000000000009</v>
      </c>
      <c r="H60" s="37">
        <v>103.8</v>
      </c>
      <c r="I60" s="37">
        <v>105.10000000000001</v>
      </c>
      <c r="J60" s="37">
        <v>106.39999999999999</v>
      </c>
      <c r="K60" s="28">
        <v>103.8</v>
      </c>
      <c r="L60" s="28">
        <v>101.2</v>
      </c>
      <c r="M60" s="28">
        <v>6.3065800000000003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618.85</v>
      </c>
      <c r="D61" s="37">
        <v>615.7833333333333</v>
      </c>
      <c r="E61" s="37">
        <v>603.06666666666661</v>
      </c>
      <c r="F61" s="37">
        <v>587.2833333333333</v>
      </c>
      <c r="G61" s="37">
        <v>574.56666666666661</v>
      </c>
      <c r="H61" s="37">
        <v>631.56666666666661</v>
      </c>
      <c r="I61" s="37">
        <v>644.2833333333333</v>
      </c>
      <c r="J61" s="37">
        <v>660.06666666666661</v>
      </c>
      <c r="K61" s="28">
        <v>628.5</v>
      </c>
      <c r="L61" s="28">
        <v>600</v>
      </c>
      <c r="M61" s="28">
        <v>30.850860000000001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964.7</v>
      </c>
      <c r="D62" s="37">
        <v>962.1</v>
      </c>
      <c r="E62" s="37">
        <v>953.40000000000009</v>
      </c>
      <c r="F62" s="37">
        <v>942.1</v>
      </c>
      <c r="G62" s="37">
        <v>933.40000000000009</v>
      </c>
      <c r="H62" s="37">
        <v>973.40000000000009</v>
      </c>
      <c r="I62" s="37">
        <v>982.10000000000014</v>
      </c>
      <c r="J62" s="37">
        <v>993.40000000000009</v>
      </c>
      <c r="K62" s="28">
        <v>970.8</v>
      </c>
      <c r="L62" s="28">
        <v>950.8</v>
      </c>
      <c r="M62" s="28">
        <v>15.70434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133.94999999999999</v>
      </c>
      <c r="D63" s="37">
        <v>133.91666666666666</v>
      </c>
      <c r="E63" s="37">
        <v>131.98333333333332</v>
      </c>
      <c r="F63" s="37">
        <v>130.01666666666665</v>
      </c>
      <c r="G63" s="37">
        <v>128.08333333333331</v>
      </c>
      <c r="H63" s="37">
        <v>135.88333333333333</v>
      </c>
      <c r="I63" s="37">
        <v>137.81666666666666</v>
      </c>
      <c r="J63" s="37">
        <v>139.78333333333333</v>
      </c>
      <c r="K63" s="28">
        <v>135.85</v>
      </c>
      <c r="L63" s="28">
        <v>131.94999999999999</v>
      </c>
      <c r="M63" s="28">
        <v>13.95242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192.2</v>
      </c>
      <c r="D64" s="37">
        <v>191.93333333333331</v>
      </c>
      <c r="E64" s="37">
        <v>189.36666666666662</v>
      </c>
      <c r="F64" s="37">
        <v>186.5333333333333</v>
      </c>
      <c r="G64" s="37">
        <v>183.96666666666661</v>
      </c>
      <c r="H64" s="37">
        <v>194.76666666666662</v>
      </c>
      <c r="I64" s="37">
        <v>197.33333333333329</v>
      </c>
      <c r="J64" s="37">
        <v>200.16666666666663</v>
      </c>
      <c r="K64" s="28">
        <v>194.5</v>
      </c>
      <c r="L64" s="28">
        <v>189.1</v>
      </c>
      <c r="M64" s="28">
        <v>67.275980000000004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3233.8</v>
      </c>
      <c r="D65" s="37">
        <v>3269.6333333333332</v>
      </c>
      <c r="E65" s="37">
        <v>3184.2666666666664</v>
      </c>
      <c r="F65" s="37">
        <v>3134.7333333333331</v>
      </c>
      <c r="G65" s="37">
        <v>3049.3666666666663</v>
      </c>
      <c r="H65" s="37">
        <v>3319.1666666666665</v>
      </c>
      <c r="I65" s="37">
        <v>3404.5333333333333</v>
      </c>
      <c r="J65" s="37">
        <v>3454.0666666666666</v>
      </c>
      <c r="K65" s="28">
        <v>3355</v>
      </c>
      <c r="L65" s="28">
        <v>3220.1</v>
      </c>
      <c r="M65" s="28">
        <v>4.0652100000000004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1507.7</v>
      </c>
      <c r="D66" s="37">
        <v>1509.45</v>
      </c>
      <c r="E66" s="37">
        <v>1498.3500000000001</v>
      </c>
      <c r="F66" s="37">
        <v>1489</v>
      </c>
      <c r="G66" s="37">
        <v>1477.9</v>
      </c>
      <c r="H66" s="37">
        <v>1518.8000000000002</v>
      </c>
      <c r="I66" s="37">
        <v>1529.9</v>
      </c>
      <c r="J66" s="37">
        <v>1539.2500000000002</v>
      </c>
      <c r="K66" s="28">
        <v>1520.55</v>
      </c>
      <c r="L66" s="28">
        <v>1500.1</v>
      </c>
      <c r="M66" s="28">
        <v>1.2851300000000001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643.45000000000005</v>
      </c>
      <c r="D67" s="37">
        <v>643.11666666666667</v>
      </c>
      <c r="E67" s="37">
        <v>634.98333333333335</v>
      </c>
      <c r="F67" s="37">
        <v>626.51666666666665</v>
      </c>
      <c r="G67" s="37">
        <v>618.38333333333333</v>
      </c>
      <c r="H67" s="37">
        <v>651.58333333333337</v>
      </c>
      <c r="I67" s="37">
        <v>659.71666666666681</v>
      </c>
      <c r="J67" s="37">
        <v>668.18333333333339</v>
      </c>
      <c r="K67" s="28">
        <v>651.25</v>
      </c>
      <c r="L67" s="28">
        <v>634.65</v>
      </c>
      <c r="M67" s="28">
        <v>12.32896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943.2</v>
      </c>
      <c r="D68" s="37">
        <v>931.25</v>
      </c>
      <c r="E68" s="37">
        <v>914.5</v>
      </c>
      <c r="F68" s="37">
        <v>885.8</v>
      </c>
      <c r="G68" s="37">
        <v>869.05</v>
      </c>
      <c r="H68" s="37">
        <v>959.95</v>
      </c>
      <c r="I68" s="37">
        <v>976.7</v>
      </c>
      <c r="J68" s="37">
        <v>1005.4000000000001</v>
      </c>
      <c r="K68" s="28">
        <v>948</v>
      </c>
      <c r="L68" s="28">
        <v>902.55</v>
      </c>
      <c r="M68" s="28">
        <v>5.2732799999999997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317.45</v>
      </c>
      <c r="D69" s="37">
        <v>319.2</v>
      </c>
      <c r="E69" s="37">
        <v>313.84999999999997</v>
      </c>
      <c r="F69" s="37">
        <v>310.25</v>
      </c>
      <c r="G69" s="37">
        <v>304.89999999999998</v>
      </c>
      <c r="H69" s="37">
        <v>322.79999999999995</v>
      </c>
      <c r="I69" s="37">
        <v>328.15</v>
      </c>
      <c r="J69" s="37">
        <v>331.74999999999994</v>
      </c>
      <c r="K69" s="28">
        <v>324.55</v>
      </c>
      <c r="L69" s="28">
        <v>315.60000000000002</v>
      </c>
      <c r="M69" s="28">
        <v>29.211220000000001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1008.85</v>
      </c>
      <c r="D70" s="37">
        <v>1008.9</v>
      </c>
      <c r="E70" s="37">
        <v>995.15</v>
      </c>
      <c r="F70" s="37">
        <v>981.45</v>
      </c>
      <c r="G70" s="37">
        <v>967.7</v>
      </c>
      <c r="H70" s="37">
        <v>1022.5999999999999</v>
      </c>
      <c r="I70" s="37">
        <v>1036.3499999999999</v>
      </c>
      <c r="J70" s="37">
        <v>1050.0499999999997</v>
      </c>
      <c r="K70" s="28">
        <v>1022.65</v>
      </c>
      <c r="L70" s="28">
        <v>995.2</v>
      </c>
      <c r="M70" s="28">
        <v>2.76057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313.85000000000002</v>
      </c>
      <c r="D71" s="37">
        <v>312.40000000000003</v>
      </c>
      <c r="E71" s="37">
        <v>305.50000000000006</v>
      </c>
      <c r="F71" s="37">
        <v>297.15000000000003</v>
      </c>
      <c r="G71" s="37">
        <v>290.25000000000006</v>
      </c>
      <c r="H71" s="37">
        <v>320.75000000000006</v>
      </c>
      <c r="I71" s="37">
        <v>327.65000000000003</v>
      </c>
      <c r="J71" s="37">
        <v>336.00000000000006</v>
      </c>
      <c r="K71" s="28">
        <v>319.3</v>
      </c>
      <c r="L71" s="28">
        <v>304.05</v>
      </c>
      <c r="M71" s="28">
        <v>63.071629999999999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495.65</v>
      </c>
      <c r="D72" s="37">
        <v>497.09999999999997</v>
      </c>
      <c r="E72" s="37">
        <v>490.59999999999991</v>
      </c>
      <c r="F72" s="37">
        <v>485.54999999999995</v>
      </c>
      <c r="G72" s="37">
        <v>479.0499999999999</v>
      </c>
      <c r="H72" s="37">
        <v>502.14999999999992</v>
      </c>
      <c r="I72" s="37">
        <v>508.65000000000003</v>
      </c>
      <c r="J72" s="37">
        <v>513.69999999999993</v>
      </c>
      <c r="K72" s="28">
        <v>503.6</v>
      </c>
      <c r="L72" s="28">
        <v>492.05</v>
      </c>
      <c r="M72" s="28">
        <v>13.25521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1285.25</v>
      </c>
      <c r="D73" s="37">
        <v>1280.3999999999999</v>
      </c>
      <c r="E73" s="37">
        <v>1251.8499999999997</v>
      </c>
      <c r="F73" s="37">
        <v>1218.4499999999998</v>
      </c>
      <c r="G73" s="37">
        <v>1189.8999999999996</v>
      </c>
      <c r="H73" s="37">
        <v>1313.7999999999997</v>
      </c>
      <c r="I73" s="37">
        <v>1342.35</v>
      </c>
      <c r="J73" s="37">
        <v>1375.7499999999998</v>
      </c>
      <c r="K73" s="28">
        <v>1308.95</v>
      </c>
      <c r="L73" s="28">
        <v>1247</v>
      </c>
      <c r="M73" s="28">
        <v>2.2172499999999999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1816.65</v>
      </c>
      <c r="D74" s="37">
        <v>1823.5</v>
      </c>
      <c r="E74" s="37">
        <v>1798.15</v>
      </c>
      <c r="F74" s="37">
        <v>1779.65</v>
      </c>
      <c r="G74" s="37">
        <v>1754.3000000000002</v>
      </c>
      <c r="H74" s="37">
        <v>1842</v>
      </c>
      <c r="I74" s="37">
        <v>1867.35</v>
      </c>
      <c r="J74" s="37">
        <v>1885.85</v>
      </c>
      <c r="K74" s="28">
        <v>1848.85</v>
      </c>
      <c r="L74" s="28">
        <v>1805</v>
      </c>
      <c r="M74" s="28">
        <v>8.7924699999999998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39.9</v>
      </c>
      <c r="D75" s="37">
        <v>40.68333333333333</v>
      </c>
      <c r="E75" s="37">
        <v>39.016666666666659</v>
      </c>
      <c r="F75" s="37">
        <v>38.133333333333326</v>
      </c>
      <c r="G75" s="37">
        <v>36.466666666666654</v>
      </c>
      <c r="H75" s="37">
        <v>41.566666666666663</v>
      </c>
      <c r="I75" s="37">
        <v>43.233333333333334</v>
      </c>
      <c r="J75" s="37">
        <v>44.116666666666667</v>
      </c>
      <c r="K75" s="28">
        <v>42.35</v>
      </c>
      <c r="L75" s="28">
        <v>39.799999999999997</v>
      </c>
      <c r="M75" s="28">
        <v>29.27253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3525.65</v>
      </c>
      <c r="D76" s="37">
        <v>3510.3833333333332</v>
      </c>
      <c r="E76" s="37">
        <v>3471.7666666666664</v>
      </c>
      <c r="F76" s="37">
        <v>3417.8833333333332</v>
      </c>
      <c r="G76" s="37">
        <v>3379.2666666666664</v>
      </c>
      <c r="H76" s="37">
        <v>3564.2666666666664</v>
      </c>
      <c r="I76" s="37">
        <v>3602.8833333333332</v>
      </c>
      <c r="J76" s="37">
        <v>3656.7666666666664</v>
      </c>
      <c r="K76" s="28">
        <v>3549</v>
      </c>
      <c r="L76" s="28">
        <v>3456.5</v>
      </c>
      <c r="M76" s="28">
        <v>3.8467899999999999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3413</v>
      </c>
      <c r="D77" s="37">
        <v>3455.0166666666664</v>
      </c>
      <c r="E77" s="37">
        <v>3358.0333333333328</v>
      </c>
      <c r="F77" s="37">
        <v>3303.0666666666666</v>
      </c>
      <c r="G77" s="37">
        <v>3206.083333333333</v>
      </c>
      <c r="H77" s="37">
        <v>3509.9833333333327</v>
      </c>
      <c r="I77" s="37">
        <v>3606.9666666666662</v>
      </c>
      <c r="J77" s="37">
        <v>3661.9333333333325</v>
      </c>
      <c r="K77" s="28">
        <v>3552</v>
      </c>
      <c r="L77" s="28">
        <v>3400.05</v>
      </c>
      <c r="M77" s="28">
        <v>2.8298700000000001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2038.6</v>
      </c>
      <c r="D78" s="37">
        <v>2037.8666666666668</v>
      </c>
      <c r="E78" s="37">
        <v>2010.9833333333336</v>
      </c>
      <c r="F78" s="37">
        <v>1983.3666666666668</v>
      </c>
      <c r="G78" s="37">
        <v>1956.4833333333336</v>
      </c>
      <c r="H78" s="37">
        <v>2065.4833333333336</v>
      </c>
      <c r="I78" s="37">
        <v>2092.3666666666668</v>
      </c>
      <c r="J78" s="37">
        <v>2119.9833333333336</v>
      </c>
      <c r="K78" s="28">
        <v>2064.75</v>
      </c>
      <c r="L78" s="28">
        <v>2010.25</v>
      </c>
      <c r="M78" s="28">
        <v>1.37944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4311.05</v>
      </c>
      <c r="D79" s="37">
        <v>4291.6833333333334</v>
      </c>
      <c r="E79" s="37">
        <v>4258.416666666667</v>
      </c>
      <c r="F79" s="37">
        <v>4205.7833333333338</v>
      </c>
      <c r="G79" s="37">
        <v>4172.5166666666673</v>
      </c>
      <c r="H79" s="37">
        <v>4344.3166666666666</v>
      </c>
      <c r="I79" s="37">
        <v>4377.583333333333</v>
      </c>
      <c r="J79" s="37">
        <v>4430.2166666666662</v>
      </c>
      <c r="K79" s="28">
        <v>4324.95</v>
      </c>
      <c r="L79" s="28">
        <v>4239.05</v>
      </c>
      <c r="M79" s="28">
        <v>4.0718100000000002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2722.75</v>
      </c>
      <c r="D80" s="37">
        <v>2717.0333333333333</v>
      </c>
      <c r="E80" s="37">
        <v>2681.9166666666665</v>
      </c>
      <c r="F80" s="37">
        <v>2641.083333333333</v>
      </c>
      <c r="G80" s="37">
        <v>2605.9666666666662</v>
      </c>
      <c r="H80" s="37">
        <v>2757.8666666666668</v>
      </c>
      <c r="I80" s="37">
        <v>2792.9833333333336</v>
      </c>
      <c r="J80" s="37">
        <v>2833.8166666666671</v>
      </c>
      <c r="K80" s="28">
        <v>2752.15</v>
      </c>
      <c r="L80" s="28">
        <v>2676.2</v>
      </c>
      <c r="M80" s="28">
        <v>7.39832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414.2</v>
      </c>
      <c r="D81" s="37">
        <v>417.7</v>
      </c>
      <c r="E81" s="37">
        <v>408.59999999999997</v>
      </c>
      <c r="F81" s="37">
        <v>403</v>
      </c>
      <c r="G81" s="37">
        <v>393.9</v>
      </c>
      <c r="H81" s="37">
        <v>423.29999999999995</v>
      </c>
      <c r="I81" s="37">
        <v>432.4</v>
      </c>
      <c r="J81" s="37">
        <v>437.99999999999994</v>
      </c>
      <c r="K81" s="28">
        <v>426.8</v>
      </c>
      <c r="L81" s="28">
        <v>412.1</v>
      </c>
      <c r="M81" s="28">
        <v>1.37835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1255.5999999999999</v>
      </c>
      <c r="D82" s="37">
        <v>1250.7833333333333</v>
      </c>
      <c r="E82" s="37">
        <v>1227.5666666666666</v>
      </c>
      <c r="F82" s="37">
        <v>1199.5333333333333</v>
      </c>
      <c r="G82" s="37">
        <v>1176.3166666666666</v>
      </c>
      <c r="H82" s="37">
        <v>1278.8166666666666</v>
      </c>
      <c r="I82" s="37">
        <v>1302.0333333333333</v>
      </c>
      <c r="J82" s="37">
        <v>1330.0666666666666</v>
      </c>
      <c r="K82" s="28">
        <v>1274</v>
      </c>
      <c r="L82" s="28">
        <v>1222.75</v>
      </c>
      <c r="M82" s="28">
        <v>0.45236999999999999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1545.4</v>
      </c>
      <c r="D83" s="37">
        <v>1549.2166666666665</v>
      </c>
      <c r="E83" s="37">
        <v>1531.4333333333329</v>
      </c>
      <c r="F83" s="37">
        <v>1517.4666666666665</v>
      </c>
      <c r="G83" s="37">
        <v>1499.6833333333329</v>
      </c>
      <c r="H83" s="37">
        <v>1563.1833333333329</v>
      </c>
      <c r="I83" s="37">
        <v>1580.9666666666662</v>
      </c>
      <c r="J83" s="37">
        <v>1594.9333333333329</v>
      </c>
      <c r="K83" s="28">
        <v>1567</v>
      </c>
      <c r="L83" s="28">
        <v>1535.25</v>
      </c>
      <c r="M83" s="28">
        <v>1.22655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140.25</v>
      </c>
      <c r="D84" s="37">
        <v>140.85</v>
      </c>
      <c r="E84" s="37">
        <v>138.94999999999999</v>
      </c>
      <c r="F84" s="37">
        <v>137.65</v>
      </c>
      <c r="G84" s="37">
        <v>135.75</v>
      </c>
      <c r="H84" s="37">
        <v>142.14999999999998</v>
      </c>
      <c r="I84" s="37">
        <v>144.05000000000001</v>
      </c>
      <c r="J84" s="37">
        <v>145.34999999999997</v>
      </c>
      <c r="K84" s="28">
        <v>142.75</v>
      </c>
      <c r="L84" s="28">
        <v>139.55000000000001</v>
      </c>
      <c r="M84" s="28">
        <v>10.69176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89.9</v>
      </c>
      <c r="D85" s="37">
        <v>89.933333333333337</v>
      </c>
      <c r="E85" s="37">
        <v>88.466666666666669</v>
      </c>
      <c r="F85" s="37">
        <v>87.033333333333331</v>
      </c>
      <c r="G85" s="37">
        <v>85.566666666666663</v>
      </c>
      <c r="H85" s="37">
        <v>91.366666666666674</v>
      </c>
      <c r="I85" s="37">
        <v>92.833333333333343</v>
      </c>
      <c r="J85" s="37">
        <v>94.26666666666668</v>
      </c>
      <c r="K85" s="28">
        <v>91.4</v>
      </c>
      <c r="L85" s="28">
        <v>88.5</v>
      </c>
      <c r="M85" s="28">
        <v>103.6784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230.75</v>
      </c>
      <c r="D86" s="37">
        <v>231.75</v>
      </c>
      <c r="E86" s="37">
        <v>224.1</v>
      </c>
      <c r="F86" s="37">
        <v>217.45</v>
      </c>
      <c r="G86" s="37">
        <v>209.79999999999998</v>
      </c>
      <c r="H86" s="37">
        <v>238.4</v>
      </c>
      <c r="I86" s="37">
        <v>246.04999999999998</v>
      </c>
      <c r="J86" s="37">
        <v>252.70000000000002</v>
      </c>
      <c r="K86" s="28">
        <v>239.4</v>
      </c>
      <c r="L86" s="28">
        <v>225.1</v>
      </c>
      <c r="M86" s="28">
        <v>11.77129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146.94999999999999</v>
      </c>
      <c r="D87" s="37">
        <v>147.21666666666667</v>
      </c>
      <c r="E87" s="37">
        <v>144.93333333333334</v>
      </c>
      <c r="F87" s="37">
        <v>142.91666666666666</v>
      </c>
      <c r="G87" s="37">
        <v>140.63333333333333</v>
      </c>
      <c r="H87" s="37">
        <v>149.23333333333335</v>
      </c>
      <c r="I87" s="37">
        <v>151.51666666666671</v>
      </c>
      <c r="J87" s="37">
        <v>153.53333333333336</v>
      </c>
      <c r="K87" s="28">
        <v>149.5</v>
      </c>
      <c r="L87" s="28">
        <v>145.19999999999999</v>
      </c>
      <c r="M87" s="28">
        <v>50.487439999999999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35.799999999999997</v>
      </c>
      <c r="D88" s="37">
        <v>35.833333333333329</v>
      </c>
      <c r="E88" s="37">
        <v>35.266666666666659</v>
      </c>
      <c r="F88" s="37">
        <v>34.733333333333327</v>
      </c>
      <c r="G88" s="37">
        <v>34.166666666666657</v>
      </c>
      <c r="H88" s="37">
        <v>36.36666666666666</v>
      </c>
      <c r="I88" s="37">
        <v>36.933333333333323</v>
      </c>
      <c r="J88" s="37">
        <v>37.466666666666661</v>
      </c>
      <c r="K88" s="28">
        <v>36.4</v>
      </c>
      <c r="L88" s="28">
        <v>35.299999999999997</v>
      </c>
      <c r="M88" s="28">
        <v>52.394120000000001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2689.35</v>
      </c>
      <c r="D89" s="37">
        <v>2706.5166666666664</v>
      </c>
      <c r="E89" s="37">
        <v>2654.833333333333</v>
      </c>
      <c r="F89" s="37">
        <v>2620.3166666666666</v>
      </c>
      <c r="G89" s="37">
        <v>2568.6333333333332</v>
      </c>
      <c r="H89" s="37">
        <v>2741.0333333333328</v>
      </c>
      <c r="I89" s="37">
        <v>2792.7166666666662</v>
      </c>
      <c r="J89" s="37">
        <v>2827.2333333333327</v>
      </c>
      <c r="K89" s="28">
        <v>2758.2</v>
      </c>
      <c r="L89" s="28">
        <v>2672</v>
      </c>
      <c r="M89" s="28">
        <v>0.67020999999999997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382</v>
      </c>
      <c r="D90" s="37">
        <v>380.73333333333335</v>
      </c>
      <c r="E90" s="37">
        <v>373.26666666666671</v>
      </c>
      <c r="F90" s="37">
        <v>364.53333333333336</v>
      </c>
      <c r="G90" s="37">
        <v>357.06666666666672</v>
      </c>
      <c r="H90" s="37">
        <v>389.4666666666667</v>
      </c>
      <c r="I90" s="37">
        <v>396.93333333333339</v>
      </c>
      <c r="J90" s="37">
        <v>405.66666666666669</v>
      </c>
      <c r="K90" s="28">
        <v>388.2</v>
      </c>
      <c r="L90" s="28">
        <v>372</v>
      </c>
      <c r="M90" s="28">
        <v>6.4010999999999996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737.1</v>
      </c>
      <c r="D91" s="37">
        <v>736.86666666666667</v>
      </c>
      <c r="E91" s="37">
        <v>732.98333333333335</v>
      </c>
      <c r="F91" s="37">
        <v>728.86666666666667</v>
      </c>
      <c r="G91" s="37">
        <v>724.98333333333335</v>
      </c>
      <c r="H91" s="37">
        <v>740.98333333333335</v>
      </c>
      <c r="I91" s="37">
        <v>744.86666666666679</v>
      </c>
      <c r="J91" s="37">
        <v>748.98333333333335</v>
      </c>
      <c r="K91" s="28">
        <v>740.75</v>
      </c>
      <c r="L91" s="28">
        <v>732.75</v>
      </c>
      <c r="M91" s="28">
        <v>8.2247400000000006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452.65</v>
      </c>
      <c r="D92" s="37">
        <v>453.8</v>
      </c>
      <c r="E92" s="37">
        <v>448.95000000000005</v>
      </c>
      <c r="F92" s="37">
        <v>445.25000000000006</v>
      </c>
      <c r="G92" s="37">
        <v>440.40000000000009</v>
      </c>
      <c r="H92" s="37">
        <v>457.5</v>
      </c>
      <c r="I92" s="37">
        <v>462.35</v>
      </c>
      <c r="J92" s="37">
        <v>466.04999999999995</v>
      </c>
      <c r="K92" s="28">
        <v>458.65</v>
      </c>
      <c r="L92" s="28">
        <v>450.1</v>
      </c>
      <c r="M92" s="28">
        <v>0.45627000000000001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1239.5</v>
      </c>
      <c r="D93" s="37">
        <v>1233.9666666666665</v>
      </c>
      <c r="E93" s="37">
        <v>1193.9833333333329</v>
      </c>
      <c r="F93" s="37">
        <v>1148.4666666666665</v>
      </c>
      <c r="G93" s="37">
        <v>1108.4833333333329</v>
      </c>
      <c r="H93" s="37">
        <v>1279.4833333333329</v>
      </c>
      <c r="I93" s="37">
        <v>1319.4666666666665</v>
      </c>
      <c r="J93" s="37">
        <v>1364.9833333333329</v>
      </c>
      <c r="K93" s="28">
        <v>1273.95</v>
      </c>
      <c r="L93" s="28">
        <v>1188.45</v>
      </c>
      <c r="M93" s="28">
        <v>15.944240000000001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1309.3499999999999</v>
      </c>
      <c r="D94" s="37">
        <v>1305.6666666666665</v>
      </c>
      <c r="E94" s="37">
        <v>1289.7833333333331</v>
      </c>
      <c r="F94" s="37">
        <v>1270.2166666666665</v>
      </c>
      <c r="G94" s="37">
        <v>1254.333333333333</v>
      </c>
      <c r="H94" s="37">
        <v>1325.2333333333331</v>
      </c>
      <c r="I94" s="37">
        <v>1341.1166666666663</v>
      </c>
      <c r="J94" s="37">
        <v>1360.6833333333332</v>
      </c>
      <c r="K94" s="28">
        <v>1321.55</v>
      </c>
      <c r="L94" s="28">
        <v>1286.0999999999999</v>
      </c>
      <c r="M94" s="28">
        <v>10.65582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446.1</v>
      </c>
      <c r="D95" s="37">
        <v>445.89999999999992</v>
      </c>
      <c r="E95" s="37">
        <v>437.84999999999985</v>
      </c>
      <c r="F95" s="37">
        <v>429.59999999999991</v>
      </c>
      <c r="G95" s="37">
        <v>421.54999999999984</v>
      </c>
      <c r="H95" s="37">
        <v>454.14999999999986</v>
      </c>
      <c r="I95" s="37">
        <v>462.19999999999993</v>
      </c>
      <c r="J95" s="37">
        <v>470.44999999999987</v>
      </c>
      <c r="K95" s="28">
        <v>453.95</v>
      </c>
      <c r="L95" s="28">
        <v>437.65</v>
      </c>
      <c r="M95" s="28">
        <v>14.64174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232.4</v>
      </c>
      <c r="D96" s="37">
        <v>231.01666666666665</v>
      </c>
      <c r="E96" s="37">
        <v>228.0333333333333</v>
      </c>
      <c r="F96" s="37">
        <v>223.66666666666666</v>
      </c>
      <c r="G96" s="37">
        <v>220.68333333333331</v>
      </c>
      <c r="H96" s="37">
        <v>235.3833333333333</v>
      </c>
      <c r="I96" s="37">
        <v>238.36666666666665</v>
      </c>
      <c r="J96" s="37">
        <v>242.73333333333329</v>
      </c>
      <c r="K96" s="28">
        <v>234</v>
      </c>
      <c r="L96" s="28">
        <v>226.65</v>
      </c>
      <c r="M96" s="28">
        <v>8.0305999999999997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996.9</v>
      </c>
      <c r="D97" s="37">
        <v>992</v>
      </c>
      <c r="E97" s="37">
        <v>983.05</v>
      </c>
      <c r="F97" s="37">
        <v>969.19999999999993</v>
      </c>
      <c r="G97" s="37">
        <v>960.24999999999989</v>
      </c>
      <c r="H97" s="37">
        <v>1005.85</v>
      </c>
      <c r="I97" s="37">
        <v>1014.8000000000001</v>
      </c>
      <c r="J97" s="37">
        <v>1028.6500000000001</v>
      </c>
      <c r="K97" s="28">
        <v>1000.95</v>
      </c>
      <c r="L97" s="28">
        <v>978.15</v>
      </c>
      <c r="M97" s="28">
        <v>24.617909999999998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1820.65</v>
      </c>
      <c r="D98" s="37">
        <v>1815.1666666666667</v>
      </c>
      <c r="E98" s="37">
        <v>1804.3333333333335</v>
      </c>
      <c r="F98" s="37">
        <v>1788.0166666666667</v>
      </c>
      <c r="G98" s="37">
        <v>1777.1833333333334</v>
      </c>
      <c r="H98" s="37">
        <v>1831.4833333333336</v>
      </c>
      <c r="I98" s="37">
        <v>1842.3166666666671</v>
      </c>
      <c r="J98" s="37">
        <v>1858.6333333333337</v>
      </c>
      <c r="K98" s="28">
        <v>1826</v>
      </c>
      <c r="L98" s="28">
        <v>1798.85</v>
      </c>
      <c r="M98" s="28">
        <v>5.45533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1312</v>
      </c>
      <c r="D99" s="37">
        <v>1314.3333333333333</v>
      </c>
      <c r="E99" s="37">
        <v>1302.6666666666665</v>
      </c>
      <c r="F99" s="37">
        <v>1293.3333333333333</v>
      </c>
      <c r="G99" s="37">
        <v>1281.6666666666665</v>
      </c>
      <c r="H99" s="37">
        <v>1323.6666666666665</v>
      </c>
      <c r="I99" s="37">
        <v>1335.333333333333</v>
      </c>
      <c r="J99" s="37">
        <v>1344.6666666666665</v>
      </c>
      <c r="K99" s="28">
        <v>1326</v>
      </c>
      <c r="L99" s="28">
        <v>1305</v>
      </c>
      <c r="M99" s="28">
        <v>59.351779999999998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572.4</v>
      </c>
      <c r="D100" s="37">
        <v>575.73333333333323</v>
      </c>
      <c r="E100" s="37">
        <v>566.81666666666649</v>
      </c>
      <c r="F100" s="37">
        <v>561.23333333333323</v>
      </c>
      <c r="G100" s="37">
        <v>552.31666666666649</v>
      </c>
      <c r="H100" s="37">
        <v>581.31666666666649</v>
      </c>
      <c r="I100" s="37">
        <v>590.23333333333323</v>
      </c>
      <c r="J100" s="37">
        <v>595.81666666666649</v>
      </c>
      <c r="K100" s="28">
        <v>584.65</v>
      </c>
      <c r="L100" s="28">
        <v>570.15</v>
      </c>
      <c r="M100" s="28">
        <v>40.657800000000002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1122.5</v>
      </c>
      <c r="D101" s="37">
        <v>1111.8</v>
      </c>
      <c r="E101" s="37">
        <v>1097.6499999999999</v>
      </c>
      <c r="F101" s="37">
        <v>1072.8</v>
      </c>
      <c r="G101" s="37">
        <v>1058.6499999999999</v>
      </c>
      <c r="H101" s="37">
        <v>1136.6499999999999</v>
      </c>
      <c r="I101" s="37">
        <v>1150.8</v>
      </c>
      <c r="J101" s="37">
        <v>1175.6499999999999</v>
      </c>
      <c r="K101" s="28">
        <v>1125.95</v>
      </c>
      <c r="L101" s="28">
        <v>1086.95</v>
      </c>
      <c r="M101" s="28">
        <v>14.463800000000001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2557.6</v>
      </c>
      <c r="D102" s="37">
        <v>2567.5</v>
      </c>
      <c r="E102" s="37">
        <v>2520.1</v>
      </c>
      <c r="F102" s="37">
        <v>2482.6</v>
      </c>
      <c r="G102" s="37">
        <v>2435.1999999999998</v>
      </c>
      <c r="H102" s="37">
        <v>2605</v>
      </c>
      <c r="I102" s="37">
        <v>2652.3999999999996</v>
      </c>
      <c r="J102" s="37">
        <v>2689.9</v>
      </c>
      <c r="K102" s="28">
        <v>2614.9</v>
      </c>
      <c r="L102" s="28">
        <v>2530</v>
      </c>
      <c r="M102" s="28">
        <v>5.0925900000000004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358.3</v>
      </c>
      <c r="D103" s="37">
        <v>361.75</v>
      </c>
      <c r="E103" s="37">
        <v>353.9</v>
      </c>
      <c r="F103" s="37">
        <v>349.5</v>
      </c>
      <c r="G103" s="37">
        <v>341.65</v>
      </c>
      <c r="H103" s="37">
        <v>366.15</v>
      </c>
      <c r="I103" s="37">
        <v>374</v>
      </c>
      <c r="J103" s="37">
        <v>378.4</v>
      </c>
      <c r="K103" s="28">
        <v>369.6</v>
      </c>
      <c r="L103" s="28">
        <v>357.35</v>
      </c>
      <c r="M103" s="28">
        <v>112.73145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1883.85</v>
      </c>
      <c r="D104" s="37">
        <v>1873.8500000000001</v>
      </c>
      <c r="E104" s="37">
        <v>1856.0000000000002</v>
      </c>
      <c r="F104" s="37">
        <v>1828.15</v>
      </c>
      <c r="G104" s="37">
        <v>1810.3000000000002</v>
      </c>
      <c r="H104" s="37">
        <v>1901.7000000000003</v>
      </c>
      <c r="I104" s="37">
        <v>1919.5500000000002</v>
      </c>
      <c r="J104" s="37">
        <v>1947.4000000000003</v>
      </c>
      <c r="K104" s="28">
        <v>1891.7</v>
      </c>
      <c r="L104" s="28">
        <v>1846</v>
      </c>
      <c r="M104" s="28">
        <v>6.86829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96.3</v>
      </c>
      <c r="D105" s="37">
        <v>97.183333333333323</v>
      </c>
      <c r="E105" s="37">
        <v>94.516666666666652</v>
      </c>
      <c r="F105" s="37">
        <v>92.733333333333334</v>
      </c>
      <c r="G105" s="37">
        <v>90.066666666666663</v>
      </c>
      <c r="H105" s="37">
        <v>98.96666666666664</v>
      </c>
      <c r="I105" s="37">
        <v>101.6333333333333</v>
      </c>
      <c r="J105" s="37">
        <v>103.41666666666663</v>
      </c>
      <c r="K105" s="28">
        <v>99.85</v>
      </c>
      <c r="L105" s="28">
        <v>95.4</v>
      </c>
      <c r="M105" s="28">
        <v>26.79119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214</v>
      </c>
      <c r="D106" s="37">
        <v>218.6</v>
      </c>
      <c r="E106" s="37">
        <v>208.5</v>
      </c>
      <c r="F106" s="37">
        <v>203</v>
      </c>
      <c r="G106" s="37">
        <v>192.9</v>
      </c>
      <c r="H106" s="37">
        <v>224.1</v>
      </c>
      <c r="I106" s="37">
        <v>234.19999999999996</v>
      </c>
      <c r="J106" s="37">
        <v>239.7</v>
      </c>
      <c r="K106" s="28">
        <v>228.7</v>
      </c>
      <c r="L106" s="28">
        <v>213.1</v>
      </c>
      <c r="M106" s="28">
        <v>100.56022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2171</v>
      </c>
      <c r="D107" s="37">
        <v>2181.65</v>
      </c>
      <c r="E107" s="37">
        <v>2149.3500000000004</v>
      </c>
      <c r="F107" s="37">
        <v>2127.7000000000003</v>
      </c>
      <c r="G107" s="37">
        <v>2095.4000000000005</v>
      </c>
      <c r="H107" s="37">
        <v>2203.3000000000002</v>
      </c>
      <c r="I107" s="37">
        <v>2235.6000000000004</v>
      </c>
      <c r="J107" s="37">
        <v>2257.25</v>
      </c>
      <c r="K107" s="28">
        <v>2213.9499999999998</v>
      </c>
      <c r="L107" s="28">
        <v>2160</v>
      </c>
      <c r="M107" s="28">
        <v>15.92475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277.25</v>
      </c>
      <c r="D108" s="37">
        <v>278.48333333333335</v>
      </c>
      <c r="E108" s="37">
        <v>269.86666666666667</v>
      </c>
      <c r="F108" s="37">
        <v>262.48333333333335</v>
      </c>
      <c r="G108" s="37">
        <v>253.86666666666667</v>
      </c>
      <c r="H108" s="37">
        <v>285.86666666666667</v>
      </c>
      <c r="I108" s="37">
        <v>294.48333333333335</v>
      </c>
      <c r="J108" s="37">
        <v>301.86666666666667</v>
      </c>
      <c r="K108" s="28">
        <v>287.10000000000002</v>
      </c>
      <c r="L108" s="28">
        <v>271.10000000000002</v>
      </c>
      <c r="M108" s="28">
        <v>5.8970500000000001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2109.5</v>
      </c>
      <c r="D109" s="37">
        <v>2110.5166666666669</v>
      </c>
      <c r="E109" s="37">
        <v>2089.0333333333338</v>
      </c>
      <c r="F109" s="37">
        <v>2068.5666666666671</v>
      </c>
      <c r="G109" s="37">
        <v>2047.0833333333339</v>
      </c>
      <c r="H109" s="37">
        <v>2130.9833333333336</v>
      </c>
      <c r="I109" s="37">
        <v>2152.4666666666662</v>
      </c>
      <c r="J109" s="37">
        <v>2172.9333333333334</v>
      </c>
      <c r="K109" s="28">
        <v>2132</v>
      </c>
      <c r="L109" s="28">
        <v>2090.0500000000002</v>
      </c>
      <c r="M109" s="28">
        <v>36.319589999999998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685.5</v>
      </c>
      <c r="D110" s="37">
        <v>686.93333333333339</v>
      </c>
      <c r="E110" s="37">
        <v>679.21666666666681</v>
      </c>
      <c r="F110" s="37">
        <v>672.93333333333339</v>
      </c>
      <c r="G110" s="37">
        <v>665.21666666666681</v>
      </c>
      <c r="H110" s="37">
        <v>693.21666666666681</v>
      </c>
      <c r="I110" s="37">
        <v>700.93333333333351</v>
      </c>
      <c r="J110" s="37">
        <v>707.21666666666681</v>
      </c>
      <c r="K110" s="28">
        <v>694.65</v>
      </c>
      <c r="L110" s="28">
        <v>680.65</v>
      </c>
      <c r="M110" s="28">
        <v>133.48598000000001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1145.8</v>
      </c>
      <c r="D111" s="37">
        <v>1129.8</v>
      </c>
      <c r="E111" s="37">
        <v>1110.5999999999999</v>
      </c>
      <c r="F111" s="37">
        <v>1075.3999999999999</v>
      </c>
      <c r="G111" s="37">
        <v>1056.1999999999998</v>
      </c>
      <c r="H111" s="37">
        <v>1165</v>
      </c>
      <c r="I111" s="37">
        <v>1184.2000000000003</v>
      </c>
      <c r="J111" s="37">
        <v>1219.4000000000001</v>
      </c>
      <c r="K111" s="28">
        <v>1149</v>
      </c>
      <c r="L111" s="28">
        <v>1094.5999999999999</v>
      </c>
      <c r="M111" s="28">
        <v>13.12603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531.54999999999995</v>
      </c>
      <c r="D112" s="37">
        <v>534.13333333333333</v>
      </c>
      <c r="E112" s="37">
        <v>526.16666666666663</v>
      </c>
      <c r="F112" s="37">
        <v>520.7833333333333</v>
      </c>
      <c r="G112" s="37">
        <v>512.81666666666661</v>
      </c>
      <c r="H112" s="37">
        <v>539.51666666666665</v>
      </c>
      <c r="I112" s="37">
        <v>547.48333333333335</v>
      </c>
      <c r="J112" s="37">
        <v>552.86666666666667</v>
      </c>
      <c r="K112" s="28">
        <v>542.1</v>
      </c>
      <c r="L112" s="28">
        <v>528.75</v>
      </c>
      <c r="M112" s="28">
        <v>7.5850299999999997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445.95</v>
      </c>
      <c r="D113" s="37">
        <v>443.90000000000003</v>
      </c>
      <c r="E113" s="37">
        <v>437.05000000000007</v>
      </c>
      <c r="F113" s="37">
        <v>428.15000000000003</v>
      </c>
      <c r="G113" s="37">
        <v>421.30000000000007</v>
      </c>
      <c r="H113" s="37">
        <v>452.80000000000007</v>
      </c>
      <c r="I113" s="37">
        <v>459.65000000000009</v>
      </c>
      <c r="J113" s="37">
        <v>468.55000000000007</v>
      </c>
      <c r="K113" s="28">
        <v>450.75</v>
      </c>
      <c r="L113" s="28">
        <v>435</v>
      </c>
      <c r="M113" s="28">
        <v>1.7286600000000001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32.950000000000003</v>
      </c>
      <c r="D114" s="37">
        <v>33.06666666666667</v>
      </c>
      <c r="E114" s="37">
        <v>32.583333333333343</v>
      </c>
      <c r="F114" s="37">
        <v>32.216666666666676</v>
      </c>
      <c r="G114" s="37">
        <v>31.733333333333348</v>
      </c>
      <c r="H114" s="37">
        <v>33.433333333333337</v>
      </c>
      <c r="I114" s="37">
        <v>33.916666666666671</v>
      </c>
      <c r="J114" s="37">
        <v>34.283333333333331</v>
      </c>
      <c r="K114" s="28">
        <v>33.549999999999997</v>
      </c>
      <c r="L114" s="28">
        <v>32.700000000000003</v>
      </c>
      <c r="M114" s="28">
        <v>151.87145000000001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265.45</v>
      </c>
      <c r="D115" s="37">
        <v>265.31666666666666</v>
      </c>
      <c r="E115" s="37">
        <v>263.18333333333334</v>
      </c>
      <c r="F115" s="37">
        <v>260.91666666666669</v>
      </c>
      <c r="G115" s="37">
        <v>258.78333333333336</v>
      </c>
      <c r="H115" s="37">
        <v>267.58333333333331</v>
      </c>
      <c r="I115" s="37">
        <v>269.71666666666664</v>
      </c>
      <c r="J115" s="37">
        <v>271.98333333333329</v>
      </c>
      <c r="K115" s="28">
        <v>267.45</v>
      </c>
      <c r="L115" s="28">
        <v>263.05</v>
      </c>
      <c r="M115" s="28">
        <v>74.22193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4118.8999999999996</v>
      </c>
      <c r="D116" s="37">
        <v>4131.9666666666662</v>
      </c>
      <c r="E116" s="37">
        <v>4046.9333333333325</v>
      </c>
      <c r="F116" s="37">
        <v>3974.9666666666662</v>
      </c>
      <c r="G116" s="37">
        <v>3889.9333333333325</v>
      </c>
      <c r="H116" s="37">
        <v>4203.9333333333325</v>
      </c>
      <c r="I116" s="37">
        <v>4288.9666666666672</v>
      </c>
      <c r="J116" s="37">
        <v>4360.9333333333325</v>
      </c>
      <c r="K116" s="28">
        <v>4217</v>
      </c>
      <c r="L116" s="28">
        <v>4060</v>
      </c>
      <c r="M116" s="28">
        <v>0.92471999999999999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151.9</v>
      </c>
      <c r="D117" s="37">
        <v>152.46666666666667</v>
      </c>
      <c r="E117" s="37">
        <v>149.53333333333333</v>
      </c>
      <c r="F117" s="37">
        <v>147.16666666666666</v>
      </c>
      <c r="G117" s="37">
        <v>144.23333333333332</v>
      </c>
      <c r="H117" s="37">
        <v>154.83333333333334</v>
      </c>
      <c r="I117" s="37">
        <v>157.76666666666668</v>
      </c>
      <c r="J117" s="37">
        <v>160.13333333333335</v>
      </c>
      <c r="K117" s="28">
        <v>155.4</v>
      </c>
      <c r="L117" s="28">
        <v>150.1</v>
      </c>
      <c r="M117" s="28">
        <v>13.93163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216.4</v>
      </c>
      <c r="D118" s="37">
        <v>217.05000000000004</v>
      </c>
      <c r="E118" s="37">
        <v>214.15000000000009</v>
      </c>
      <c r="F118" s="37">
        <v>211.90000000000006</v>
      </c>
      <c r="G118" s="37">
        <v>209.00000000000011</v>
      </c>
      <c r="H118" s="37">
        <v>219.30000000000007</v>
      </c>
      <c r="I118" s="37">
        <v>222.2</v>
      </c>
      <c r="J118" s="37">
        <v>224.45000000000005</v>
      </c>
      <c r="K118" s="28">
        <v>219.95</v>
      </c>
      <c r="L118" s="28">
        <v>214.8</v>
      </c>
      <c r="M118" s="28">
        <v>28.18524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110.25</v>
      </c>
      <c r="D119" s="37">
        <v>111.43333333333334</v>
      </c>
      <c r="E119" s="37">
        <v>108.86666666666667</v>
      </c>
      <c r="F119" s="37">
        <v>107.48333333333333</v>
      </c>
      <c r="G119" s="37">
        <v>104.91666666666667</v>
      </c>
      <c r="H119" s="37">
        <v>112.81666666666668</v>
      </c>
      <c r="I119" s="37">
        <v>115.38333333333334</v>
      </c>
      <c r="J119" s="37">
        <v>116.76666666666668</v>
      </c>
      <c r="K119" s="28">
        <v>114</v>
      </c>
      <c r="L119" s="28">
        <v>110.05</v>
      </c>
      <c r="M119" s="28">
        <v>156.82933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623.20000000000005</v>
      </c>
      <c r="D120" s="37">
        <v>625.9</v>
      </c>
      <c r="E120" s="37">
        <v>616.79999999999995</v>
      </c>
      <c r="F120" s="37">
        <v>610.4</v>
      </c>
      <c r="G120" s="37">
        <v>601.29999999999995</v>
      </c>
      <c r="H120" s="37">
        <v>632.29999999999995</v>
      </c>
      <c r="I120" s="37">
        <v>641.40000000000009</v>
      </c>
      <c r="J120" s="37">
        <v>647.79999999999995</v>
      </c>
      <c r="K120" s="28">
        <v>635</v>
      </c>
      <c r="L120" s="28">
        <v>619.5</v>
      </c>
      <c r="M120" s="28">
        <v>19.52853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20.75</v>
      </c>
      <c r="D121" s="37">
        <v>20.783333333333331</v>
      </c>
      <c r="E121" s="37">
        <v>20.666666666666664</v>
      </c>
      <c r="F121" s="37">
        <v>20.583333333333332</v>
      </c>
      <c r="G121" s="37">
        <v>20.466666666666665</v>
      </c>
      <c r="H121" s="37">
        <v>20.866666666666664</v>
      </c>
      <c r="I121" s="37">
        <v>20.983333333333331</v>
      </c>
      <c r="J121" s="37">
        <v>21.066666666666663</v>
      </c>
      <c r="K121" s="28">
        <v>20.9</v>
      </c>
      <c r="L121" s="28">
        <v>20.7</v>
      </c>
      <c r="M121" s="28">
        <v>44.849159999999998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341.65</v>
      </c>
      <c r="D122" s="37">
        <v>344.88333333333327</v>
      </c>
      <c r="E122" s="37">
        <v>336.31666666666655</v>
      </c>
      <c r="F122" s="37">
        <v>330.98333333333329</v>
      </c>
      <c r="G122" s="37">
        <v>322.41666666666657</v>
      </c>
      <c r="H122" s="37">
        <v>350.21666666666653</v>
      </c>
      <c r="I122" s="37">
        <v>358.78333333333325</v>
      </c>
      <c r="J122" s="37">
        <v>364.1166666666665</v>
      </c>
      <c r="K122" s="28">
        <v>353.45</v>
      </c>
      <c r="L122" s="28">
        <v>339.55</v>
      </c>
      <c r="M122" s="28">
        <v>24.190539999999999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201.4</v>
      </c>
      <c r="D123" s="37">
        <v>202.93333333333331</v>
      </c>
      <c r="E123" s="37">
        <v>199.36666666666662</v>
      </c>
      <c r="F123" s="37">
        <v>197.33333333333331</v>
      </c>
      <c r="G123" s="37">
        <v>193.76666666666662</v>
      </c>
      <c r="H123" s="37">
        <v>204.96666666666661</v>
      </c>
      <c r="I123" s="37">
        <v>208.53333333333327</v>
      </c>
      <c r="J123" s="37">
        <v>210.56666666666661</v>
      </c>
      <c r="K123" s="28">
        <v>206.5</v>
      </c>
      <c r="L123" s="28">
        <v>200.9</v>
      </c>
      <c r="M123" s="28">
        <v>50.431600000000003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844.2</v>
      </c>
      <c r="D124" s="37">
        <v>851.48333333333323</v>
      </c>
      <c r="E124" s="37">
        <v>833.01666666666642</v>
      </c>
      <c r="F124" s="37">
        <v>821.83333333333314</v>
      </c>
      <c r="G124" s="37">
        <v>803.36666666666633</v>
      </c>
      <c r="H124" s="37">
        <v>862.66666666666652</v>
      </c>
      <c r="I124" s="37">
        <v>881.13333333333344</v>
      </c>
      <c r="J124" s="37">
        <v>892.31666666666661</v>
      </c>
      <c r="K124" s="28">
        <v>869.95</v>
      </c>
      <c r="L124" s="28">
        <v>840.3</v>
      </c>
      <c r="M124" s="28">
        <v>37.7089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3607.6</v>
      </c>
      <c r="D125" s="37">
        <v>3587.8666666666663</v>
      </c>
      <c r="E125" s="37">
        <v>3554.7833333333328</v>
      </c>
      <c r="F125" s="37">
        <v>3501.9666666666667</v>
      </c>
      <c r="G125" s="37">
        <v>3468.8833333333332</v>
      </c>
      <c r="H125" s="37">
        <v>3640.6833333333325</v>
      </c>
      <c r="I125" s="37">
        <v>3673.7666666666655</v>
      </c>
      <c r="J125" s="37">
        <v>3726.5833333333321</v>
      </c>
      <c r="K125" s="28">
        <v>3620.95</v>
      </c>
      <c r="L125" s="28">
        <v>3535.05</v>
      </c>
      <c r="M125" s="28">
        <v>4.3036799999999999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1440.55</v>
      </c>
      <c r="D126" s="37">
        <v>1430.8666666666668</v>
      </c>
      <c r="E126" s="37">
        <v>1412.8333333333335</v>
      </c>
      <c r="F126" s="37">
        <v>1385.1166666666668</v>
      </c>
      <c r="G126" s="37">
        <v>1367.0833333333335</v>
      </c>
      <c r="H126" s="37">
        <v>1458.5833333333335</v>
      </c>
      <c r="I126" s="37">
        <v>1476.6166666666668</v>
      </c>
      <c r="J126" s="37">
        <v>1504.3333333333335</v>
      </c>
      <c r="K126" s="28">
        <v>1448.9</v>
      </c>
      <c r="L126" s="28">
        <v>1403.15</v>
      </c>
      <c r="M126" s="28">
        <v>60.902470000000001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1742.9</v>
      </c>
      <c r="D127" s="37">
        <v>1747.8166666666666</v>
      </c>
      <c r="E127" s="37">
        <v>1725.6333333333332</v>
      </c>
      <c r="F127" s="37">
        <v>1708.3666666666666</v>
      </c>
      <c r="G127" s="37">
        <v>1686.1833333333332</v>
      </c>
      <c r="H127" s="37">
        <v>1765.0833333333333</v>
      </c>
      <c r="I127" s="37">
        <v>1787.2666666666667</v>
      </c>
      <c r="J127" s="37">
        <v>1804.5333333333333</v>
      </c>
      <c r="K127" s="28">
        <v>1770</v>
      </c>
      <c r="L127" s="28">
        <v>1730.55</v>
      </c>
      <c r="M127" s="28">
        <v>3.0632100000000002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865.65</v>
      </c>
      <c r="D128" s="37">
        <v>864.16666666666663</v>
      </c>
      <c r="E128" s="37">
        <v>858.08333333333326</v>
      </c>
      <c r="F128" s="37">
        <v>850.51666666666665</v>
      </c>
      <c r="G128" s="37">
        <v>844.43333333333328</v>
      </c>
      <c r="H128" s="37">
        <v>871.73333333333323</v>
      </c>
      <c r="I128" s="37">
        <v>877.81666666666649</v>
      </c>
      <c r="J128" s="37">
        <v>885.38333333333321</v>
      </c>
      <c r="K128" s="28">
        <v>870.25</v>
      </c>
      <c r="L128" s="28">
        <v>856.6</v>
      </c>
      <c r="M128" s="28">
        <v>2.3744299999999998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226.7</v>
      </c>
      <c r="D129" s="37">
        <v>228.56666666666669</v>
      </c>
      <c r="E129" s="37">
        <v>220.38333333333338</v>
      </c>
      <c r="F129" s="37">
        <v>214.06666666666669</v>
      </c>
      <c r="G129" s="37">
        <v>205.88333333333338</v>
      </c>
      <c r="H129" s="37">
        <v>234.88333333333338</v>
      </c>
      <c r="I129" s="37">
        <v>243.06666666666672</v>
      </c>
      <c r="J129" s="37">
        <v>249.38333333333338</v>
      </c>
      <c r="K129" s="28">
        <v>236.75</v>
      </c>
      <c r="L129" s="28">
        <v>222.25</v>
      </c>
      <c r="M129" s="28">
        <v>8.9507600000000007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561.9</v>
      </c>
      <c r="D130" s="37">
        <v>566.2833333333333</v>
      </c>
      <c r="E130" s="37">
        <v>555.76666666666665</v>
      </c>
      <c r="F130" s="37">
        <v>549.63333333333333</v>
      </c>
      <c r="G130" s="37">
        <v>539.11666666666667</v>
      </c>
      <c r="H130" s="37">
        <v>572.41666666666663</v>
      </c>
      <c r="I130" s="37">
        <v>582.93333333333328</v>
      </c>
      <c r="J130" s="37">
        <v>589.06666666666661</v>
      </c>
      <c r="K130" s="28">
        <v>576.79999999999995</v>
      </c>
      <c r="L130" s="28">
        <v>560.15</v>
      </c>
      <c r="M130" s="28">
        <v>34.133960000000002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348.25</v>
      </c>
      <c r="D131" s="37">
        <v>351.2</v>
      </c>
      <c r="E131" s="37">
        <v>343.7</v>
      </c>
      <c r="F131" s="37">
        <v>339.15</v>
      </c>
      <c r="G131" s="37">
        <v>331.65</v>
      </c>
      <c r="H131" s="37">
        <v>355.75</v>
      </c>
      <c r="I131" s="37">
        <v>363.25</v>
      </c>
      <c r="J131" s="37">
        <v>367.8</v>
      </c>
      <c r="K131" s="28">
        <v>358.7</v>
      </c>
      <c r="L131" s="28">
        <v>346.65</v>
      </c>
      <c r="M131" s="28">
        <v>56.36271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517.1</v>
      </c>
      <c r="D132" s="37">
        <v>518.78333333333342</v>
      </c>
      <c r="E132" s="37">
        <v>508.86666666666679</v>
      </c>
      <c r="F132" s="37">
        <v>500.63333333333338</v>
      </c>
      <c r="G132" s="37">
        <v>490.71666666666675</v>
      </c>
      <c r="H132" s="37">
        <v>527.01666666666688</v>
      </c>
      <c r="I132" s="37">
        <v>536.93333333333362</v>
      </c>
      <c r="J132" s="37">
        <v>545.16666666666686</v>
      </c>
      <c r="K132" s="28">
        <v>528.70000000000005</v>
      </c>
      <c r="L132" s="28">
        <v>510.55</v>
      </c>
      <c r="M132" s="28">
        <v>19.77805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1739.7</v>
      </c>
      <c r="D133" s="37">
        <v>1736.6500000000003</v>
      </c>
      <c r="E133" s="37">
        <v>1724.6500000000005</v>
      </c>
      <c r="F133" s="37">
        <v>1709.6000000000001</v>
      </c>
      <c r="G133" s="37">
        <v>1697.6000000000004</v>
      </c>
      <c r="H133" s="37">
        <v>1751.7000000000007</v>
      </c>
      <c r="I133" s="37">
        <v>1763.7000000000003</v>
      </c>
      <c r="J133" s="37">
        <v>1778.7500000000009</v>
      </c>
      <c r="K133" s="28">
        <v>1748.65</v>
      </c>
      <c r="L133" s="28">
        <v>1721.6</v>
      </c>
      <c r="M133" s="28">
        <v>15.51047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70.349999999999994</v>
      </c>
      <c r="D134" s="37">
        <v>69.983333333333334</v>
      </c>
      <c r="E134" s="37">
        <v>68.866666666666674</v>
      </c>
      <c r="F134" s="37">
        <v>67.38333333333334</v>
      </c>
      <c r="G134" s="37">
        <v>66.26666666666668</v>
      </c>
      <c r="H134" s="37">
        <v>71.466666666666669</v>
      </c>
      <c r="I134" s="37">
        <v>72.583333333333314</v>
      </c>
      <c r="J134" s="37">
        <v>74.066666666666663</v>
      </c>
      <c r="K134" s="28">
        <v>71.099999999999994</v>
      </c>
      <c r="L134" s="28">
        <v>68.5</v>
      </c>
      <c r="M134" s="28">
        <v>79.832899999999995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3295</v>
      </c>
      <c r="D135" s="37">
        <v>3295.25</v>
      </c>
      <c r="E135" s="37">
        <v>3217.75</v>
      </c>
      <c r="F135" s="37">
        <v>3140.5</v>
      </c>
      <c r="G135" s="37">
        <v>3063</v>
      </c>
      <c r="H135" s="37">
        <v>3372.5</v>
      </c>
      <c r="I135" s="37">
        <v>3450</v>
      </c>
      <c r="J135" s="37">
        <v>3527.25</v>
      </c>
      <c r="K135" s="28">
        <v>3372.75</v>
      </c>
      <c r="L135" s="28">
        <v>3218</v>
      </c>
      <c r="M135" s="28">
        <v>2.9785400000000002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316.35000000000002</v>
      </c>
      <c r="D136" s="37">
        <v>317.96666666666664</v>
      </c>
      <c r="E136" s="37">
        <v>312.5333333333333</v>
      </c>
      <c r="F136" s="37">
        <v>308.71666666666664</v>
      </c>
      <c r="G136" s="37">
        <v>303.2833333333333</v>
      </c>
      <c r="H136" s="37">
        <v>321.7833333333333</v>
      </c>
      <c r="I136" s="37">
        <v>327.21666666666658</v>
      </c>
      <c r="J136" s="37">
        <v>331.0333333333333</v>
      </c>
      <c r="K136" s="28">
        <v>323.39999999999998</v>
      </c>
      <c r="L136" s="28">
        <v>314.14999999999998</v>
      </c>
      <c r="M136" s="28">
        <v>35.764560000000003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4191.2</v>
      </c>
      <c r="D137" s="37">
        <v>4140.3833333333332</v>
      </c>
      <c r="E137" s="37">
        <v>4070.8166666666666</v>
      </c>
      <c r="F137" s="37">
        <v>3950.4333333333334</v>
      </c>
      <c r="G137" s="37">
        <v>3880.8666666666668</v>
      </c>
      <c r="H137" s="37">
        <v>4260.7666666666664</v>
      </c>
      <c r="I137" s="37">
        <v>4330.3333333333321</v>
      </c>
      <c r="J137" s="37">
        <v>4450.7166666666662</v>
      </c>
      <c r="K137" s="28">
        <v>4209.95</v>
      </c>
      <c r="L137" s="28">
        <v>4020</v>
      </c>
      <c r="M137" s="28">
        <v>5.5332299999999996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1544.65</v>
      </c>
      <c r="D138" s="37">
        <v>1541.3833333333332</v>
      </c>
      <c r="E138" s="37">
        <v>1528.4666666666665</v>
      </c>
      <c r="F138" s="37">
        <v>1512.2833333333333</v>
      </c>
      <c r="G138" s="37">
        <v>1499.3666666666666</v>
      </c>
      <c r="H138" s="37">
        <v>1557.5666666666664</v>
      </c>
      <c r="I138" s="37">
        <v>1570.4833333333333</v>
      </c>
      <c r="J138" s="37">
        <v>1586.6666666666663</v>
      </c>
      <c r="K138" s="28">
        <v>1554.3</v>
      </c>
      <c r="L138" s="28">
        <v>1525.2</v>
      </c>
      <c r="M138" s="28">
        <v>19.834050000000001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517.5</v>
      </c>
      <c r="D139" s="37">
        <v>519.11666666666667</v>
      </c>
      <c r="E139" s="37">
        <v>506.43333333333339</v>
      </c>
      <c r="F139" s="37">
        <v>495.36666666666673</v>
      </c>
      <c r="G139" s="37">
        <v>482.68333333333345</v>
      </c>
      <c r="H139" s="37">
        <v>530.18333333333339</v>
      </c>
      <c r="I139" s="37">
        <v>542.86666666666656</v>
      </c>
      <c r="J139" s="37">
        <v>553.93333333333328</v>
      </c>
      <c r="K139" s="28">
        <v>531.79999999999995</v>
      </c>
      <c r="L139" s="28">
        <v>508.05</v>
      </c>
      <c r="M139" s="28">
        <v>13.175409999999999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609.35</v>
      </c>
      <c r="D140" s="37">
        <v>611.94999999999993</v>
      </c>
      <c r="E140" s="37">
        <v>603.89999999999986</v>
      </c>
      <c r="F140" s="37">
        <v>598.44999999999993</v>
      </c>
      <c r="G140" s="37">
        <v>590.39999999999986</v>
      </c>
      <c r="H140" s="37">
        <v>617.39999999999986</v>
      </c>
      <c r="I140" s="37">
        <v>625.44999999999982</v>
      </c>
      <c r="J140" s="37">
        <v>630.89999999999986</v>
      </c>
      <c r="K140" s="28">
        <v>620</v>
      </c>
      <c r="L140" s="28">
        <v>606.5</v>
      </c>
      <c r="M140" s="28">
        <v>8.0159900000000004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68202.25</v>
      </c>
      <c r="D141" s="37">
        <v>68402.75</v>
      </c>
      <c r="E141" s="37">
        <v>67305.5</v>
      </c>
      <c r="F141" s="37">
        <v>66408.75</v>
      </c>
      <c r="G141" s="37">
        <v>65311.5</v>
      </c>
      <c r="H141" s="37">
        <v>69299.5</v>
      </c>
      <c r="I141" s="37">
        <v>70396.75</v>
      </c>
      <c r="J141" s="37">
        <v>71293.5</v>
      </c>
      <c r="K141" s="28">
        <v>69500</v>
      </c>
      <c r="L141" s="28">
        <v>67506</v>
      </c>
      <c r="M141" s="28">
        <v>6.1210000000000001E-2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750.25</v>
      </c>
      <c r="D142" s="37">
        <v>749.44999999999993</v>
      </c>
      <c r="E142" s="37">
        <v>738.94999999999982</v>
      </c>
      <c r="F142" s="37">
        <v>727.64999999999986</v>
      </c>
      <c r="G142" s="37">
        <v>717.14999999999975</v>
      </c>
      <c r="H142" s="37">
        <v>760.74999999999989</v>
      </c>
      <c r="I142" s="37">
        <v>771.25000000000011</v>
      </c>
      <c r="J142" s="37">
        <v>782.55</v>
      </c>
      <c r="K142" s="28">
        <v>759.95</v>
      </c>
      <c r="L142" s="28">
        <v>738.15</v>
      </c>
      <c r="M142" s="28">
        <v>4.4318299999999997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173.05</v>
      </c>
      <c r="D143" s="37">
        <v>172.93333333333331</v>
      </c>
      <c r="E143" s="37">
        <v>169.61666666666662</v>
      </c>
      <c r="F143" s="37">
        <v>166.18333333333331</v>
      </c>
      <c r="G143" s="37">
        <v>162.86666666666662</v>
      </c>
      <c r="H143" s="37">
        <v>176.36666666666662</v>
      </c>
      <c r="I143" s="37">
        <v>179.68333333333328</v>
      </c>
      <c r="J143" s="37">
        <v>183.11666666666662</v>
      </c>
      <c r="K143" s="28">
        <v>176.25</v>
      </c>
      <c r="L143" s="28">
        <v>169.5</v>
      </c>
      <c r="M143" s="28">
        <v>19.602170000000001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1019.25</v>
      </c>
      <c r="D144" s="37">
        <v>1014.4333333333334</v>
      </c>
      <c r="E144" s="37">
        <v>1003.8666666666668</v>
      </c>
      <c r="F144" s="37">
        <v>988.48333333333335</v>
      </c>
      <c r="G144" s="37">
        <v>977.91666666666674</v>
      </c>
      <c r="H144" s="37">
        <v>1029.8166666666668</v>
      </c>
      <c r="I144" s="37">
        <v>1040.3833333333334</v>
      </c>
      <c r="J144" s="37">
        <v>1055.7666666666669</v>
      </c>
      <c r="K144" s="28">
        <v>1025</v>
      </c>
      <c r="L144" s="28">
        <v>999.05</v>
      </c>
      <c r="M144" s="28">
        <v>36.143270000000001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88</v>
      </c>
      <c r="D145" s="37">
        <v>88.683333333333337</v>
      </c>
      <c r="E145" s="37">
        <v>86.816666666666677</v>
      </c>
      <c r="F145" s="37">
        <v>85.63333333333334</v>
      </c>
      <c r="G145" s="37">
        <v>83.76666666666668</v>
      </c>
      <c r="H145" s="37">
        <v>89.866666666666674</v>
      </c>
      <c r="I145" s="37">
        <v>91.733333333333348</v>
      </c>
      <c r="J145" s="37">
        <v>92.916666666666671</v>
      </c>
      <c r="K145" s="28">
        <v>90.55</v>
      </c>
      <c r="L145" s="28">
        <v>87.5</v>
      </c>
      <c r="M145" s="28">
        <v>31.131499999999999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499.8</v>
      </c>
      <c r="D146" s="37">
        <v>499.18333333333334</v>
      </c>
      <c r="E146" s="37">
        <v>495.61666666666667</v>
      </c>
      <c r="F146" s="37">
        <v>491.43333333333334</v>
      </c>
      <c r="G146" s="37">
        <v>487.86666666666667</v>
      </c>
      <c r="H146" s="37">
        <v>503.36666666666667</v>
      </c>
      <c r="I146" s="37">
        <v>506.93333333333339</v>
      </c>
      <c r="J146" s="37">
        <v>511.11666666666667</v>
      </c>
      <c r="K146" s="28">
        <v>502.75</v>
      </c>
      <c r="L146" s="28">
        <v>495</v>
      </c>
      <c r="M146" s="28">
        <v>10.12537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7811.65</v>
      </c>
      <c r="D147" s="37">
        <v>7821.0166666666664</v>
      </c>
      <c r="E147" s="37">
        <v>7740.6333333333332</v>
      </c>
      <c r="F147" s="37">
        <v>7669.6166666666668</v>
      </c>
      <c r="G147" s="37">
        <v>7589.2333333333336</v>
      </c>
      <c r="H147" s="37">
        <v>7892.0333333333328</v>
      </c>
      <c r="I147" s="37">
        <v>7972.4166666666661</v>
      </c>
      <c r="J147" s="37">
        <v>8043.4333333333325</v>
      </c>
      <c r="K147" s="28">
        <v>7901.4</v>
      </c>
      <c r="L147" s="28">
        <v>7750</v>
      </c>
      <c r="M147" s="28">
        <v>5.5346200000000003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808.6</v>
      </c>
      <c r="D148" s="37">
        <v>808.5</v>
      </c>
      <c r="E148" s="37">
        <v>796.1</v>
      </c>
      <c r="F148" s="37">
        <v>783.6</v>
      </c>
      <c r="G148" s="37">
        <v>771.2</v>
      </c>
      <c r="H148" s="37">
        <v>821</v>
      </c>
      <c r="I148" s="37">
        <v>833.40000000000009</v>
      </c>
      <c r="J148" s="37">
        <v>845.9</v>
      </c>
      <c r="K148" s="28">
        <v>820.9</v>
      </c>
      <c r="L148" s="28">
        <v>796</v>
      </c>
      <c r="M148" s="28">
        <v>2.4323199999999998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2922</v>
      </c>
      <c r="D149" s="37">
        <v>2907.3333333333335</v>
      </c>
      <c r="E149" s="37">
        <v>2844.666666666667</v>
      </c>
      <c r="F149" s="37">
        <v>2767.3333333333335</v>
      </c>
      <c r="G149" s="37">
        <v>2704.666666666667</v>
      </c>
      <c r="H149" s="37">
        <v>2984.666666666667</v>
      </c>
      <c r="I149" s="37">
        <v>3047.3333333333339</v>
      </c>
      <c r="J149" s="37">
        <v>3124.666666666667</v>
      </c>
      <c r="K149" s="28">
        <v>2970</v>
      </c>
      <c r="L149" s="28">
        <v>2830</v>
      </c>
      <c r="M149" s="28">
        <v>6.66906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2306.35</v>
      </c>
      <c r="D150" s="37">
        <v>2330.5499999999997</v>
      </c>
      <c r="E150" s="37">
        <v>2271.7999999999993</v>
      </c>
      <c r="F150" s="37">
        <v>2237.2499999999995</v>
      </c>
      <c r="G150" s="37">
        <v>2178.4999999999991</v>
      </c>
      <c r="H150" s="37">
        <v>2365.0999999999995</v>
      </c>
      <c r="I150" s="37">
        <v>2423.8500000000004</v>
      </c>
      <c r="J150" s="37">
        <v>2458.3999999999996</v>
      </c>
      <c r="K150" s="28">
        <v>2389.3000000000002</v>
      </c>
      <c r="L150" s="28">
        <v>2296</v>
      </c>
      <c r="M150" s="28">
        <v>4.6362699999999997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1029.4000000000001</v>
      </c>
      <c r="D151" s="37">
        <v>1035.0166666666667</v>
      </c>
      <c r="E151" s="37">
        <v>1019.5333333333333</v>
      </c>
      <c r="F151" s="37">
        <v>1009.6666666666667</v>
      </c>
      <c r="G151" s="37">
        <v>994.18333333333339</v>
      </c>
      <c r="H151" s="37">
        <v>1044.8833333333332</v>
      </c>
      <c r="I151" s="37">
        <v>1060.3666666666663</v>
      </c>
      <c r="J151" s="37">
        <v>1070.2333333333331</v>
      </c>
      <c r="K151" s="28">
        <v>1050.5</v>
      </c>
      <c r="L151" s="28">
        <v>1025.1500000000001</v>
      </c>
      <c r="M151" s="28">
        <v>3.5969099999999998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670.05</v>
      </c>
      <c r="D152" s="37">
        <v>672.9666666666667</v>
      </c>
      <c r="E152" s="37">
        <v>662.18333333333339</v>
      </c>
      <c r="F152" s="37">
        <v>654.31666666666672</v>
      </c>
      <c r="G152" s="37">
        <v>643.53333333333342</v>
      </c>
      <c r="H152" s="37">
        <v>680.83333333333337</v>
      </c>
      <c r="I152" s="37">
        <v>691.61666666666667</v>
      </c>
      <c r="J152" s="37">
        <v>699.48333333333335</v>
      </c>
      <c r="K152" s="28">
        <v>683.75</v>
      </c>
      <c r="L152" s="28">
        <v>665.1</v>
      </c>
      <c r="M152" s="28">
        <v>0.79069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113.75</v>
      </c>
      <c r="D153" s="37">
        <v>114.34999999999998</v>
      </c>
      <c r="E153" s="37">
        <v>112.24999999999996</v>
      </c>
      <c r="F153" s="37">
        <v>110.74999999999997</v>
      </c>
      <c r="G153" s="37">
        <v>108.64999999999995</v>
      </c>
      <c r="H153" s="37">
        <v>115.84999999999997</v>
      </c>
      <c r="I153" s="37">
        <v>117.94999999999999</v>
      </c>
      <c r="J153" s="37">
        <v>119.44999999999997</v>
      </c>
      <c r="K153" s="28">
        <v>116.45</v>
      </c>
      <c r="L153" s="28">
        <v>112.85</v>
      </c>
      <c r="M153" s="28">
        <v>74.574560000000005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151.4</v>
      </c>
      <c r="D154" s="37">
        <v>150.91666666666666</v>
      </c>
      <c r="E154" s="37">
        <v>149.38333333333333</v>
      </c>
      <c r="F154" s="37">
        <v>147.36666666666667</v>
      </c>
      <c r="G154" s="37">
        <v>145.83333333333334</v>
      </c>
      <c r="H154" s="37">
        <v>152.93333333333331</v>
      </c>
      <c r="I154" s="37">
        <v>154.46666666666667</v>
      </c>
      <c r="J154" s="37">
        <v>156.48333333333329</v>
      </c>
      <c r="K154" s="28">
        <v>152.44999999999999</v>
      </c>
      <c r="L154" s="28">
        <v>148.9</v>
      </c>
      <c r="M154" s="28">
        <v>170.34327999999999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83.1</v>
      </c>
      <c r="D155" s="37">
        <v>84.016666666666666</v>
      </c>
      <c r="E155" s="37">
        <v>82.033333333333331</v>
      </c>
      <c r="F155" s="37">
        <v>80.966666666666669</v>
      </c>
      <c r="G155" s="37">
        <v>78.983333333333334</v>
      </c>
      <c r="H155" s="37">
        <v>85.083333333333329</v>
      </c>
      <c r="I155" s="37">
        <v>87.066666666666649</v>
      </c>
      <c r="J155" s="37">
        <v>88.133333333333326</v>
      </c>
      <c r="K155" s="28">
        <v>86</v>
      </c>
      <c r="L155" s="28">
        <v>82.95</v>
      </c>
      <c r="M155" s="28">
        <v>178.10587000000001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3516.85</v>
      </c>
      <c r="D156" s="37">
        <v>3537.65</v>
      </c>
      <c r="E156" s="37">
        <v>3470.9</v>
      </c>
      <c r="F156" s="37">
        <v>3424.95</v>
      </c>
      <c r="G156" s="37">
        <v>3358.2</v>
      </c>
      <c r="H156" s="37">
        <v>3583.6000000000004</v>
      </c>
      <c r="I156" s="37">
        <v>3650.3500000000004</v>
      </c>
      <c r="J156" s="37">
        <v>3696.3000000000006</v>
      </c>
      <c r="K156" s="28">
        <v>3604.4</v>
      </c>
      <c r="L156" s="28">
        <v>3491.7</v>
      </c>
      <c r="M156" s="28">
        <v>0.84516999999999998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16871.45</v>
      </c>
      <c r="D157" s="37">
        <v>16910.483333333334</v>
      </c>
      <c r="E157" s="37">
        <v>16720.966666666667</v>
      </c>
      <c r="F157" s="37">
        <v>16570.483333333334</v>
      </c>
      <c r="G157" s="37">
        <v>16380.966666666667</v>
      </c>
      <c r="H157" s="37">
        <v>17060.966666666667</v>
      </c>
      <c r="I157" s="37">
        <v>17250.483333333337</v>
      </c>
      <c r="J157" s="37">
        <v>17400.966666666667</v>
      </c>
      <c r="K157" s="28">
        <v>17100</v>
      </c>
      <c r="L157" s="28">
        <v>16760</v>
      </c>
      <c r="M157" s="28">
        <v>0.66081000000000001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282.35000000000002</v>
      </c>
      <c r="D158" s="37">
        <v>281.56666666666666</v>
      </c>
      <c r="E158" s="37">
        <v>277.63333333333333</v>
      </c>
      <c r="F158" s="37">
        <v>272.91666666666669</v>
      </c>
      <c r="G158" s="37">
        <v>268.98333333333335</v>
      </c>
      <c r="H158" s="37">
        <v>286.2833333333333</v>
      </c>
      <c r="I158" s="37">
        <v>290.21666666666658</v>
      </c>
      <c r="J158" s="37">
        <v>294.93333333333328</v>
      </c>
      <c r="K158" s="28">
        <v>285.5</v>
      </c>
      <c r="L158" s="28">
        <v>276.85000000000002</v>
      </c>
      <c r="M158" s="28">
        <v>4.1508799999999999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789.55</v>
      </c>
      <c r="D159" s="37">
        <v>784.51666666666677</v>
      </c>
      <c r="E159" s="37">
        <v>768.03333333333353</v>
      </c>
      <c r="F159" s="37">
        <v>746.51666666666677</v>
      </c>
      <c r="G159" s="37">
        <v>730.03333333333353</v>
      </c>
      <c r="H159" s="37">
        <v>806.03333333333353</v>
      </c>
      <c r="I159" s="37">
        <v>822.51666666666688</v>
      </c>
      <c r="J159" s="37">
        <v>844.03333333333353</v>
      </c>
      <c r="K159" s="28">
        <v>801</v>
      </c>
      <c r="L159" s="28">
        <v>763</v>
      </c>
      <c r="M159" s="28">
        <v>6.0430200000000003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155.94999999999999</v>
      </c>
      <c r="D160" s="37">
        <v>157.26666666666668</v>
      </c>
      <c r="E160" s="37">
        <v>153.98333333333335</v>
      </c>
      <c r="F160" s="37">
        <v>152.01666666666668</v>
      </c>
      <c r="G160" s="37">
        <v>148.73333333333335</v>
      </c>
      <c r="H160" s="37">
        <v>159.23333333333335</v>
      </c>
      <c r="I160" s="37">
        <v>162.51666666666671</v>
      </c>
      <c r="J160" s="37">
        <v>164.48333333333335</v>
      </c>
      <c r="K160" s="28">
        <v>160.55000000000001</v>
      </c>
      <c r="L160" s="28">
        <v>155.30000000000001</v>
      </c>
      <c r="M160" s="28">
        <v>128.44436999999999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268.14999999999998</v>
      </c>
      <c r="D161" s="37">
        <v>273.55</v>
      </c>
      <c r="E161" s="37">
        <v>258.60000000000002</v>
      </c>
      <c r="F161" s="37">
        <v>249.05</v>
      </c>
      <c r="G161" s="37">
        <v>234.10000000000002</v>
      </c>
      <c r="H161" s="37">
        <v>283.10000000000002</v>
      </c>
      <c r="I161" s="37">
        <v>298.04999999999995</v>
      </c>
      <c r="J161" s="37">
        <v>307.60000000000002</v>
      </c>
      <c r="K161" s="28">
        <v>288.5</v>
      </c>
      <c r="L161" s="28">
        <v>264</v>
      </c>
      <c r="M161" s="28">
        <v>40.377899999999997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2541.1</v>
      </c>
      <c r="D162" s="37">
        <v>2556.1333333333332</v>
      </c>
      <c r="E162" s="37">
        <v>2511.3166666666666</v>
      </c>
      <c r="F162" s="37">
        <v>2481.5333333333333</v>
      </c>
      <c r="G162" s="37">
        <v>2436.7166666666667</v>
      </c>
      <c r="H162" s="37">
        <v>2585.9166666666665</v>
      </c>
      <c r="I162" s="37">
        <v>2630.7333333333331</v>
      </c>
      <c r="J162" s="37">
        <v>2660.5166666666664</v>
      </c>
      <c r="K162" s="28">
        <v>2600.9499999999998</v>
      </c>
      <c r="L162" s="28">
        <v>2526.35</v>
      </c>
      <c r="M162" s="28">
        <v>1.8725700000000001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39999.75</v>
      </c>
      <c r="D163" s="37">
        <v>40318.48333333333</v>
      </c>
      <c r="E163" s="37">
        <v>39537.316666666658</v>
      </c>
      <c r="F163" s="37">
        <v>39074.883333333331</v>
      </c>
      <c r="G163" s="37">
        <v>38293.71666666666</v>
      </c>
      <c r="H163" s="37">
        <v>40780.916666666657</v>
      </c>
      <c r="I163" s="37">
        <v>41562.083333333328</v>
      </c>
      <c r="J163" s="37">
        <v>42024.516666666656</v>
      </c>
      <c r="K163" s="28">
        <v>41099.65</v>
      </c>
      <c r="L163" s="28">
        <v>39856.050000000003</v>
      </c>
      <c r="M163" s="28">
        <v>0.52383999999999997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214.45</v>
      </c>
      <c r="D164" s="37">
        <v>216.04999999999998</v>
      </c>
      <c r="E164" s="37">
        <v>212.09999999999997</v>
      </c>
      <c r="F164" s="37">
        <v>209.74999999999997</v>
      </c>
      <c r="G164" s="37">
        <v>205.79999999999995</v>
      </c>
      <c r="H164" s="37">
        <v>218.39999999999998</v>
      </c>
      <c r="I164" s="37">
        <v>222.34999999999997</v>
      </c>
      <c r="J164" s="37">
        <v>224.7</v>
      </c>
      <c r="K164" s="28">
        <v>220</v>
      </c>
      <c r="L164" s="28">
        <v>213.7</v>
      </c>
      <c r="M164" s="28">
        <v>21.310500000000001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4148.95</v>
      </c>
      <c r="D165" s="37">
        <v>4140.6833333333334</v>
      </c>
      <c r="E165" s="37">
        <v>4117.3666666666668</v>
      </c>
      <c r="F165" s="37">
        <v>4085.7833333333338</v>
      </c>
      <c r="G165" s="37">
        <v>4062.4666666666672</v>
      </c>
      <c r="H165" s="37">
        <v>4172.2666666666664</v>
      </c>
      <c r="I165" s="37">
        <v>4195.5833333333339</v>
      </c>
      <c r="J165" s="37">
        <v>4227.1666666666661</v>
      </c>
      <c r="K165" s="28">
        <v>4164</v>
      </c>
      <c r="L165" s="28">
        <v>4109.1000000000004</v>
      </c>
      <c r="M165" s="28">
        <v>8.1790000000000002E-2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2120.1</v>
      </c>
      <c r="D166" s="37">
        <v>2125.3833333333337</v>
      </c>
      <c r="E166" s="37">
        <v>2102.7666666666673</v>
      </c>
      <c r="F166" s="37">
        <v>2085.4333333333338</v>
      </c>
      <c r="G166" s="37">
        <v>2062.8166666666675</v>
      </c>
      <c r="H166" s="37">
        <v>2142.7166666666672</v>
      </c>
      <c r="I166" s="37">
        <v>2165.333333333333</v>
      </c>
      <c r="J166" s="37">
        <v>2182.666666666667</v>
      </c>
      <c r="K166" s="28">
        <v>2148</v>
      </c>
      <c r="L166" s="28">
        <v>2108.0500000000002</v>
      </c>
      <c r="M166" s="28">
        <v>2.4877199999999999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1598.6</v>
      </c>
      <c r="D167" s="37">
        <v>1605.0666666666666</v>
      </c>
      <c r="E167" s="37">
        <v>1570.6333333333332</v>
      </c>
      <c r="F167" s="37">
        <v>1542.6666666666665</v>
      </c>
      <c r="G167" s="37">
        <v>1508.2333333333331</v>
      </c>
      <c r="H167" s="37">
        <v>1633.0333333333333</v>
      </c>
      <c r="I167" s="37">
        <v>1667.4666666666667</v>
      </c>
      <c r="J167" s="37">
        <v>1695.4333333333334</v>
      </c>
      <c r="K167" s="28">
        <v>1639.5</v>
      </c>
      <c r="L167" s="28">
        <v>1577.1</v>
      </c>
      <c r="M167" s="28">
        <v>6.8112199999999996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2151.5</v>
      </c>
      <c r="D168" s="37">
        <v>2174.5499999999997</v>
      </c>
      <c r="E168" s="37">
        <v>2110.4499999999994</v>
      </c>
      <c r="F168" s="37">
        <v>2069.3999999999996</v>
      </c>
      <c r="G168" s="37">
        <v>2005.2999999999993</v>
      </c>
      <c r="H168" s="37">
        <v>2215.5999999999995</v>
      </c>
      <c r="I168" s="37">
        <v>2279.6999999999998</v>
      </c>
      <c r="J168" s="37">
        <v>2320.7499999999995</v>
      </c>
      <c r="K168" s="28">
        <v>2238.65</v>
      </c>
      <c r="L168" s="28">
        <v>2133.5</v>
      </c>
      <c r="M168" s="28">
        <v>8.4035600000000006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102.6</v>
      </c>
      <c r="D169" s="37">
        <v>103.63333333333333</v>
      </c>
      <c r="E169" s="37">
        <v>101.31666666666665</v>
      </c>
      <c r="F169" s="37">
        <v>100.03333333333332</v>
      </c>
      <c r="G169" s="37">
        <v>97.71666666666664</v>
      </c>
      <c r="H169" s="37">
        <v>104.91666666666666</v>
      </c>
      <c r="I169" s="37">
        <v>107.23333333333332</v>
      </c>
      <c r="J169" s="37">
        <v>108.51666666666667</v>
      </c>
      <c r="K169" s="28">
        <v>105.95</v>
      </c>
      <c r="L169" s="28">
        <v>102.35</v>
      </c>
      <c r="M169" s="28">
        <v>37.469769999999997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223.95</v>
      </c>
      <c r="D170" s="37">
        <v>224.41666666666666</v>
      </c>
      <c r="E170" s="37">
        <v>221.5333333333333</v>
      </c>
      <c r="F170" s="37">
        <v>219.11666666666665</v>
      </c>
      <c r="G170" s="37">
        <v>216.23333333333329</v>
      </c>
      <c r="H170" s="37">
        <v>226.83333333333331</v>
      </c>
      <c r="I170" s="37">
        <v>229.7166666666667</v>
      </c>
      <c r="J170" s="37">
        <v>232.13333333333333</v>
      </c>
      <c r="K170" s="28">
        <v>227.3</v>
      </c>
      <c r="L170" s="28">
        <v>222</v>
      </c>
      <c r="M170" s="28">
        <v>127.67972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408.95</v>
      </c>
      <c r="D171" s="37">
        <v>410.33333333333331</v>
      </c>
      <c r="E171" s="37">
        <v>400.66666666666663</v>
      </c>
      <c r="F171" s="37">
        <v>392.38333333333333</v>
      </c>
      <c r="G171" s="37">
        <v>382.71666666666664</v>
      </c>
      <c r="H171" s="37">
        <v>418.61666666666662</v>
      </c>
      <c r="I171" s="37">
        <v>428.28333333333325</v>
      </c>
      <c r="J171" s="37">
        <v>436.56666666666661</v>
      </c>
      <c r="K171" s="28">
        <v>420</v>
      </c>
      <c r="L171" s="28">
        <v>402.05</v>
      </c>
      <c r="M171" s="28">
        <v>4.1436400000000004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13469.65</v>
      </c>
      <c r="D172" s="37">
        <v>13428.216666666667</v>
      </c>
      <c r="E172" s="37">
        <v>13331.433333333334</v>
      </c>
      <c r="F172" s="37">
        <v>13193.216666666667</v>
      </c>
      <c r="G172" s="37">
        <v>13096.433333333334</v>
      </c>
      <c r="H172" s="37">
        <v>13566.433333333334</v>
      </c>
      <c r="I172" s="37">
        <v>13663.216666666667</v>
      </c>
      <c r="J172" s="37">
        <v>13801.433333333334</v>
      </c>
      <c r="K172" s="28">
        <v>13525</v>
      </c>
      <c r="L172" s="28">
        <v>13290</v>
      </c>
      <c r="M172" s="28">
        <v>2.8209999999999999E-2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29.9</v>
      </c>
      <c r="D173" s="37">
        <v>30.016666666666666</v>
      </c>
      <c r="E173" s="37">
        <v>29.68333333333333</v>
      </c>
      <c r="F173" s="37">
        <v>29.466666666666665</v>
      </c>
      <c r="G173" s="37">
        <v>29.133333333333329</v>
      </c>
      <c r="H173" s="37">
        <v>30.233333333333331</v>
      </c>
      <c r="I173" s="37">
        <v>30.566666666666666</v>
      </c>
      <c r="J173" s="37">
        <v>30.783333333333331</v>
      </c>
      <c r="K173" s="28">
        <v>30.35</v>
      </c>
      <c r="L173" s="28">
        <v>29.8</v>
      </c>
      <c r="M173" s="28">
        <v>207.14804000000001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87.45</v>
      </c>
      <c r="D174" s="37">
        <v>87.95</v>
      </c>
      <c r="E174" s="37">
        <v>84.7</v>
      </c>
      <c r="F174" s="37">
        <v>81.95</v>
      </c>
      <c r="G174" s="37">
        <v>78.7</v>
      </c>
      <c r="H174" s="37">
        <v>90.7</v>
      </c>
      <c r="I174" s="37">
        <v>93.95</v>
      </c>
      <c r="J174" s="37">
        <v>96.7</v>
      </c>
      <c r="K174" s="28">
        <v>91.2</v>
      </c>
      <c r="L174" s="28">
        <v>85.2</v>
      </c>
      <c r="M174" s="28">
        <v>801.15692999999999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113.5</v>
      </c>
      <c r="D175" s="37">
        <v>114.06666666666666</v>
      </c>
      <c r="E175" s="37">
        <v>112.38333333333333</v>
      </c>
      <c r="F175" s="37">
        <v>111.26666666666667</v>
      </c>
      <c r="G175" s="37">
        <v>109.58333333333333</v>
      </c>
      <c r="H175" s="37">
        <v>115.18333333333332</v>
      </c>
      <c r="I175" s="37">
        <v>116.86666666666666</v>
      </c>
      <c r="J175" s="37">
        <v>117.98333333333332</v>
      </c>
      <c r="K175" s="28">
        <v>115.75</v>
      </c>
      <c r="L175" s="28">
        <v>112.95</v>
      </c>
      <c r="M175" s="28">
        <v>28.290030000000002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2628.1</v>
      </c>
      <c r="D176" s="37">
        <v>2637.7999999999997</v>
      </c>
      <c r="E176" s="37">
        <v>2603.7499999999995</v>
      </c>
      <c r="F176" s="37">
        <v>2579.3999999999996</v>
      </c>
      <c r="G176" s="37">
        <v>2545.3499999999995</v>
      </c>
      <c r="H176" s="37">
        <v>2662.1499999999996</v>
      </c>
      <c r="I176" s="37">
        <v>2696.2</v>
      </c>
      <c r="J176" s="37">
        <v>2720.5499999999997</v>
      </c>
      <c r="K176" s="28">
        <v>2671.85</v>
      </c>
      <c r="L176" s="28">
        <v>2613.4499999999998</v>
      </c>
      <c r="M176" s="28">
        <v>67.906530000000004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731.6</v>
      </c>
      <c r="D177" s="37">
        <v>734.76666666666677</v>
      </c>
      <c r="E177" s="37">
        <v>725.98333333333358</v>
      </c>
      <c r="F177" s="37">
        <v>720.36666666666679</v>
      </c>
      <c r="G177" s="37">
        <v>711.5833333333336</v>
      </c>
      <c r="H177" s="37">
        <v>740.38333333333355</v>
      </c>
      <c r="I177" s="37">
        <v>749.16666666666663</v>
      </c>
      <c r="J177" s="37">
        <v>754.78333333333353</v>
      </c>
      <c r="K177" s="28">
        <v>743.55</v>
      </c>
      <c r="L177" s="28">
        <v>729.15</v>
      </c>
      <c r="M177" s="28">
        <v>7.9519700000000002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1132.0999999999999</v>
      </c>
      <c r="D178" s="37">
        <v>1133.75</v>
      </c>
      <c r="E178" s="37">
        <v>1122.5</v>
      </c>
      <c r="F178" s="37">
        <v>1112.9000000000001</v>
      </c>
      <c r="G178" s="37">
        <v>1101.6500000000001</v>
      </c>
      <c r="H178" s="37">
        <v>1143.3499999999999</v>
      </c>
      <c r="I178" s="37">
        <v>1154.5999999999999</v>
      </c>
      <c r="J178" s="37">
        <v>1164.1999999999998</v>
      </c>
      <c r="K178" s="28">
        <v>1145</v>
      </c>
      <c r="L178" s="28">
        <v>1124.1500000000001</v>
      </c>
      <c r="M178" s="28">
        <v>7.6830600000000002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2267.9499999999998</v>
      </c>
      <c r="D179" s="37">
        <v>2278.2166666666667</v>
      </c>
      <c r="E179" s="37">
        <v>2237.7833333333333</v>
      </c>
      <c r="F179" s="37">
        <v>2207.6166666666668</v>
      </c>
      <c r="G179" s="37">
        <v>2167.1833333333334</v>
      </c>
      <c r="H179" s="37">
        <v>2308.3833333333332</v>
      </c>
      <c r="I179" s="37">
        <v>2348.8166666666666</v>
      </c>
      <c r="J179" s="37">
        <v>2378.9833333333331</v>
      </c>
      <c r="K179" s="28">
        <v>2318.65</v>
      </c>
      <c r="L179" s="28">
        <v>2248.0500000000002</v>
      </c>
      <c r="M179" s="28">
        <v>3.6454800000000001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6629.4</v>
      </c>
      <c r="D180" s="37">
        <v>6629.4666666666672</v>
      </c>
      <c r="E180" s="37">
        <v>6599.9333333333343</v>
      </c>
      <c r="F180" s="37">
        <v>6570.4666666666672</v>
      </c>
      <c r="G180" s="37">
        <v>6540.9333333333343</v>
      </c>
      <c r="H180" s="37">
        <v>6658.9333333333343</v>
      </c>
      <c r="I180" s="37">
        <v>6688.4666666666672</v>
      </c>
      <c r="J180" s="37">
        <v>6717.9333333333343</v>
      </c>
      <c r="K180" s="28">
        <v>6659</v>
      </c>
      <c r="L180" s="28">
        <v>6600</v>
      </c>
      <c r="M180" s="28">
        <v>5.74E-2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19208.849999999999</v>
      </c>
      <c r="D181" s="37">
        <v>19177.333333333332</v>
      </c>
      <c r="E181" s="37">
        <v>18929.716666666664</v>
      </c>
      <c r="F181" s="37">
        <v>18650.583333333332</v>
      </c>
      <c r="G181" s="37">
        <v>18402.966666666664</v>
      </c>
      <c r="H181" s="37">
        <v>19456.466666666664</v>
      </c>
      <c r="I181" s="37">
        <v>19704.083333333332</v>
      </c>
      <c r="J181" s="37">
        <v>19983.216666666664</v>
      </c>
      <c r="K181" s="28">
        <v>19424.95</v>
      </c>
      <c r="L181" s="28">
        <v>18898.2</v>
      </c>
      <c r="M181" s="28">
        <v>0.36353000000000002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1139.45</v>
      </c>
      <c r="D182" s="37">
        <v>1136.3500000000001</v>
      </c>
      <c r="E182" s="37">
        <v>1124.1000000000004</v>
      </c>
      <c r="F182" s="37">
        <v>1108.7500000000002</v>
      </c>
      <c r="G182" s="37">
        <v>1096.5000000000005</v>
      </c>
      <c r="H182" s="37">
        <v>1151.7000000000003</v>
      </c>
      <c r="I182" s="37">
        <v>1163.9499999999998</v>
      </c>
      <c r="J182" s="37">
        <v>1179.3000000000002</v>
      </c>
      <c r="K182" s="28">
        <v>1148.5999999999999</v>
      </c>
      <c r="L182" s="28">
        <v>1121</v>
      </c>
      <c r="M182" s="28">
        <v>7.7215600000000002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2400.5500000000002</v>
      </c>
      <c r="D183" s="37">
        <v>2373.4333333333334</v>
      </c>
      <c r="E183" s="37">
        <v>2340.8666666666668</v>
      </c>
      <c r="F183" s="37">
        <v>2281.1833333333334</v>
      </c>
      <c r="G183" s="37">
        <v>2248.6166666666668</v>
      </c>
      <c r="H183" s="37">
        <v>2433.1166666666668</v>
      </c>
      <c r="I183" s="37">
        <v>2465.6833333333334</v>
      </c>
      <c r="J183" s="37">
        <v>2525.3666666666668</v>
      </c>
      <c r="K183" s="28">
        <v>2406</v>
      </c>
      <c r="L183" s="28">
        <v>2313.75</v>
      </c>
      <c r="M183" s="28">
        <v>4.2469599999999996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448.1</v>
      </c>
      <c r="D184" s="37">
        <v>446.90000000000003</v>
      </c>
      <c r="E184" s="37">
        <v>444.55000000000007</v>
      </c>
      <c r="F184" s="37">
        <v>441.00000000000006</v>
      </c>
      <c r="G184" s="37">
        <v>438.65000000000009</v>
      </c>
      <c r="H184" s="37">
        <v>450.45000000000005</v>
      </c>
      <c r="I184" s="37">
        <v>452.80000000000007</v>
      </c>
      <c r="J184" s="37">
        <v>456.35</v>
      </c>
      <c r="K184" s="28">
        <v>449.25</v>
      </c>
      <c r="L184" s="28">
        <v>443.35</v>
      </c>
      <c r="M184" s="28">
        <v>113.51101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71.25</v>
      </c>
      <c r="D185" s="37">
        <v>71.783333333333346</v>
      </c>
      <c r="E185" s="37">
        <v>70.166666666666686</v>
      </c>
      <c r="F185" s="37">
        <v>69.083333333333343</v>
      </c>
      <c r="G185" s="37">
        <v>67.466666666666683</v>
      </c>
      <c r="H185" s="37">
        <v>72.866666666666688</v>
      </c>
      <c r="I185" s="37">
        <v>74.483333333333334</v>
      </c>
      <c r="J185" s="37">
        <v>75.566666666666691</v>
      </c>
      <c r="K185" s="28">
        <v>73.400000000000006</v>
      </c>
      <c r="L185" s="28">
        <v>70.7</v>
      </c>
      <c r="M185" s="28">
        <v>294.32738999999998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825.05</v>
      </c>
      <c r="D186" s="37">
        <v>827.51666666666654</v>
      </c>
      <c r="E186" s="37">
        <v>819.3833333333331</v>
      </c>
      <c r="F186" s="37">
        <v>813.71666666666658</v>
      </c>
      <c r="G186" s="37">
        <v>805.58333333333314</v>
      </c>
      <c r="H186" s="37">
        <v>833.18333333333305</v>
      </c>
      <c r="I186" s="37">
        <v>841.31666666666649</v>
      </c>
      <c r="J186" s="37">
        <v>846.98333333333301</v>
      </c>
      <c r="K186" s="28">
        <v>835.65</v>
      </c>
      <c r="L186" s="28">
        <v>821.85</v>
      </c>
      <c r="M186" s="28">
        <v>24.61692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419.75</v>
      </c>
      <c r="D187" s="37">
        <v>419.40000000000003</v>
      </c>
      <c r="E187" s="37">
        <v>411.35000000000008</v>
      </c>
      <c r="F187" s="37">
        <v>402.95000000000005</v>
      </c>
      <c r="G187" s="37">
        <v>394.90000000000009</v>
      </c>
      <c r="H187" s="37">
        <v>427.80000000000007</v>
      </c>
      <c r="I187" s="37">
        <v>435.85</v>
      </c>
      <c r="J187" s="37">
        <v>444.25000000000006</v>
      </c>
      <c r="K187" s="28">
        <v>427.45</v>
      </c>
      <c r="L187" s="28">
        <v>411</v>
      </c>
      <c r="M187" s="28">
        <v>7.0007799999999998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546.1</v>
      </c>
      <c r="D188" s="37">
        <v>540.93333333333339</v>
      </c>
      <c r="E188" s="37">
        <v>532.41666666666674</v>
      </c>
      <c r="F188" s="37">
        <v>518.73333333333335</v>
      </c>
      <c r="G188" s="37">
        <v>510.2166666666667</v>
      </c>
      <c r="H188" s="37">
        <v>554.61666666666679</v>
      </c>
      <c r="I188" s="37">
        <v>563.13333333333344</v>
      </c>
      <c r="J188" s="37">
        <v>576.81666666666683</v>
      </c>
      <c r="K188" s="28">
        <v>549.45000000000005</v>
      </c>
      <c r="L188" s="28">
        <v>527.25</v>
      </c>
      <c r="M188" s="28">
        <v>5.9674699999999996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749.9</v>
      </c>
      <c r="D189" s="37">
        <v>751.23333333333323</v>
      </c>
      <c r="E189" s="37">
        <v>741.66666666666652</v>
      </c>
      <c r="F189" s="37">
        <v>733.43333333333328</v>
      </c>
      <c r="G189" s="37">
        <v>723.86666666666656</v>
      </c>
      <c r="H189" s="37">
        <v>759.46666666666647</v>
      </c>
      <c r="I189" s="37">
        <v>769.0333333333333</v>
      </c>
      <c r="J189" s="37">
        <v>777.26666666666642</v>
      </c>
      <c r="K189" s="28">
        <v>760.8</v>
      </c>
      <c r="L189" s="28">
        <v>743</v>
      </c>
      <c r="M189" s="28">
        <v>13.427350000000001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908.45</v>
      </c>
      <c r="D190" s="37">
        <v>912.26666666666677</v>
      </c>
      <c r="E190" s="37">
        <v>897.53333333333353</v>
      </c>
      <c r="F190" s="37">
        <v>886.61666666666679</v>
      </c>
      <c r="G190" s="37">
        <v>871.88333333333355</v>
      </c>
      <c r="H190" s="37">
        <v>923.18333333333351</v>
      </c>
      <c r="I190" s="37">
        <v>937.91666666666686</v>
      </c>
      <c r="J190" s="37">
        <v>948.83333333333348</v>
      </c>
      <c r="K190" s="28">
        <v>927</v>
      </c>
      <c r="L190" s="28">
        <v>901.35</v>
      </c>
      <c r="M190" s="28">
        <v>6.1526800000000001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920.95</v>
      </c>
      <c r="D191" s="37">
        <v>927.9</v>
      </c>
      <c r="E191" s="37">
        <v>908.05</v>
      </c>
      <c r="F191" s="37">
        <v>895.15</v>
      </c>
      <c r="G191" s="37">
        <v>875.3</v>
      </c>
      <c r="H191" s="37">
        <v>940.8</v>
      </c>
      <c r="I191" s="37">
        <v>960.65000000000009</v>
      </c>
      <c r="J191" s="37">
        <v>973.55</v>
      </c>
      <c r="K191" s="28">
        <v>947.75</v>
      </c>
      <c r="L191" s="28">
        <v>915</v>
      </c>
      <c r="M191" s="28">
        <v>4.6453100000000003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3210.55</v>
      </c>
      <c r="D192" s="37">
        <v>3208.0500000000006</v>
      </c>
      <c r="E192" s="37">
        <v>3177.2000000000012</v>
      </c>
      <c r="F192" s="37">
        <v>3143.8500000000004</v>
      </c>
      <c r="G192" s="37">
        <v>3113.0000000000009</v>
      </c>
      <c r="H192" s="37">
        <v>3241.4000000000015</v>
      </c>
      <c r="I192" s="37">
        <v>3272.2500000000009</v>
      </c>
      <c r="J192" s="37">
        <v>3305.6000000000017</v>
      </c>
      <c r="K192" s="28">
        <v>3238.9</v>
      </c>
      <c r="L192" s="28">
        <v>3174.7</v>
      </c>
      <c r="M192" s="28">
        <v>26.114930000000001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735.85</v>
      </c>
      <c r="D193" s="37">
        <v>738.83333333333337</v>
      </c>
      <c r="E193" s="37">
        <v>728.66666666666674</v>
      </c>
      <c r="F193" s="37">
        <v>721.48333333333335</v>
      </c>
      <c r="G193" s="37">
        <v>711.31666666666672</v>
      </c>
      <c r="H193" s="37">
        <v>746.01666666666677</v>
      </c>
      <c r="I193" s="37">
        <v>756.18333333333351</v>
      </c>
      <c r="J193" s="37">
        <v>763.36666666666679</v>
      </c>
      <c r="K193" s="28">
        <v>749</v>
      </c>
      <c r="L193" s="28">
        <v>731.65</v>
      </c>
      <c r="M193" s="28">
        <v>12.097340000000001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8386.75</v>
      </c>
      <c r="D194" s="37">
        <v>8439.0833333333339</v>
      </c>
      <c r="E194" s="37">
        <v>8322.6666666666679</v>
      </c>
      <c r="F194" s="37">
        <v>8258.5833333333339</v>
      </c>
      <c r="G194" s="37">
        <v>8142.1666666666679</v>
      </c>
      <c r="H194" s="37">
        <v>8503.1666666666679</v>
      </c>
      <c r="I194" s="37">
        <v>8619.5833333333358</v>
      </c>
      <c r="J194" s="37">
        <v>8683.6666666666679</v>
      </c>
      <c r="K194" s="28">
        <v>8555.5</v>
      </c>
      <c r="L194" s="28">
        <v>8375</v>
      </c>
      <c r="M194" s="28">
        <v>2.30884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405.15</v>
      </c>
      <c r="D195" s="37">
        <v>404.90000000000003</v>
      </c>
      <c r="E195" s="37">
        <v>397.95000000000005</v>
      </c>
      <c r="F195" s="37">
        <v>390.75</v>
      </c>
      <c r="G195" s="37">
        <v>383.8</v>
      </c>
      <c r="H195" s="37">
        <v>412.10000000000008</v>
      </c>
      <c r="I195" s="37">
        <v>419.05</v>
      </c>
      <c r="J195" s="37">
        <v>426.25000000000011</v>
      </c>
      <c r="K195" s="28">
        <v>411.85</v>
      </c>
      <c r="L195" s="28">
        <v>397.7</v>
      </c>
      <c r="M195" s="28">
        <v>196.26626999999999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220.4</v>
      </c>
      <c r="D196" s="37">
        <v>219.81666666666669</v>
      </c>
      <c r="E196" s="37">
        <v>215.23333333333338</v>
      </c>
      <c r="F196" s="37">
        <v>210.06666666666669</v>
      </c>
      <c r="G196" s="37">
        <v>205.48333333333338</v>
      </c>
      <c r="H196" s="37">
        <v>224.98333333333338</v>
      </c>
      <c r="I196" s="37">
        <v>229.56666666666669</v>
      </c>
      <c r="J196" s="37">
        <v>234.73333333333338</v>
      </c>
      <c r="K196" s="28">
        <v>224.4</v>
      </c>
      <c r="L196" s="28">
        <v>214.65</v>
      </c>
      <c r="M196" s="28">
        <v>162.35650999999999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996.15</v>
      </c>
      <c r="D197" s="37">
        <v>998.46666666666658</v>
      </c>
      <c r="E197" s="37">
        <v>983.23333333333312</v>
      </c>
      <c r="F197" s="37">
        <v>970.31666666666649</v>
      </c>
      <c r="G197" s="37">
        <v>955.08333333333303</v>
      </c>
      <c r="H197" s="37">
        <v>1011.3833333333332</v>
      </c>
      <c r="I197" s="37">
        <v>1026.6166666666666</v>
      </c>
      <c r="J197" s="37">
        <v>1039.5333333333333</v>
      </c>
      <c r="K197" s="28">
        <v>1013.7</v>
      </c>
      <c r="L197" s="28">
        <v>985.55</v>
      </c>
      <c r="M197" s="28">
        <v>77.202600000000004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1030.1500000000001</v>
      </c>
      <c r="D198" s="37">
        <v>1035.7</v>
      </c>
      <c r="E198" s="37">
        <v>1014.8500000000001</v>
      </c>
      <c r="F198" s="37">
        <v>999.55000000000007</v>
      </c>
      <c r="G198" s="37">
        <v>978.70000000000016</v>
      </c>
      <c r="H198" s="37">
        <v>1051</v>
      </c>
      <c r="I198" s="37">
        <v>1071.8499999999999</v>
      </c>
      <c r="J198" s="37">
        <v>1087.1500000000001</v>
      </c>
      <c r="K198" s="28">
        <v>1056.55</v>
      </c>
      <c r="L198" s="28">
        <v>1020.4</v>
      </c>
      <c r="M198" s="28">
        <v>57.754530000000003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591.65</v>
      </c>
      <c r="D199" s="37">
        <v>596.33333333333337</v>
      </c>
      <c r="E199" s="37">
        <v>585.16666666666674</v>
      </c>
      <c r="F199" s="37">
        <v>578.68333333333339</v>
      </c>
      <c r="G199" s="37">
        <v>567.51666666666677</v>
      </c>
      <c r="H199" s="37">
        <v>602.81666666666672</v>
      </c>
      <c r="I199" s="37">
        <v>613.98333333333346</v>
      </c>
      <c r="J199" s="37">
        <v>620.4666666666667</v>
      </c>
      <c r="K199" s="28">
        <v>607.5</v>
      </c>
      <c r="L199" s="28">
        <v>589.85</v>
      </c>
      <c r="M199" s="28">
        <v>2.7153299999999998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2102</v>
      </c>
      <c r="D200" s="37">
        <v>2097.1833333333329</v>
      </c>
      <c r="E200" s="37">
        <v>2077.4666666666658</v>
      </c>
      <c r="F200" s="37">
        <v>2052.9333333333329</v>
      </c>
      <c r="G200" s="37">
        <v>2033.2166666666658</v>
      </c>
      <c r="H200" s="37">
        <v>2121.7166666666658</v>
      </c>
      <c r="I200" s="37">
        <v>2141.4333333333329</v>
      </c>
      <c r="J200" s="37">
        <v>2165.9666666666658</v>
      </c>
      <c r="K200" s="28">
        <v>2116.9</v>
      </c>
      <c r="L200" s="28">
        <v>2072.65</v>
      </c>
      <c r="M200" s="28">
        <v>8.9373299999999993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2815.15</v>
      </c>
      <c r="D201" s="37">
        <v>2825.6666666666665</v>
      </c>
      <c r="E201" s="37">
        <v>2789.4833333333331</v>
      </c>
      <c r="F201" s="37">
        <v>2763.8166666666666</v>
      </c>
      <c r="G201" s="37">
        <v>2727.6333333333332</v>
      </c>
      <c r="H201" s="37">
        <v>2851.333333333333</v>
      </c>
      <c r="I201" s="37">
        <v>2887.5166666666664</v>
      </c>
      <c r="J201" s="37">
        <v>2913.1833333333329</v>
      </c>
      <c r="K201" s="28">
        <v>2861.85</v>
      </c>
      <c r="L201" s="28">
        <v>2800</v>
      </c>
      <c r="M201" s="28">
        <v>0.60626999999999998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471.35</v>
      </c>
      <c r="D202" s="37">
        <v>466.4666666666667</v>
      </c>
      <c r="E202" s="37">
        <v>459.88333333333338</v>
      </c>
      <c r="F202" s="37">
        <v>448.41666666666669</v>
      </c>
      <c r="G202" s="37">
        <v>441.83333333333337</v>
      </c>
      <c r="H202" s="37">
        <v>477.93333333333339</v>
      </c>
      <c r="I202" s="37">
        <v>484.51666666666665</v>
      </c>
      <c r="J202" s="37">
        <v>495.98333333333341</v>
      </c>
      <c r="K202" s="28">
        <v>473.05</v>
      </c>
      <c r="L202" s="28">
        <v>455</v>
      </c>
      <c r="M202" s="28">
        <v>11.055099999999999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1069.45</v>
      </c>
      <c r="D203" s="37">
        <v>1075.3166666666666</v>
      </c>
      <c r="E203" s="37">
        <v>1058.3333333333333</v>
      </c>
      <c r="F203" s="37">
        <v>1047.2166666666667</v>
      </c>
      <c r="G203" s="37">
        <v>1030.2333333333333</v>
      </c>
      <c r="H203" s="37">
        <v>1086.4333333333332</v>
      </c>
      <c r="I203" s="37">
        <v>1103.4166666666667</v>
      </c>
      <c r="J203" s="37">
        <v>1114.5333333333331</v>
      </c>
      <c r="K203" s="28">
        <v>1092.3</v>
      </c>
      <c r="L203" s="28">
        <v>1064.2</v>
      </c>
      <c r="M203" s="28">
        <v>4.9508700000000001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715.7</v>
      </c>
      <c r="D204" s="37">
        <v>719.9666666666667</v>
      </c>
      <c r="E204" s="37">
        <v>707.98333333333335</v>
      </c>
      <c r="F204" s="37">
        <v>700.26666666666665</v>
      </c>
      <c r="G204" s="37">
        <v>688.2833333333333</v>
      </c>
      <c r="H204" s="37">
        <v>727.68333333333339</v>
      </c>
      <c r="I204" s="37">
        <v>739.66666666666674</v>
      </c>
      <c r="J204" s="37">
        <v>747.38333333333344</v>
      </c>
      <c r="K204" s="28">
        <v>731.95</v>
      </c>
      <c r="L204" s="28">
        <v>712.25</v>
      </c>
      <c r="M204" s="28">
        <v>15.90761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5428.6</v>
      </c>
      <c r="D205" s="37">
        <v>5416.8666666666668</v>
      </c>
      <c r="E205" s="37">
        <v>5335.7333333333336</v>
      </c>
      <c r="F205" s="37">
        <v>5242.8666666666668</v>
      </c>
      <c r="G205" s="37">
        <v>5161.7333333333336</v>
      </c>
      <c r="H205" s="37">
        <v>5509.7333333333336</v>
      </c>
      <c r="I205" s="37">
        <v>5590.8666666666668</v>
      </c>
      <c r="J205" s="37">
        <v>5683.7333333333336</v>
      </c>
      <c r="K205" s="28">
        <v>5498</v>
      </c>
      <c r="L205" s="28">
        <v>5324</v>
      </c>
      <c r="M205" s="28">
        <v>6.1090600000000004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35.85</v>
      </c>
      <c r="D206" s="37">
        <v>36.050000000000004</v>
      </c>
      <c r="E206" s="37">
        <v>35.45000000000001</v>
      </c>
      <c r="F206" s="37">
        <v>35.050000000000004</v>
      </c>
      <c r="G206" s="37">
        <v>34.45000000000001</v>
      </c>
      <c r="H206" s="37">
        <v>36.45000000000001</v>
      </c>
      <c r="I206" s="37">
        <v>37.050000000000004</v>
      </c>
      <c r="J206" s="37">
        <v>37.45000000000001</v>
      </c>
      <c r="K206" s="28">
        <v>36.65</v>
      </c>
      <c r="L206" s="28">
        <v>35.65</v>
      </c>
      <c r="M206" s="28">
        <v>73.799040000000005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1459.35</v>
      </c>
      <c r="D207" s="37">
        <v>1464.9833333333336</v>
      </c>
      <c r="E207" s="37">
        <v>1426.0166666666671</v>
      </c>
      <c r="F207" s="37">
        <v>1392.6833333333336</v>
      </c>
      <c r="G207" s="37">
        <v>1353.7166666666672</v>
      </c>
      <c r="H207" s="37">
        <v>1498.3166666666671</v>
      </c>
      <c r="I207" s="37">
        <v>1537.2833333333333</v>
      </c>
      <c r="J207" s="37">
        <v>1570.616666666667</v>
      </c>
      <c r="K207" s="28">
        <v>1503.95</v>
      </c>
      <c r="L207" s="28">
        <v>1431.65</v>
      </c>
      <c r="M207" s="28">
        <v>4.7244200000000003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767.95</v>
      </c>
      <c r="D208" s="37">
        <v>771.9666666666667</v>
      </c>
      <c r="E208" s="37">
        <v>759.43333333333339</v>
      </c>
      <c r="F208" s="37">
        <v>750.91666666666674</v>
      </c>
      <c r="G208" s="37">
        <v>738.38333333333344</v>
      </c>
      <c r="H208" s="37">
        <v>780.48333333333335</v>
      </c>
      <c r="I208" s="37">
        <v>793.01666666666665</v>
      </c>
      <c r="J208" s="37">
        <v>801.5333333333333</v>
      </c>
      <c r="K208" s="28">
        <v>784.5</v>
      </c>
      <c r="L208" s="28">
        <v>763.45</v>
      </c>
      <c r="M208" s="28">
        <v>8.3294499999999996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773.7</v>
      </c>
      <c r="D209" s="37">
        <v>769.58333333333337</v>
      </c>
      <c r="E209" s="37">
        <v>745.16666666666674</v>
      </c>
      <c r="F209" s="37">
        <v>716.63333333333333</v>
      </c>
      <c r="G209" s="37">
        <v>692.2166666666667</v>
      </c>
      <c r="H209" s="37">
        <v>798.11666666666679</v>
      </c>
      <c r="I209" s="37">
        <v>822.53333333333353</v>
      </c>
      <c r="J209" s="37">
        <v>851.06666666666683</v>
      </c>
      <c r="K209" s="28">
        <v>794</v>
      </c>
      <c r="L209" s="28">
        <v>741.05</v>
      </c>
      <c r="M209" s="28">
        <v>12.215479999999999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291.14999999999998</v>
      </c>
      <c r="D210" s="37">
        <v>291.86666666666662</v>
      </c>
      <c r="E210" s="37">
        <v>287.53333333333325</v>
      </c>
      <c r="F210" s="37">
        <v>283.91666666666663</v>
      </c>
      <c r="G210" s="37">
        <v>279.58333333333326</v>
      </c>
      <c r="H210" s="37">
        <v>295.48333333333323</v>
      </c>
      <c r="I210" s="37">
        <v>299.81666666666661</v>
      </c>
      <c r="J210" s="37">
        <v>303.43333333333322</v>
      </c>
      <c r="K210" s="28">
        <v>296.2</v>
      </c>
      <c r="L210" s="28">
        <v>288.25</v>
      </c>
      <c r="M210" s="28">
        <v>76.457229999999996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8.8000000000000007</v>
      </c>
      <c r="D211" s="37">
        <v>8.7999999999999989</v>
      </c>
      <c r="E211" s="37">
        <v>8.6499999999999986</v>
      </c>
      <c r="F211" s="37">
        <v>8.5</v>
      </c>
      <c r="G211" s="37">
        <v>8.35</v>
      </c>
      <c r="H211" s="37">
        <v>8.9499999999999975</v>
      </c>
      <c r="I211" s="37">
        <v>9.1</v>
      </c>
      <c r="J211" s="37">
        <v>9.2499999999999964</v>
      </c>
      <c r="K211" s="28">
        <v>8.9499999999999993</v>
      </c>
      <c r="L211" s="28">
        <v>8.65</v>
      </c>
      <c r="M211" s="28">
        <v>876.87915999999996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986.5</v>
      </c>
      <c r="D212" s="37">
        <v>982.5333333333333</v>
      </c>
      <c r="E212" s="37">
        <v>975.06666666666661</v>
      </c>
      <c r="F212" s="37">
        <v>963.63333333333333</v>
      </c>
      <c r="G212" s="37">
        <v>956.16666666666663</v>
      </c>
      <c r="H212" s="37">
        <v>993.96666666666658</v>
      </c>
      <c r="I212" s="37">
        <v>1001.4333333333333</v>
      </c>
      <c r="J212" s="37">
        <v>1012.8666666666666</v>
      </c>
      <c r="K212" s="28">
        <v>990</v>
      </c>
      <c r="L212" s="28">
        <v>971.1</v>
      </c>
      <c r="M212" s="28">
        <v>8.9134100000000007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1507.9</v>
      </c>
      <c r="D213" s="37">
        <v>1515.7166666666669</v>
      </c>
      <c r="E213" s="37">
        <v>1492.9833333333338</v>
      </c>
      <c r="F213" s="37">
        <v>1478.0666666666668</v>
      </c>
      <c r="G213" s="37">
        <v>1455.3333333333337</v>
      </c>
      <c r="H213" s="37">
        <v>1530.6333333333339</v>
      </c>
      <c r="I213" s="37">
        <v>1553.366666666667</v>
      </c>
      <c r="J213" s="37">
        <v>1568.283333333334</v>
      </c>
      <c r="K213" s="28">
        <v>1538.45</v>
      </c>
      <c r="L213" s="28">
        <v>1500.8</v>
      </c>
      <c r="M213" s="28">
        <v>1.2418400000000001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445.9</v>
      </c>
      <c r="D214" s="37">
        <v>445.86666666666662</v>
      </c>
      <c r="E214" s="37">
        <v>438.03333333333325</v>
      </c>
      <c r="F214" s="37">
        <v>430.16666666666663</v>
      </c>
      <c r="G214" s="37">
        <v>422.33333333333326</v>
      </c>
      <c r="H214" s="37">
        <v>453.73333333333323</v>
      </c>
      <c r="I214" s="37">
        <v>461.56666666666661</v>
      </c>
      <c r="J214" s="37">
        <v>469.43333333333322</v>
      </c>
      <c r="K214" s="37">
        <v>453.7</v>
      </c>
      <c r="L214" s="37">
        <v>438</v>
      </c>
      <c r="M214" s="37">
        <v>65.28192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12.7</v>
      </c>
      <c r="D215" s="37">
        <v>12.75</v>
      </c>
      <c r="E215" s="37">
        <v>12.6</v>
      </c>
      <c r="F215" s="37">
        <v>12.5</v>
      </c>
      <c r="G215" s="37">
        <v>12.35</v>
      </c>
      <c r="H215" s="37">
        <v>12.85</v>
      </c>
      <c r="I215" s="37">
        <v>12.999999999999998</v>
      </c>
      <c r="J215" s="37">
        <v>13.1</v>
      </c>
      <c r="K215" s="37">
        <v>12.9</v>
      </c>
      <c r="L215" s="37">
        <v>12.65</v>
      </c>
      <c r="M215" s="37">
        <v>287.10091999999997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222.95</v>
      </c>
      <c r="D216" s="37">
        <v>224.51666666666665</v>
      </c>
      <c r="E216" s="37">
        <v>218.5333333333333</v>
      </c>
      <c r="F216" s="37">
        <v>214.11666666666665</v>
      </c>
      <c r="G216" s="37">
        <v>208.1333333333333</v>
      </c>
      <c r="H216" s="37">
        <v>228.93333333333331</v>
      </c>
      <c r="I216" s="37">
        <v>234.91666666666666</v>
      </c>
      <c r="J216" s="37">
        <v>239.33333333333331</v>
      </c>
      <c r="K216" s="37">
        <v>230.5</v>
      </c>
      <c r="L216" s="37">
        <v>220.1</v>
      </c>
      <c r="M216" s="37">
        <v>130.94526999999999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3"/>
      <c r="B1" s="48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6" t="s">
        <v>16</v>
      </c>
      <c r="B9" s="478" t="s">
        <v>18</v>
      </c>
      <c r="C9" s="482" t="s">
        <v>20</v>
      </c>
      <c r="D9" s="482" t="s">
        <v>21</v>
      </c>
      <c r="E9" s="473" t="s">
        <v>22</v>
      </c>
      <c r="F9" s="474"/>
      <c r="G9" s="475"/>
      <c r="H9" s="473" t="s">
        <v>23</v>
      </c>
      <c r="I9" s="474"/>
      <c r="J9" s="475"/>
      <c r="K9" s="23"/>
      <c r="L9" s="24"/>
      <c r="M9" s="50"/>
      <c r="N9" s="1"/>
      <c r="O9" s="1"/>
    </row>
    <row r="10" spans="1:15" ht="42.75" customHeight="1">
      <c r="A10" s="480"/>
      <c r="B10" s="481"/>
      <c r="C10" s="481"/>
      <c r="D10" s="4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19899.05</v>
      </c>
      <c r="D11" s="302">
        <v>20009.683333333334</v>
      </c>
      <c r="E11" s="302">
        <v>19682.166666666668</v>
      </c>
      <c r="F11" s="302">
        <v>19465.283333333333</v>
      </c>
      <c r="G11" s="302">
        <v>19137.766666666666</v>
      </c>
      <c r="H11" s="302">
        <v>20226.566666666669</v>
      </c>
      <c r="I11" s="302">
        <v>20554.083333333332</v>
      </c>
      <c r="J11" s="302">
        <v>20770.966666666671</v>
      </c>
      <c r="K11" s="301">
        <v>20337.2</v>
      </c>
      <c r="L11" s="301">
        <v>19792.8</v>
      </c>
      <c r="M11" s="301">
        <v>1.136E-2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416.45</v>
      </c>
      <c r="D12" s="302">
        <v>418.2166666666667</v>
      </c>
      <c r="E12" s="302">
        <v>413.23333333333341</v>
      </c>
      <c r="F12" s="302">
        <v>410.01666666666671</v>
      </c>
      <c r="G12" s="302">
        <v>405.03333333333342</v>
      </c>
      <c r="H12" s="302">
        <v>421.43333333333339</v>
      </c>
      <c r="I12" s="302">
        <v>426.41666666666674</v>
      </c>
      <c r="J12" s="302">
        <v>429.63333333333338</v>
      </c>
      <c r="K12" s="301">
        <v>423.2</v>
      </c>
      <c r="L12" s="301">
        <v>415</v>
      </c>
      <c r="M12" s="301">
        <v>0.60348999999999997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708.65</v>
      </c>
      <c r="D13" s="302">
        <v>707.88333333333333</v>
      </c>
      <c r="E13" s="302">
        <v>698.76666666666665</v>
      </c>
      <c r="F13" s="302">
        <v>688.88333333333333</v>
      </c>
      <c r="G13" s="302">
        <v>679.76666666666665</v>
      </c>
      <c r="H13" s="302">
        <v>717.76666666666665</v>
      </c>
      <c r="I13" s="302">
        <v>726.88333333333321</v>
      </c>
      <c r="J13" s="302">
        <v>736.76666666666665</v>
      </c>
      <c r="K13" s="301">
        <v>717</v>
      </c>
      <c r="L13" s="301">
        <v>698</v>
      </c>
      <c r="M13" s="301">
        <v>8.1443899999999996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1998.5</v>
      </c>
      <c r="D14" s="302">
        <v>2012.4666666666665</v>
      </c>
      <c r="E14" s="302">
        <v>1980.083333333333</v>
      </c>
      <c r="F14" s="302">
        <v>1961.6666666666665</v>
      </c>
      <c r="G14" s="302">
        <v>1929.2833333333331</v>
      </c>
      <c r="H14" s="302">
        <v>2030.883333333333</v>
      </c>
      <c r="I14" s="302">
        <v>2063.2666666666664</v>
      </c>
      <c r="J14" s="302">
        <v>2081.6833333333329</v>
      </c>
      <c r="K14" s="301">
        <v>2044.85</v>
      </c>
      <c r="L14" s="301">
        <v>1994.05</v>
      </c>
      <c r="M14" s="301">
        <v>0.50963999999999998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2321.35</v>
      </c>
      <c r="D15" s="302">
        <v>2329.5500000000002</v>
      </c>
      <c r="E15" s="302">
        <v>2295.1000000000004</v>
      </c>
      <c r="F15" s="302">
        <v>2268.8500000000004</v>
      </c>
      <c r="G15" s="302">
        <v>2234.4000000000005</v>
      </c>
      <c r="H15" s="302">
        <v>2355.8000000000002</v>
      </c>
      <c r="I15" s="302">
        <v>2390.25</v>
      </c>
      <c r="J15" s="302">
        <v>2416.5</v>
      </c>
      <c r="K15" s="301">
        <v>2364</v>
      </c>
      <c r="L15" s="301">
        <v>2303.3000000000002</v>
      </c>
      <c r="M15" s="301">
        <v>1.5155099999999999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17737.05</v>
      </c>
      <c r="D16" s="302">
        <v>17798.75</v>
      </c>
      <c r="E16" s="302">
        <v>17612.099999999999</v>
      </c>
      <c r="F16" s="302">
        <v>17487.149999999998</v>
      </c>
      <c r="G16" s="302">
        <v>17300.499999999996</v>
      </c>
      <c r="H16" s="302">
        <v>17923.7</v>
      </c>
      <c r="I16" s="302">
        <v>18110.350000000002</v>
      </c>
      <c r="J16" s="302">
        <v>18235.300000000003</v>
      </c>
      <c r="K16" s="301">
        <v>17985.400000000001</v>
      </c>
      <c r="L16" s="301">
        <v>17673.8</v>
      </c>
      <c r="M16" s="301">
        <v>9.7540000000000002E-2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94.95</v>
      </c>
      <c r="D17" s="302">
        <v>95.416666666666671</v>
      </c>
      <c r="E17" s="302">
        <v>93.533333333333346</v>
      </c>
      <c r="F17" s="302">
        <v>92.116666666666674</v>
      </c>
      <c r="G17" s="302">
        <v>90.233333333333348</v>
      </c>
      <c r="H17" s="302">
        <v>96.833333333333343</v>
      </c>
      <c r="I17" s="302">
        <v>98.716666666666669</v>
      </c>
      <c r="J17" s="302">
        <v>100.13333333333334</v>
      </c>
      <c r="K17" s="301">
        <v>97.3</v>
      </c>
      <c r="L17" s="301">
        <v>94</v>
      </c>
      <c r="M17" s="301">
        <v>21.709140000000001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244.3</v>
      </c>
      <c r="D18" s="302">
        <v>246.75</v>
      </c>
      <c r="E18" s="302">
        <v>240.3</v>
      </c>
      <c r="F18" s="302">
        <v>236.3</v>
      </c>
      <c r="G18" s="302">
        <v>229.85000000000002</v>
      </c>
      <c r="H18" s="302">
        <v>250.75</v>
      </c>
      <c r="I18" s="302">
        <v>257.2</v>
      </c>
      <c r="J18" s="302">
        <v>261.2</v>
      </c>
      <c r="K18" s="301">
        <v>253.2</v>
      </c>
      <c r="L18" s="301">
        <v>242.75</v>
      </c>
      <c r="M18" s="301">
        <v>17.472249999999999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2116.1</v>
      </c>
      <c r="D19" s="302">
        <v>2116.0166666666669</v>
      </c>
      <c r="E19" s="302">
        <v>2102.0333333333338</v>
      </c>
      <c r="F19" s="302">
        <v>2087.9666666666667</v>
      </c>
      <c r="G19" s="302">
        <v>2073.9833333333336</v>
      </c>
      <c r="H19" s="302">
        <v>2130.0833333333339</v>
      </c>
      <c r="I19" s="302">
        <v>2144.0666666666666</v>
      </c>
      <c r="J19" s="302">
        <v>2158.1333333333341</v>
      </c>
      <c r="K19" s="301">
        <v>2130</v>
      </c>
      <c r="L19" s="301">
        <v>2101.9499999999998</v>
      </c>
      <c r="M19" s="301">
        <v>3.0250699999999999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2196.4499999999998</v>
      </c>
      <c r="D20" s="302">
        <v>2174.5166666666664</v>
      </c>
      <c r="E20" s="302">
        <v>2075.0333333333328</v>
      </c>
      <c r="F20" s="302">
        <v>1953.6166666666663</v>
      </c>
      <c r="G20" s="302">
        <v>1854.1333333333328</v>
      </c>
      <c r="H20" s="302">
        <v>2295.9333333333329</v>
      </c>
      <c r="I20" s="302">
        <v>2395.4166666666665</v>
      </c>
      <c r="J20" s="302">
        <v>2516.833333333333</v>
      </c>
      <c r="K20" s="301">
        <v>2274</v>
      </c>
      <c r="L20" s="301">
        <v>2053.1</v>
      </c>
      <c r="M20" s="301">
        <v>65.151020000000003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1788.75</v>
      </c>
      <c r="D21" s="302">
        <v>1793.2</v>
      </c>
      <c r="E21" s="302">
        <v>1751.6000000000001</v>
      </c>
      <c r="F21" s="302">
        <v>1714.45</v>
      </c>
      <c r="G21" s="302">
        <v>1672.8500000000001</v>
      </c>
      <c r="H21" s="302">
        <v>1830.3500000000001</v>
      </c>
      <c r="I21" s="302">
        <v>1871.95</v>
      </c>
      <c r="J21" s="302">
        <v>1909.1000000000001</v>
      </c>
      <c r="K21" s="301">
        <v>1834.8</v>
      </c>
      <c r="L21" s="301">
        <v>1756.05</v>
      </c>
      <c r="M21" s="301">
        <v>15.61899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704.7</v>
      </c>
      <c r="D22" s="302">
        <v>706.68333333333339</v>
      </c>
      <c r="E22" s="302">
        <v>691.56666666666683</v>
      </c>
      <c r="F22" s="302">
        <v>678.43333333333339</v>
      </c>
      <c r="G22" s="302">
        <v>663.31666666666683</v>
      </c>
      <c r="H22" s="302">
        <v>719.81666666666683</v>
      </c>
      <c r="I22" s="302">
        <v>734.93333333333339</v>
      </c>
      <c r="J22" s="302">
        <v>748.06666666666683</v>
      </c>
      <c r="K22" s="301">
        <v>721.8</v>
      </c>
      <c r="L22" s="301">
        <v>693.55</v>
      </c>
      <c r="M22" s="301">
        <v>61.443300000000001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2057.5</v>
      </c>
      <c r="D23" s="302">
        <v>2072.3333333333335</v>
      </c>
      <c r="E23" s="302">
        <v>2025.666666666667</v>
      </c>
      <c r="F23" s="302">
        <v>1993.8333333333335</v>
      </c>
      <c r="G23" s="302">
        <v>1947.166666666667</v>
      </c>
      <c r="H23" s="302">
        <v>2104.166666666667</v>
      </c>
      <c r="I23" s="302">
        <v>2150.8333333333339</v>
      </c>
      <c r="J23" s="302">
        <v>2182.666666666667</v>
      </c>
      <c r="K23" s="301">
        <v>2119</v>
      </c>
      <c r="L23" s="301">
        <v>2040.5</v>
      </c>
      <c r="M23" s="301">
        <v>3.5348099999999998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291.05</v>
      </c>
      <c r="D24" s="302">
        <v>290.7</v>
      </c>
      <c r="E24" s="302">
        <v>288.25</v>
      </c>
      <c r="F24" s="302">
        <v>285.45</v>
      </c>
      <c r="G24" s="302">
        <v>283</v>
      </c>
      <c r="H24" s="302">
        <v>293.5</v>
      </c>
      <c r="I24" s="302">
        <v>295.94999999999993</v>
      </c>
      <c r="J24" s="302">
        <v>298.75</v>
      </c>
      <c r="K24" s="301">
        <v>293.14999999999998</v>
      </c>
      <c r="L24" s="301">
        <v>287.89999999999998</v>
      </c>
      <c r="M24" s="301">
        <v>0.34617999999999999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222.95</v>
      </c>
      <c r="D25" s="302">
        <v>223.13333333333333</v>
      </c>
      <c r="E25" s="302">
        <v>220.31666666666666</v>
      </c>
      <c r="F25" s="302">
        <v>217.68333333333334</v>
      </c>
      <c r="G25" s="302">
        <v>214.86666666666667</v>
      </c>
      <c r="H25" s="302">
        <v>225.76666666666665</v>
      </c>
      <c r="I25" s="302">
        <v>228.58333333333331</v>
      </c>
      <c r="J25" s="302">
        <v>231.21666666666664</v>
      </c>
      <c r="K25" s="301">
        <v>225.95</v>
      </c>
      <c r="L25" s="301">
        <v>220.5</v>
      </c>
      <c r="M25" s="301">
        <v>4.6324899999999998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969.6</v>
      </c>
      <c r="D26" s="302">
        <v>975.93333333333339</v>
      </c>
      <c r="E26" s="302">
        <v>958.71666666666681</v>
      </c>
      <c r="F26" s="302">
        <v>947.83333333333337</v>
      </c>
      <c r="G26" s="302">
        <v>930.61666666666679</v>
      </c>
      <c r="H26" s="302">
        <v>986.81666666666683</v>
      </c>
      <c r="I26" s="302">
        <v>1004.0333333333335</v>
      </c>
      <c r="J26" s="302">
        <v>1014.9166666666669</v>
      </c>
      <c r="K26" s="301">
        <v>993.15</v>
      </c>
      <c r="L26" s="301">
        <v>965.05</v>
      </c>
      <c r="M26" s="301">
        <v>2.5376599999999998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2045.05</v>
      </c>
      <c r="D27" s="302">
        <v>2053.35</v>
      </c>
      <c r="E27" s="302">
        <v>2016.6999999999998</v>
      </c>
      <c r="F27" s="302">
        <v>1988.35</v>
      </c>
      <c r="G27" s="302">
        <v>1951.6999999999998</v>
      </c>
      <c r="H27" s="302">
        <v>2081.6999999999998</v>
      </c>
      <c r="I27" s="302">
        <v>2118.3500000000004</v>
      </c>
      <c r="J27" s="302">
        <v>2146.6999999999998</v>
      </c>
      <c r="K27" s="301">
        <v>2090</v>
      </c>
      <c r="L27" s="301">
        <v>2025</v>
      </c>
      <c r="M27" s="301">
        <v>0.20175000000000001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1785.2</v>
      </c>
      <c r="D28" s="302">
        <v>1781.0333333333335</v>
      </c>
      <c r="E28" s="302">
        <v>1763.116666666667</v>
      </c>
      <c r="F28" s="302">
        <v>1741.0333333333335</v>
      </c>
      <c r="G28" s="302">
        <v>1723.116666666667</v>
      </c>
      <c r="H28" s="302">
        <v>1803.116666666667</v>
      </c>
      <c r="I28" s="302">
        <v>1821.0333333333335</v>
      </c>
      <c r="J28" s="302">
        <v>1843.116666666667</v>
      </c>
      <c r="K28" s="301">
        <v>1798.95</v>
      </c>
      <c r="L28" s="301">
        <v>1758.95</v>
      </c>
      <c r="M28" s="301">
        <v>0.48625000000000002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66</v>
      </c>
      <c r="D29" s="302">
        <v>66.233333333333334</v>
      </c>
      <c r="E29" s="302">
        <v>65.166666666666671</v>
      </c>
      <c r="F29" s="302">
        <v>64.333333333333343</v>
      </c>
      <c r="G29" s="302">
        <v>63.26666666666668</v>
      </c>
      <c r="H29" s="302">
        <v>67.066666666666663</v>
      </c>
      <c r="I29" s="302">
        <v>68.133333333333326</v>
      </c>
      <c r="J29" s="302">
        <v>68.966666666666654</v>
      </c>
      <c r="K29" s="301">
        <v>67.3</v>
      </c>
      <c r="L29" s="301">
        <v>65.400000000000006</v>
      </c>
      <c r="M29" s="301">
        <v>0.67557999999999996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3072.65</v>
      </c>
      <c r="D30" s="302">
        <v>3074.4666666666672</v>
      </c>
      <c r="E30" s="302">
        <v>3045.9833333333345</v>
      </c>
      <c r="F30" s="302">
        <v>3019.3166666666675</v>
      </c>
      <c r="G30" s="302">
        <v>2990.8333333333348</v>
      </c>
      <c r="H30" s="302">
        <v>3101.1333333333341</v>
      </c>
      <c r="I30" s="302">
        <v>3129.6166666666668</v>
      </c>
      <c r="J30" s="302">
        <v>3156.2833333333338</v>
      </c>
      <c r="K30" s="301">
        <v>3102.95</v>
      </c>
      <c r="L30" s="301">
        <v>3047.8</v>
      </c>
      <c r="M30" s="301">
        <v>0.55586000000000002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2685.1</v>
      </c>
      <c r="D31" s="302">
        <v>2653.7166666666667</v>
      </c>
      <c r="E31" s="302">
        <v>2611.4333333333334</v>
      </c>
      <c r="F31" s="302">
        <v>2537.7666666666669</v>
      </c>
      <c r="G31" s="302">
        <v>2495.4833333333336</v>
      </c>
      <c r="H31" s="302">
        <v>2727.3833333333332</v>
      </c>
      <c r="I31" s="302">
        <v>2769.666666666667</v>
      </c>
      <c r="J31" s="302">
        <v>2843.333333333333</v>
      </c>
      <c r="K31" s="301">
        <v>2696</v>
      </c>
      <c r="L31" s="301">
        <v>2580.0500000000002</v>
      </c>
      <c r="M31" s="301">
        <v>0.72133000000000003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21.55</v>
      </c>
      <c r="D32" s="302">
        <v>21.466666666666669</v>
      </c>
      <c r="E32" s="302">
        <v>21.233333333333338</v>
      </c>
      <c r="F32" s="302">
        <v>20.916666666666668</v>
      </c>
      <c r="G32" s="302">
        <v>20.683333333333337</v>
      </c>
      <c r="H32" s="302">
        <v>21.783333333333339</v>
      </c>
      <c r="I32" s="302">
        <v>22.016666666666673</v>
      </c>
      <c r="J32" s="302">
        <v>22.333333333333339</v>
      </c>
      <c r="K32" s="301">
        <v>21.7</v>
      </c>
      <c r="L32" s="301">
        <v>21.15</v>
      </c>
      <c r="M32" s="301">
        <v>14.7913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481.75</v>
      </c>
      <c r="D33" s="302">
        <v>482.7833333333333</v>
      </c>
      <c r="E33" s="302">
        <v>474.01666666666659</v>
      </c>
      <c r="F33" s="302">
        <v>466.2833333333333</v>
      </c>
      <c r="G33" s="302">
        <v>457.51666666666659</v>
      </c>
      <c r="H33" s="302">
        <v>490.51666666666659</v>
      </c>
      <c r="I33" s="302">
        <v>499.28333333333325</v>
      </c>
      <c r="J33" s="302">
        <v>507.01666666666659</v>
      </c>
      <c r="K33" s="301">
        <v>491.55</v>
      </c>
      <c r="L33" s="301">
        <v>475.05</v>
      </c>
      <c r="M33" s="301">
        <v>3.5996600000000001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2210.6999999999998</v>
      </c>
      <c r="D34" s="302">
        <v>2206.4333333333329</v>
      </c>
      <c r="E34" s="302">
        <v>2167.8666666666659</v>
      </c>
      <c r="F34" s="302">
        <v>2125.0333333333328</v>
      </c>
      <c r="G34" s="302">
        <v>2086.4666666666658</v>
      </c>
      <c r="H34" s="302">
        <v>2249.266666666666</v>
      </c>
      <c r="I34" s="302">
        <v>2287.8333333333326</v>
      </c>
      <c r="J34" s="302">
        <v>2330.6666666666661</v>
      </c>
      <c r="K34" s="301">
        <v>2245</v>
      </c>
      <c r="L34" s="301">
        <v>2163.6</v>
      </c>
      <c r="M34" s="301">
        <v>1.0184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359.55</v>
      </c>
      <c r="D35" s="302">
        <v>360.2833333333333</v>
      </c>
      <c r="E35" s="302">
        <v>357.26666666666659</v>
      </c>
      <c r="F35" s="302">
        <v>354.98333333333329</v>
      </c>
      <c r="G35" s="302">
        <v>351.96666666666658</v>
      </c>
      <c r="H35" s="302">
        <v>362.56666666666661</v>
      </c>
      <c r="I35" s="302">
        <v>365.58333333333326</v>
      </c>
      <c r="J35" s="302">
        <v>367.86666666666662</v>
      </c>
      <c r="K35" s="301">
        <v>363.3</v>
      </c>
      <c r="L35" s="301">
        <v>358</v>
      </c>
      <c r="M35" s="301">
        <v>69.760710000000003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1293.55</v>
      </c>
      <c r="D36" s="302">
        <v>1317.7666666666667</v>
      </c>
      <c r="E36" s="302">
        <v>1262.6833333333334</v>
      </c>
      <c r="F36" s="302">
        <v>1231.8166666666668</v>
      </c>
      <c r="G36" s="302">
        <v>1176.7333333333336</v>
      </c>
      <c r="H36" s="302">
        <v>1348.6333333333332</v>
      </c>
      <c r="I36" s="302">
        <v>1403.7166666666667</v>
      </c>
      <c r="J36" s="302">
        <v>1434.583333333333</v>
      </c>
      <c r="K36" s="301">
        <v>1372.85</v>
      </c>
      <c r="L36" s="301">
        <v>1286.9000000000001</v>
      </c>
      <c r="M36" s="301">
        <v>7.0074800000000002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600.75</v>
      </c>
      <c r="D37" s="302">
        <v>600.9666666666667</v>
      </c>
      <c r="E37" s="302">
        <v>589.93333333333339</v>
      </c>
      <c r="F37" s="302">
        <v>579.11666666666667</v>
      </c>
      <c r="G37" s="302">
        <v>568.08333333333337</v>
      </c>
      <c r="H37" s="302">
        <v>611.78333333333342</v>
      </c>
      <c r="I37" s="302">
        <v>622.81666666666672</v>
      </c>
      <c r="J37" s="302">
        <v>633.63333333333344</v>
      </c>
      <c r="K37" s="301">
        <v>612</v>
      </c>
      <c r="L37" s="301">
        <v>590.15</v>
      </c>
      <c r="M37" s="301">
        <v>1.5161199999999999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875.45</v>
      </c>
      <c r="D38" s="302">
        <v>887.4666666666667</v>
      </c>
      <c r="E38" s="302">
        <v>857.18333333333339</v>
      </c>
      <c r="F38" s="302">
        <v>838.91666666666674</v>
      </c>
      <c r="G38" s="302">
        <v>808.63333333333344</v>
      </c>
      <c r="H38" s="302">
        <v>905.73333333333335</v>
      </c>
      <c r="I38" s="302">
        <v>936.01666666666665</v>
      </c>
      <c r="J38" s="302">
        <v>954.2833333333333</v>
      </c>
      <c r="K38" s="301">
        <v>917.75</v>
      </c>
      <c r="L38" s="301">
        <v>869.2</v>
      </c>
      <c r="M38" s="301">
        <v>2.1694399999999998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727.35</v>
      </c>
      <c r="D39" s="302">
        <v>726.0333333333333</v>
      </c>
      <c r="E39" s="302">
        <v>720.41666666666663</v>
      </c>
      <c r="F39" s="302">
        <v>713.48333333333335</v>
      </c>
      <c r="G39" s="302">
        <v>707.86666666666667</v>
      </c>
      <c r="H39" s="302">
        <v>732.96666666666658</v>
      </c>
      <c r="I39" s="302">
        <v>738.58333333333337</v>
      </c>
      <c r="J39" s="302">
        <v>745.51666666666654</v>
      </c>
      <c r="K39" s="301">
        <v>731.65</v>
      </c>
      <c r="L39" s="301">
        <v>719.1</v>
      </c>
      <c r="M39" s="301">
        <v>0.40140999999999999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3706.2</v>
      </c>
      <c r="D40" s="302">
        <v>3695.6</v>
      </c>
      <c r="E40" s="302">
        <v>3633.35</v>
      </c>
      <c r="F40" s="302">
        <v>3560.5</v>
      </c>
      <c r="G40" s="302">
        <v>3498.25</v>
      </c>
      <c r="H40" s="302">
        <v>3768.45</v>
      </c>
      <c r="I40" s="302">
        <v>3830.7</v>
      </c>
      <c r="J40" s="302">
        <v>3903.5499999999997</v>
      </c>
      <c r="K40" s="301">
        <v>3757.85</v>
      </c>
      <c r="L40" s="301">
        <v>3622.75</v>
      </c>
      <c r="M40" s="301">
        <v>6.5586500000000001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187.1</v>
      </c>
      <c r="D41" s="302">
        <v>188.53333333333333</v>
      </c>
      <c r="E41" s="302">
        <v>184.56666666666666</v>
      </c>
      <c r="F41" s="302">
        <v>182.03333333333333</v>
      </c>
      <c r="G41" s="302">
        <v>178.06666666666666</v>
      </c>
      <c r="H41" s="302">
        <v>191.06666666666666</v>
      </c>
      <c r="I41" s="302">
        <v>195.0333333333333</v>
      </c>
      <c r="J41" s="302">
        <v>197.56666666666666</v>
      </c>
      <c r="K41" s="301">
        <v>192.5</v>
      </c>
      <c r="L41" s="301">
        <v>186</v>
      </c>
      <c r="M41" s="301">
        <v>21.7746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430.9</v>
      </c>
      <c r="D42" s="302">
        <v>434.3</v>
      </c>
      <c r="E42" s="302">
        <v>425.6</v>
      </c>
      <c r="F42" s="302">
        <v>420.3</v>
      </c>
      <c r="G42" s="302">
        <v>411.6</v>
      </c>
      <c r="H42" s="302">
        <v>439.6</v>
      </c>
      <c r="I42" s="302">
        <v>448.29999999999995</v>
      </c>
      <c r="J42" s="302">
        <v>453.6</v>
      </c>
      <c r="K42" s="301">
        <v>443</v>
      </c>
      <c r="L42" s="301">
        <v>429</v>
      </c>
      <c r="M42" s="301">
        <v>1.2098100000000001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79.55</v>
      </c>
      <c r="D43" s="302">
        <v>79.483333333333334</v>
      </c>
      <c r="E43" s="302">
        <v>78.116666666666674</v>
      </c>
      <c r="F43" s="302">
        <v>76.683333333333337</v>
      </c>
      <c r="G43" s="302">
        <v>75.316666666666677</v>
      </c>
      <c r="H43" s="302">
        <v>80.916666666666671</v>
      </c>
      <c r="I43" s="302">
        <v>82.283333333333317</v>
      </c>
      <c r="J43" s="302">
        <v>83.716666666666669</v>
      </c>
      <c r="K43" s="301">
        <v>80.849999999999994</v>
      </c>
      <c r="L43" s="301">
        <v>78.05</v>
      </c>
      <c r="M43" s="301">
        <v>4.2055300000000004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133.5</v>
      </c>
      <c r="D44" s="302">
        <v>132.95000000000002</v>
      </c>
      <c r="E44" s="302">
        <v>131.15000000000003</v>
      </c>
      <c r="F44" s="302">
        <v>128.80000000000001</v>
      </c>
      <c r="G44" s="302">
        <v>127.00000000000003</v>
      </c>
      <c r="H44" s="302">
        <v>135.30000000000004</v>
      </c>
      <c r="I44" s="302">
        <v>137.10000000000005</v>
      </c>
      <c r="J44" s="302">
        <v>139.45000000000005</v>
      </c>
      <c r="K44" s="301">
        <v>134.75</v>
      </c>
      <c r="L44" s="301">
        <v>130.6</v>
      </c>
      <c r="M44" s="301">
        <v>139.01625000000001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2635.4</v>
      </c>
      <c r="D45" s="302">
        <v>2628.9166666666665</v>
      </c>
      <c r="E45" s="302">
        <v>2591.4833333333331</v>
      </c>
      <c r="F45" s="302">
        <v>2547.5666666666666</v>
      </c>
      <c r="G45" s="302">
        <v>2510.1333333333332</v>
      </c>
      <c r="H45" s="302">
        <v>2672.833333333333</v>
      </c>
      <c r="I45" s="302">
        <v>2710.2666666666664</v>
      </c>
      <c r="J45" s="302">
        <v>2754.1833333333329</v>
      </c>
      <c r="K45" s="301">
        <v>2666.35</v>
      </c>
      <c r="L45" s="301">
        <v>2585</v>
      </c>
      <c r="M45" s="301">
        <v>22.9604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184.2</v>
      </c>
      <c r="D46" s="302">
        <v>184.81666666666669</v>
      </c>
      <c r="E46" s="302">
        <v>182.38333333333338</v>
      </c>
      <c r="F46" s="302">
        <v>180.56666666666669</v>
      </c>
      <c r="G46" s="302">
        <v>178.13333333333338</v>
      </c>
      <c r="H46" s="302">
        <v>186.63333333333338</v>
      </c>
      <c r="I46" s="302">
        <v>189.06666666666672</v>
      </c>
      <c r="J46" s="302">
        <v>190.88333333333338</v>
      </c>
      <c r="K46" s="301">
        <v>187.25</v>
      </c>
      <c r="L46" s="301">
        <v>183</v>
      </c>
      <c r="M46" s="301">
        <v>1.9744900000000001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1634.35</v>
      </c>
      <c r="D47" s="302">
        <v>1641.2833333333335</v>
      </c>
      <c r="E47" s="302">
        <v>1608.0666666666671</v>
      </c>
      <c r="F47" s="302">
        <v>1581.7833333333335</v>
      </c>
      <c r="G47" s="302">
        <v>1548.5666666666671</v>
      </c>
      <c r="H47" s="302">
        <v>1667.5666666666671</v>
      </c>
      <c r="I47" s="302">
        <v>1700.7833333333338</v>
      </c>
      <c r="J47" s="302">
        <v>1727.0666666666671</v>
      </c>
      <c r="K47" s="301">
        <v>1674.5</v>
      </c>
      <c r="L47" s="301">
        <v>1615</v>
      </c>
      <c r="M47" s="301">
        <v>2.99912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2857.4</v>
      </c>
      <c r="D48" s="302">
        <v>2847.8000000000006</v>
      </c>
      <c r="E48" s="302">
        <v>2815.8000000000011</v>
      </c>
      <c r="F48" s="302">
        <v>2774.2000000000003</v>
      </c>
      <c r="G48" s="302">
        <v>2742.2000000000007</v>
      </c>
      <c r="H48" s="302">
        <v>2889.4000000000015</v>
      </c>
      <c r="I48" s="302">
        <v>2921.4000000000005</v>
      </c>
      <c r="J48" s="302">
        <v>2963.0000000000018</v>
      </c>
      <c r="K48" s="301">
        <v>2879.8</v>
      </c>
      <c r="L48" s="301">
        <v>2806.2</v>
      </c>
      <c r="M48" s="301">
        <v>3.746E-2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2374.6999999999998</v>
      </c>
      <c r="D49" s="302">
        <v>2358.9</v>
      </c>
      <c r="E49" s="302">
        <v>2317.8000000000002</v>
      </c>
      <c r="F49" s="302">
        <v>2260.9</v>
      </c>
      <c r="G49" s="302">
        <v>2219.8000000000002</v>
      </c>
      <c r="H49" s="302">
        <v>2415.8000000000002</v>
      </c>
      <c r="I49" s="302">
        <v>2456.8999999999996</v>
      </c>
      <c r="J49" s="302">
        <v>2513.8000000000002</v>
      </c>
      <c r="K49" s="301">
        <v>2400</v>
      </c>
      <c r="L49" s="301">
        <v>2302</v>
      </c>
      <c r="M49" s="301">
        <v>2.6806399999999999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8054.15</v>
      </c>
      <c r="D50" s="302">
        <v>8027.55</v>
      </c>
      <c r="E50" s="302">
        <v>7955.6</v>
      </c>
      <c r="F50" s="302">
        <v>7857.05</v>
      </c>
      <c r="G50" s="302">
        <v>7785.1</v>
      </c>
      <c r="H50" s="302">
        <v>8126.1</v>
      </c>
      <c r="I50" s="302">
        <v>8198.0499999999993</v>
      </c>
      <c r="J50" s="302">
        <v>8296.6</v>
      </c>
      <c r="K50" s="301">
        <v>8099.5</v>
      </c>
      <c r="L50" s="301">
        <v>7929</v>
      </c>
      <c r="M50" s="301">
        <v>0.31983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602.95000000000005</v>
      </c>
      <c r="D51" s="302">
        <v>597.38333333333333</v>
      </c>
      <c r="E51" s="302">
        <v>584.76666666666665</v>
      </c>
      <c r="F51" s="302">
        <v>566.58333333333337</v>
      </c>
      <c r="G51" s="302">
        <v>553.9666666666667</v>
      </c>
      <c r="H51" s="302">
        <v>615.56666666666661</v>
      </c>
      <c r="I51" s="302">
        <v>628.18333333333317</v>
      </c>
      <c r="J51" s="302">
        <v>646.36666666666656</v>
      </c>
      <c r="K51" s="301">
        <v>610</v>
      </c>
      <c r="L51" s="301">
        <v>579.20000000000005</v>
      </c>
      <c r="M51" s="301">
        <v>30.72334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535.75</v>
      </c>
      <c r="D52" s="302">
        <v>529.15</v>
      </c>
      <c r="E52" s="302">
        <v>519.4</v>
      </c>
      <c r="F52" s="302">
        <v>503.04999999999995</v>
      </c>
      <c r="G52" s="302">
        <v>493.29999999999995</v>
      </c>
      <c r="H52" s="302">
        <v>545.5</v>
      </c>
      <c r="I52" s="302">
        <v>555.25</v>
      </c>
      <c r="J52" s="302">
        <v>571.6</v>
      </c>
      <c r="K52" s="301">
        <v>538.9</v>
      </c>
      <c r="L52" s="301">
        <v>512.79999999999995</v>
      </c>
      <c r="M52" s="301">
        <v>43.319769999999998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419.3</v>
      </c>
      <c r="D53" s="302">
        <v>417.91666666666669</v>
      </c>
      <c r="E53" s="302">
        <v>413.08333333333337</v>
      </c>
      <c r="F53" s="302">
        <v>406.86666666666667</v>
      </c>
      <c r="G53" s="302">
        <v>402.03333333333336</v>
      </c>
      <c r="H53" s="302">
        <v>424.13333333333338</v>
      </c>
      <c r="I53" s="302">
        <v>428.96666666666675</v>
      </c>
      <c r="J53" s="302">
        <v>435.18333333333339</v>
      </c>
      <c r="K53" s="301">
        <v>422.75</v>
      </c>
      <c r="L53" s="301">
        <v>411.7</v>
      </c>
      <c r="M53" s="301">
        <v>0.72799999999999998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650.75</v>
      </c>
      <c r="D54" s="302">
        <v>649.85</v>
      </c>
      <c r="E54" s="302">
        <v>644</v>
      </c>
      <c r="F54" s="302">
        <v>637.25</v>
      </c>
      <c r="G54" s="302">
        <v>631.4</v>
      </c>
      <c r="H54" s="302">
        <v>656.6</v>
      </c>
      <c r="I54" s="302">
        <v>662.45000000000016</v>
      </c>
      <c r="J54" s="302">
        <v>669.2</v>
      </c>
      <c r="K54" s="301">
        <v>655.7</v>
      </c>
      <c r="L54" s="301">
        <v>643.1</v>
      </c>
      <c r="M54" s="301">
        <v>53.918329999999997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3681.75</v>
      </c>
      <c r="D55" s="302">
        <v>3733.4833333333336</v>
      </c>
      <c r="E55" s="302">
        <v>3551.2166666666672</v>
      </c>
      <c r="F55" s="302">
        <v>3420.6833333333334</v>
      </c>
      <c r="G55" s="302">
        <v>3238.416666666667</v>
      </c>
      <c r="H55" s="302">
        <v>3864.0166666666673</v>
      </c>
      <c r="I55" s="302">
        <v>4046.2833333333338</v>
      </c>
      <c r="J55" s="302">
        <v>4176.8166666666675</v>
      </c>
      <c r="K55" s="301">
        <v>3915.75</v>
      </c>
      <c r="L55" s="301">
        <v>3602.95</v>
      </c>
      <c r="M55" s="301">
        <v>17.333939999999998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132.15</v>
      </c>
      <c r="D56" s="302">
        <v>133.06666666666666</v>
      </c>
      <c r="E56" s="302">
        <v>130.63333333333333</v>
      </c>
      <c r="F56" s="302">
        <v>129.11666666666667</v>
      </c>
      <c r="G56" s="302">
        <v>126.68333333333334</v>
      </c>
      <c r="H56" s="302">
        <v>134.58333333333331</v>
      </c>
      <c r="I56" s="302">
        <v>137.01666666666665</v>
      </c>
      <c r="J56" s="302">
        <v>138.5333333333333</v>
      </c>
      <c r="K56" s="301">
        <v>135.5</v>
      </c>
      <c r="L56" s="301">
        <v>131.55000000000001</v>
      </c>
      <c r="M56" s="301">
        <v>4.3875599999999997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952.3</v>
      </c>
      <c r="D57" s="302">
        <v>949.19999999999993</v>
      </c>
      <c r="E57" s="302">
        <v>936.24999999999989</v>
      </c>
      <c r="F57" s="302">
        <v>920.19999999999993</v>
      </c>
      <c r="G57" s="302">
        <v>907.24999999999989</v>
      </c>
      <c r="H57" s="302">
        <v>965.24999999999989</v>
      </c>
      <c r="I57" s="302">
        <v>978.19999999999993</v>
      </c>
      <c r="J57" s="302">
        <v>994.24999999999989</v>
      </c>
      <c r="K57" s="301">
        <v>962.15</v>
      </c>
      <c r="L57" s="301">
        <v>933.15</v>
      </c>
      <c r="M57" s="301">
        <v>0.78559999999999997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11336.5</v>
      </c>
      <c r="D58" s="302">
        <v>11393.066666666666</v>
      </c>
      <c r="E58" s="302">
        <v>11208.483333333332</v>
      </c>
      <c r="F58" s="302">
        <v>11080.466666666665</v>
      </c>
      <c r="G58" s="302">
        <v>10895.883333333331</v>
      </c>
      <c r="H58" s="302">
        <v>11521.083333333332</v>
      </c>
      <c r="I58" s="302">
        <v>11705.666666666668</v>
      </c>
      <c r="J58" s="302">
        <v>11833.683333333332</v>
      </c>
      <c r="K58" s="301">
        <v>11577.65</v>
      </c>
      <c r="L58" s="301">
        <v>11265.05</v>
      </c>
      <c r="M58" s="301">
        <v>3.6694800000000001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4912.3999999999996</v>
      </c>
      <c r="D59" s="302">
        <v>4937.8166666666666</v>
      </c>
      <c r="E59" s="302">
        <v>4865.833333333333</v>
      </c>
      <c r="F59" s="302">
        <v>4819.2666666666664</v>
      </c>
      <c r="G59" s="302">
        <v>4747.2833333333328</v>
      </c>
      <c r="H59" s="302">
        <v>4984.3833333333332</v>
      </c>
      <c r="I59" s="302">
        <v>5056.3666666666668</v>
      </c>
      <c r="J59" s="302">
        <v>5102.9333333333334</v>
      </c>
      <c r="K59" s="301">
        <v>5009.8</v>
      </c>
      <c r="L59" s="301">
        <v>4891.25</v>
      </c>
      <c r="M59" s="301">
        <v>2.1055000000000001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5375.75</v>
      </c>
      <c r="D60" s="302">
        <v>5373.6500000000005</v>
      </c>
      <c r="E60" s="302">
        <v>5286.3000000000011</v>
      </c>
      <c r="F60" s="302">
        <v>5196.8500000000004</v>
      </c>
      <c r="G60" s="302">
        <v>5109.5000000000009</v>
      </c>
      <c r="H60" s="302">
        <v>5463.1000000000013</v>
      </c>
      <c r="I60" s="302">
        <v>5550.4500000000016</v>
      </c>
      <c r="J60" s="302">
        <v>5639.9000000000015</v>
      </c>
      <c r="K60" s="301">
        <v>5461</v>
      </c>
      <c r="L60" s="301">
        <v>5284.2</v>
      </c>
      <c r="M60" s="301">
        <v>18.845410000000001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2915.15</v>
      </c>
      <c r="D61" s="302">
        <v>2911.1666666666665</v>
      </c>
      <c r="E61" s="302">
        <v>2855.9833333333331</v>
      </c>
      <c r="F61" s="302">
        <v>2796.8166666666666</v>
      </c>
      <c r="G61" s="302">
        <v>2741.6333333333332</v>
      </c>
      <c r="H61" s="302">
        <v>2970.333333333333</v>
      </c>
      <c r="I61" s="302">
        <v>3025.5166666666664</v>
      </c>
      <c r="J61" s="302">
        <v>3084.6833333333329</v>
      </c>
      <c r="K61" s="301">
        <v>2966.35</v>
      </c>
      <c r="L61" s="301">
        <v>2852</v>
      </c>
      <c r="M61" s="301">
        <v>0.48342000000000002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2112.35</v>
      </c>
      <c r="D62" s="302">
        <v>2116.0166666666669</v>
      </c>
      <c r="E62" s="302">
        <v>2088.0333333333338</v>
      </c>
      <c r="F62" s="302">
        <v>2063.7166666666667</v>
      </c>
      <c r="G62" s="302">
        <v>2035.7333333333336</v>
      </c>
      <c r="H62" s="302">
        <v>2140.3333333333339</v>
      </c>
      <c r="I62" s="302">
        <v>2168.3166666666666</v>
      </c>
      <c r="J62" s="302">
        <v>2192.6333333333341</v>
      </c>
      <c r="K62" s="301">
        <v>2144</v>
      </c>
      <c r="L62" s="301">
        <v>2091.6999999999998</v>
      </c>
      <c r="M62" s="301">
        <v>3.4194599999999999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395.8</v>
      </c>
      <c r="D63" s="302">
        <v>393.5</v>
      </c>
      <c r="E63" s="302">
        <v>386.5</v>
      </c>
      <c r="F63" s="302">
        <v>377.2</v>
      </c>
      <c r="G63" s="302">
        <v>370.2</v>
      </c>
      <c r="H63" s="302">
        <v>402.8</v>
      </c>
      <c r="I63" s="302">
        <v>409.8</v>
      </c>
      <c r="J63" s="302">
        <v>419.1</v>
      </c>
      <c r="K63" s="301">
        <v>400.5</v>
      </c>
      <c r="L63" s="301">
        <v>384.2</v>
      </c>
      <c r="M63" s="301">
        <v>49.754100000000001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314.35000000000002</v>
      </c>
      <c r="D64" s="302">
        <v>313.25</v>
      </c>
      <c r="E64" s="302">
        <v>307.55</v>
      </c>
      <c r="F64" s="302">
        <v>300.75</v>
      </c>
      <c r="G64" s="302">
        <v>295.05</v>
      </c>
      <c r="H64" s="302">
        <v>320.05</v>
      </c>
      <c r="I64" s="302">
        <v>325.75000000000006</v>
      </c>
      <c r="J64" s="302">
        <v>332.55</v>
      </c>
      <c r="K64" s="301">
        <v>318.95</v>
      </c>
      <c r="L64" s="301">
        <v>306.45</v>
      </c>
      <c r="M64" s="301">
        <v>39.067779999999999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100.55</v>
      </c>
      <c r="D65" s="302">
        <v>100.59999999999998</v>
      </c>
      <c r="E65" s="302">
        <v>99.049999999999955</v>
      </c>
      <c r="F65" s="302">
        <v>97.549999999999969</v>
      </c>
      <c r="G65" s="302">
        <v>95.999999999999943</v>
      </c>
      <c r="H65" s="302">
        <v>102.09999999999997</v>
      </c>
      <c r="I65" s="302">
        <v>103.65</v>
      </c>
      <c r="J65" s="302">
        <v>105.14999999999998</v>
      </c>
      <c r="K65" s="301">
        <v>102.15</v>
      </c>
      <c r="L65" s="301">
        <v>99.1</v>
      </c>
      <c r="M65" s="301">
        <v>186.06406999999999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44.3</v>
      </c>
      <c r="D66" s="302">
        <v>44.483333333333327</v>
      </c>
      <c r="E66" s="302">
        <v>43.816666666666656</v>
      </c>
      <c r="F66" s="302">
        <v>43.333333333333329</v>
      </c>
      <c r="G66" s="302">
        <v>42.666666666666657</v>
      </c>
      <c r="H66" s="302">
        <v>44.966666666666654</v>
      </c>
      <c r="I66" s="302">
        <v>45.633333333333326</v>
      </c>
      <c r="J66" s="302">
        <v>46.116666666666653</v>
      </c>
      <c r="K66" s="301">
        <v>45.15</v>
      </c>
      <c r="L66" s="301">
        <v>44</v>
      </c>
      <c r="M66" s="301">
        <v>17.429410000000001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2470.75</v>
      </c>
      <c r="D67" s="302">
        <v>2468.6</v>
      </c>
      <c r="E67" s="302">
        <v>2437.1999999999998</v>
      </c>
      <c r="F67" s="302">
        <v>2403.65</v>
      </c>
      <c r="G67" s="302">
        <v>2372.25</v>
      </c>
      <c r="H67" s="302">
        <v>2502.1499999999996</v>
      </c>
      <c r="I67" s="302">
        <v>2533.5500000000002</v>
      </c>
      <c r="J67" s="302">
        <v>2567.0999999999995</v>
      </c>
      <c r="K67" s="301">
        <v>2500</v>
      </c>
      <c r="L67" s="301">
        <v>2435.0500000000002</v>
      </c>
      <c r="M67" s="301">
        <v>0.18926000000000001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1720.15</v>
      </c>
      <c r="D68" s="302">
        <v>1716.8333333333333</v>
      </c>
      <c r="E68" s="302">
        <v>1690.3666666666666</v>
      </c>
      <c r="F68" s="302">
        <v>1660.5833333333333</v>
      </c>
      <c r="G68" s="302">
        <v>1634.1166666666666</v>
      </c>
      <c r="H68" s="302">
        <v>1746.6166666666666</v>
      </c>
      <c r="I68" s="302">
        <v>1773.0833333333333</v>
      </c>
      <c r="J68" s="302">
        <v>1802.8666666666666</v>
      </c>
      <c r="K68" s="301">
        <v>1743.3</v>
      </c>
      <c r="L68" s="301">
        <v>1687.05</v>
      </c>
      <c r="M68" s="301">
        <v>2.89872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5119.55</v>
      </c>
      <c r="D69" s="302">
        <v>5113.1500000000005</v>
      </c>
      <c r="E69" s="302">
        <v>5026.4000000000015</v>
      </c>
      <c r="F69" s="302">
        <v>4933.2500000000009</v>
      </c>
      <c r="G69" s="302">
        <v>4846.5000000000018</v>
      </c>
      <c r="H69" s="302">
        <v>5206.3000000000011</v>
      </c>
      <c r="I69" s="302">
        <v>5293.0499999999993</v>
      </c>
      <c r="J69" s="302">
        <v>5386.2000000000007</v>
      </c>
      <c r="K69" s="301">
        <v>5199.8999999999996</v>
      </c>
      <c r="L69" s="301">
        <v>5020</v>
      </c>
      <c r="M69" s="301">
        <v>5.6649999999999999E-2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909.55</v>
      </c>
      <c r="D70" s="302">
        <v>917.33333333333337</v>
      </c>
      <c r="E70" s="302">
        <v>894.66666666666674</v>
      </c>
      <c r="F70" s="302">
        <v>879.78333333333342</v>
      </c>
      <c r="G70" s="302">
        <v>857.11666666666679</v>
      </c>
      <c r="H70" s="302">
        <v>932.2166666666667</v>
      </c>
      <c r="I70" s="302">
        <v>954.88333333333344</v>
      </c>
      <c r="J70" s="302">
        <v>969.76666666666665</v>
      </c>
      <c r="K70" s="301">
        <v>940</v>
      </c>
      <c r="L70" s="301">
        <v>902.45</v>
      </c>
      <c r="M70" s="301">
        <v>0.26299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782.65</v>
      </c>
      <c r="D71" s="302">
        <v>790.4</v>
      </c>
      <c r="E71" s="302">
        <v>769.09999999999991</v>
      </c>
      <c r="F71" s="302">
        <v>755.55</v>
      </c>
      <c r="G71" s="302">
        <v>734.24999999999989</v>
      </c>
      <c r="H71" s="302">
        <v>803.94999999999993</v>
      </c>
      <c r="I71" s="302">
        <v>825.24999999999989</v>
      </c>
      <c r="J71" s="302">
        <v>838.8</v>
      </c>
      <c r="K71" s="301">
        <v>811.7</v>
      </c>
      <c r="L71" s="301">
        <v>776.85</v>
      </c>
      <c r="M71" s="301">
        <v>11.31457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241.35</v>
      </c>
      <c r="D72" s="302">
        <v>239.26666666666665</v>
      </c>
      <c r="E72" s="302">
        <v>236.1333333333333</v>
      </c>
      <c r="F72" s="302">
        <v>230.91666666666666</v>
      </c>
      <c r="G72" s="302">
        <v>227.7833333333333</v>
      </c>
      <c r="H72" s="302">
        <v>244.48333333333329</v>
      </c>
      <c r="I72" s="302">
        <v>247.61666666666662</v>
      </c>
      <c r="J72" s="302">
        <v>252.83333333333329</v>
      </c>
      <c r="K72" s="301">
        <v>242.4</v>
      </c>
      <c r="L72" s="301">
        <v>234.05</v>
      </c>
      <c r="M72" s="301">
        <v>39.007480000000001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1226.55</v>
      </c>
      <c r="D73" s="302">
        <v>1222.5333333333333</v>
      </c>
      <c r="E73" s="302">
        <v>1206.1166666666666</v>
      </c>
      <c r="F73" s="302">
        <v>1185.6833333333332</v>
      </c>
      <c r="G73" s="302">
        <v>1169.2666666666664</v>
      </c>
      <c r="H73" s="302">
        <v>1242.9666666666667</v>
      </c>
      <c r="I73" s="302">
        <v>1259.3833333333337</v>
      </c>
      <c r="J73" s="302">
        <v>1279.8166666666668</v>
      </c>
      <c r="K73" s="301">
        <v>1238.95</v>
      </c>
      <c r="L73" s="301">
        <v>1202.0999999999999</v>
      </c>
      <c r="M73" s="301">
        <v>0.99821000000000004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570.29999999999995</v>
      </c>
      <c r="D74" s="302">
        <v>570.23333333333323</v>
      </c>
      <c r="E74" s="302">
        <v>563.56666666666649</v>
      </c>
      <c r="F74" s="302">
        <v>556.83333333333326</v>
      </c>
      <c r="G74" s="302">
        <v>550.16666666666652</v>
      </c>
      <c r="H74" s="302">
        <v>576.96666666666647</v>
      </c>
      <c r="I74" s="302">
        <v>583.63333333333321</v>
      </c>
      <c r="J74" s="302">
        <v>590.36666666666645</v>
      </c>
      <c r="K74" s="301">
        <v>576.9</v>
      </c>
      <c r="L74" s="301">
        <v>563.5</v>
      </c>
      <c r="M74" s="301">
        <v>5.8343999999999996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649.1</v>
      </c>
      <c r="D75" s="302">
        <v>653.11666666666667</v>
      </c>
      <c r="E75" s="302">
        <v>641.23333333333335</v>
      </c>
      <c r="F75" s="302">
        <v>633.36666666666667</v>
      </c>
      <c r="G75" s="302">
        <v>621.48333333333335</v>
      </c>
      <c r="H75" s="302">
        <v>660.98333333333335</v>
      </c>
      <c r="I75" s="302">
        <v>672.86666666666679</v>
      </c>
      <c r="J75" s="302">
        <v>680.73333333333335</v>
      </c>
      <c r="K75" s="301">
        <v>665</v>
      </c>
      <c r="L75" s="301">
        <v>645.25</v>
      </c>
      <c r="M75" s="301">
        <v>17.128129999999999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10609.25</v>
      </c>
      <c r="D76" s="302">
        <v>10679</v>
      </c>
      <c r="E76" s="302">
        <v>10431.6</v>
      </c>
      <c r="F76" s="302">
        <v>10253.950000000001</v>
      </c>
      <c r="G76" s="302">
        <v>10006.550000000001</v>
      </c>
      <c r="H76" s="302">
        <v>10856.65</v>
      </c>
      <c r="I76" s="302">
        <v>11104.050000000001</v>
      </c>
      <c r="J76" s="302">
        <v>11281.699999999999</v>
      </c>
      <c r="K76" s="301">
        <v>10926.4</v>
      </c>
      <c r="L76" s="301">
        <v>10501.35</v>
      </c>
      <c r="M76" s="301">
        <v>1.5650000000000001E-2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682.05</v>
      </c>
      <c r="D77" s="302">
        <v>680.18333333333328</v>
      </c>
      <c r="E77" s="302">
        <v>670.96666666666658</v>
      </c>
      <c r="F77" s="302">
        <v>659.88333333333333</v>
      </c>
      <c r="G77" s="302">
        <v>650.66666666666663</v>
      </c>
      <c r="H77" s="302">
        <v>691.26666666666654</v>
      </c>
      <c r="I77" s="302">
        <v>700.48333333333323</v>
      </c>
      <c r="J77" s="302">
        <v>711.56666666666649</v>
      </c>
      <c r="K77" s="301">
        <v>689.4</v>
      </c>
      <c r="L77" s="301">
        <v>669.1</v>
      </c>
      <c r="M77" s="301">
        <v>88.785300000000007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47.55</v>
      </c>
      <c r="D78" s="302">
        <v>47.733333333333327</v>
      </c>
      <c r="E78" s="302">
        <v>46.916666666666657</v>
      </c>
      <c r="F78" s="302">
        <v>46.283333333333331</v>
      </c>
      <c r="G78" s="302">
        <v>45.466666666666661</v>
      </c>
      <c r="H78" s="302">
        <v>48.366666666666653</v>
      </c>
      <c r="I78" s="302">
        <v>49.18333333333333</v>
      </c>
      <c r="J78" s="302">
        <v>49.816666666666649</v>
      </c>
      <c r="K78" s="301">
        <v>48.55</v>
      </c>
      <c r="L78" s="301">
        <v>47.1</v>
      </c>
      <c r="M78" s="301">
        <v>141.22031999999999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326.45</v>
      </c>
      <c r="D79" s="302">
        <v>328.33333333333331</v>
      </c>
      <c r="E79" s="302">
        <v>323.21666666666664</v>
      </c>
      <c r="F79" s="302">
        <v>319.98333333333335</v>
      </c>
      <c r="G79" s="302">
        <v>314.86666666666667</v>
      </c>
      <c r="H79" s="302">
        <v>331.56666666666661</v>
      </c>
      <c r="I79" s="302">
        <v>336.68333333333328</v>
      </c>
      <c r="J79" s="302">
        <v>339.91666666666657</v>
      </c>
      <c r="K79" s="301">
        <v>333.45</v>
      </c>
      <c r="L79" s="301">
        <v>325.10000000000002</v>
      </c>
      <c r="M79" s="301">
        <v>11.17224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845.3</v>
      </c>
      <c r="D80" s="302">
        <v>848.19999999999993</v>
      </c>
      <c r="E80" s="302">
        <v>837.09999999999991</v>
      </c>
      <c r="F80" s="302">
        <v>828.9</v>
      </c>
      <c r="G80" s="302">
        <v>817.8</v>
      </c>
      <c r="H80" s="302">
        <v>856.39999999999986</v>
      </c>
      <c r="I80" s="302">
        <v>867.5</v>
      </c>
      <c r="J80" s="302">
        <v>875.69999999999982</v>
      </c>
      <c r="K80" s="301">
        <v>859.3</v>
      </c>
      <c r="L80" s="301">
        <v>840</v>
      </c>
      <c r="M80" s="301">
        <v>0.77559999999999996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6783.5</v>
      </c>
      <c r="D81" s="302">
        <v>6824.2833333333328</v>
      </c>
      <c r="E81" s="302">
        <v>6710.2166666666653</v>
      </c>
      <c r="F81" s="302">
        <v>6636.9333333333325</v>
      </c>
      <c r="G81" s="302">
        <v>6522.866666666665</v>
      </c>
      <c r="H81" s="302">
        <v>6897.5666666666657</v>
      </c>
      <c r="I81" s="302">
        <v>7011.6333333333332</v>
      </c>
      <c r="J81" s="302">
        <v>7084.9166666666661</v>
      </c>
      <c r="K81" s="301">
        <v>6938.35</v>
      </c>
      <c r="L81" s="301">
        <v>6751</v>
      </c>
      <c r="M81" s="301">
        <v>0.19328999999999999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935.95</v>
      </c>
      <c r="D82" s="302">
        <v>938.65</v>
      </c>
      <c r="E82" s="302">
        <v>922.3</v>
      </c>
      <c r="F82" s="302">
        <v>908.65</v>
      </c>
      <c r="G82" s="302">
        <v>892.3</v>
      </c>
      <c r="H82" s="302">
        <v>952.3</v>
      </c>
      <c r="I82" s="302">
        <v>968.65000000000009</v>
      </c>
      <c r="J82" s="302">
        <v>982.3</v>
      </c>
      <c r="K82" s="301">
        <v>955</v>
      </c>
      <c r="L82" s="301">
        <v>925</v>
      </c>
      <c r="M82" s="301">
        <v>1.30772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13796.9</v>
      </c>
      <c r="D83" s="302">
        <v>13875.833333333334</v>
      </c>
      <c r="E83" s="302">
        <v>13672.216666666667</v>
      </c>
      <c r="F83" s="302">
        <v>13547.533333333333</v>
      </c>
      <c r="G83" s="302">
        <v>13343.916666666666</v>
      </c>
      <c r="H83" s="302">
        <v>14000.516666666668</v>
      </c>
      <c r="I83" s="302">
        <v>14204.133333333333</v>
      </c>
      <c r="J83" s="302">
        <v>14328.816666666669</v>
      </c>
      <c r="K83" s="301">
        <v>14079.45</v>
      </c>
      <c r="L83" s="301">
        <v>13751.15</v>
      </c>
      <c r="M83" s="301">
        <v>8.7770000000000001E-2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314.3</v>
      </c>
      <c r="D84" s="302">
        <v>315.56666666666666</v>
      </c>
      <c r="E84" s="302">
        <v>310.38333333333333</v>
      </c>
      <c r="F84" s="302">
        <v>306.46666666666664</v>
      </c>
      <c r="G84" s="302">
        <v>301.2833333333333</v>
      </c>
      <c r="H84" s="302">
        <v>319.48333333333335</v>
      </c>
      <c r="I84" s="302">
        <v>324.66666666666663</v>
      </c>
      <c r="J84" s="302">
        <v>328.58333333333337</v>
      </c>
      <c r="K84" s="301">
        <v>320.75</v>
      </c>
      <c r="L84" s="301">
        <v>311.64999999999998</v>
      </c>
      <c r="M84" s="301">
        <v>50.491959999999999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452.6</v>
      </c>
      <c r="D85" s="302">
        <v>451.01666666666665</v>
      </c>
      <c r="E85" s="302">
        <v>441.58333333333331</v>
      </c>
      <c r="F85" s="302">
        <v>430.56666666666666</v>
      </c>
      <c r="G85" s="302">
        <v>421.13333333333333</v>
      </c>
      <c r="H85" s="302">
        <v>462.0333333333333</v>
      </c>
      <c r="I85" s="302">
        <v>471.4666666666667</v>
      </c>
      <c r="J85" s="302">
        <v>482.48333333333329</v>
      </c>
      <c r="K85" s="301">
        <v>460.45</v>
      </c>
      <c r="L85" s="301">
        <v>440</v>
      </c>
      <c r="M85" s="301">
        <v>2.20913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3382.85</v>
      </c>
      <c r="D86" s="302">
        <v>3368.6333333333337</v>
      </c>
      <c r="E86" s="302">
        <v>3344.2666666666673</v>
      </c>
      <c r="F86" s="302">
        <v>3305.6833333333338</v>
      </c>
      <c r="G86" s="302">
        <v>3281.3166666666675</v>
      </c>
      <c r="H86" s="302">
        <v>3407.2166666666672</v>
      </c>
      <c r="I86" s="302">
        <v>3431.583333333333</v>
      </c>
      <c r="J86" s="302">
        <v>3470.166666666667</v>
      </c>
      <c r="K86" s="301">
        <v>3393</v>
      </c>
      <c r="L86" s="301">
        <v>3330.05</v>
      </c>
      <c r="M86" s="301">
        <v>2.2464499999999998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672.7</v>
      </c>
      <c r="D87" s="302">
        <v>683.61666666666679</v>
      </c>
      <c r="E87" s="302">
        <v>659.53333333333353</v>
      </c>
      <c r="F87" s="302">
        <v>646.36666666666679</v>
      </c>
      <c r="G87" s="302">
        <v>622.28333333333353</v>
      </c>
      <c r="H87" s="302">
        <v>696.78333333333353</v>
      </c>
      <c r="I87" s="302">
        <v>720.86666666666679</v>
      </c>
      <c r="J87" s="302">
        <v>734.03333333333353</v>
      </c>
      <c r="K87" s="301">
        <v>707.7</v>
      </c>
      <c r="L87" s="301">
        <v>670.45</v>
      </c>
      <c r="M87" s="301">
        <v>9.17164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348.65</v>
      </c>
      <c r="D88" s="302">
        <v>344.88333333333338</v>
      </c>
      <c r="E88" s="302">
        <v>336.76666666666677</v>
      </c>
      <c r="F88" s="302">
        <v>324.88333333333338</v>
      </c>
      <c r="G88" s="302">
        <v>316.76666666666677</v>
      </c>
      <c r="H88" s="302">
        <v>356.76666666666677</v>
      </c>
      <c r="I88" s="302">
        <v>364.88333333333344</v>
      </c>
      <c r="J88" s="302">
        <v>376.76666666666677</v>
      </c>
      <c r="K88" s="301">
        <v>353</v>
      </c>
      <c r="L88" s="301">
        <v>333</v>
      </c>
      <c r="M88" s="301">
        <v>20.67925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626.5</v>
      </c>
      <c r="D89" s="302">
        <v>623.81666666666672</v>
      </c>
      <c r="E89" s="302">
        <v>615.68333333333339</v>
      </c>
      <c r="F89" s="302">
        <v>604.86666666666667</v>
      </c>
      <c r="G89" s="302">
        <v>596.73333333333335</v>
      </c>
      <c r="H89" s="302">
        <v>634.63333333333344</v>
      </c>
      <c r="I89" s="302">
        <v>642.76666666666688</v>
      </c>
      <c r="J89" s="302">
        <v>653.58333333333348</v>
      </c>
      <c r="K89" s="301">
        <v>631.95000000000005</v>
      </c>
      <c r="L89" s="301">
        <v>613</v>
      </c>
      <c r="M89" s="301">
        <v>2.89628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2343.6</v>
      </c>
      <c r="D90" s="302">
        <v>2374.5499999999997</v>
      </c>
      <c r="E90" s="302">
        <v>2290.1499999999996</v>
      </c>
      <c r="F90" s="302">
        <v>2236.6999999999998</v>
      </c>
      <c r="G90" s="302">
        <v>2152.2999999999997</v>
      </c>
      <c r="H90" s="302">
        <v>2427.9999999999995</v>
      </c>
      <c r="I90" s="302">
        <v>2512.4</v>
      </c>
      <c r="J90" s="302">
        <v>2565.8499999999995</v>
      </c>
      <c r="K90" s="301">
        <v>2458.9499999999998</v>
      </c>
      <c r="L90" s="301">
        <v>2321.1</v>
      </c>
      <c r="M90" s="301">
        <v>1.76722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197.15</v>
      </c>
      <c r="D91" s="302">
        <v>198.01666666666665</v>
      </c>
      <c r="E91" s="302">
        <v>194.7833333333333</v>
      </c>
      <c r="F91" s="302">
        <v>192.41666666666666</v>
      </c>
      <c r="G91" s="302">
        <v>189.18333333333331</v>
      </c>
      <c r="H91" s="302">
        <v>200.3833333333333</v>
      </c>
      <c r="I91" s="302">
        <v>203.61666666666665</v>
      </c>
      <c r="J91" s="302">
        <v>205.98333333333329</v>
      </c>
      <c r="K91" s="301">
        <v>201.25</v>
      </c>
      <c r="L91" s="301">
        <v>195.65</v>
      </c>
      <c r="M91" s="301">
        <v>68.722200000000001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443.2</v>
      </c>
      <c r="D92" s="302">
        <v>442.51666666666665</v>
      </c>
      <c r="E92" s="302">
        <v>436.43333333333328</v>
      </c>
      <c r="F92" s="302">
        <v>429.66666666666663</v>
      </c>
      <c r="G92" s="302">
        <v>423.58333333333326</v>
      </c>
      <c r="H92" s="302">
        <v>449.2833333333333</v>
      </c>
      <c r="I92" s="302">
        <v>455.36666666666667</v>
      </c>
      <c r="J92" s="302">
        <v>462.13333333333333</v>
      </c>
      <c r="K92" s="301">
        <v>448.6</v>
      </c>
      <c r="L92" s="301">
        <v>435.75</v>
      </c>
      <c r="M92" s="301">
        <v>3.0480999999999998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715.95</v>
      </c>
      <c r="D93" s="302">
        <v>714.11666666666667</v>
      </c>
      <c r="E93" s="302">
        <v>706.83333333333337</v>
      </c>
      <c r="F93" s="302">
        <v>697.7166666666667</v>
      </c>
      <c r="G93" s="302">
        <v>690.43333333333339</v>
      </c>
      <c r="H93" s="302">
        <v>723.23333333333335</v>
      </c>
      <c r="I93" s="302">
        <v>730.51666666666665</v>
      </c>
      <c r="J93" s="302">
        <v>739.63333333333333</v>
      </c>
      <c r="K93" s="301">
        <v>721.4</v>
      </c>
      <c r="L93" s="301">
        <v>705</v>
      </c>
      <c r="M93" s="301">
        <v>0.42509999999999998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694.75</v>
      </c>
      <c r="D94" s="302">
        <v>692.5</v>
      </c>
      <c r="E94" s="302">
        <v>686.2</v>
      </c>
      <c r="F94" s="302">
        <v>677.65000000000009</v>
      </c>
      <c r="G94" s="302">
        <v>671.35000000000014</v>
      </c>
      <c r="H94" s="302">
        <v>701.05</v>
      </c>
      <c r="I94" s="302">
        <v>707.34999999999991</v>
      </c>
      <c r="J94" s="302">
        <v>715.89999999999986</v>
      </c>
      <c r="K94" s="301">
        <v>698.8</v>
      </c>
      <c r="L94" s="301">
        <v>683.95</v>
      </c>
      <c r="M94" s="301">
        <v>0.50212999999999997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102.5</v>
      </c>
      <c r="D95" s="302">
        <v>102.5</v>
      </c>
      <c r="E95" s="302">
        <v>101.2</v>
      </c>
      <c r="F95" s="302">
        <v>99.9</v>
      </c>
      <c r="G95" s="302">
        <v>98.600000000000009</v>
      </c>
      <c r="H95" s="302">
        <v>103.8</v>
      </c>
      <c r="I95" s="302">
        <v>105.10000000000001</v>
      </c>
      <c r="J95" s="302">
        <v>106.39999999999999</v>
      </c>
      <c r="K95" s="301">
        <v>103.8</v>
      </c>
      <c r="L95" s="301">
        <v>101.2</v>
      </c>
      <c r="M95" s="301">
        <v>6.3065800000000003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351.45</v>
      </c>
      <c r="D96" s="302">
        <v>350.16666666666669</v>
      </c>
      <c r="E96" s="302">
        <v>344.88333333333338</v>
      </c>
      <c r="F96" s="302">
        <v>338.31666666666672</v>
      </c>
      <c r="G96" s="302">
        <v>333.03333333333342</v>
      </c>
      <c r="H96" s="302">
        <v>356.73333333333335</v>
      </c>
      <c r="I96" s="302">
        <v>362.01666666666665</v>
      </c>
      <c r="J96" s="302">
        <v>368.58333333333331</v>
      </c>
      <c r="K96" s="301">
        <v>355.45</v>
      </c>
      <c r="L96" s="301">
        <v>343.6</v>
      </c>
      <c r="M96" s="301">
        <v>1.00719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1118</v>
      </c>
      <c r="D97" s="302">
        <v>1107.8</v>
      </c>
      <c r="E97" s="302">
        <v>1090.1999999999998</v>
      </c>
      <c r="F97" s="302">
        <v>1062.3999999999999</v>
      </c>
      <c r="G97" s="302">
        <v>1044.7999999999997</v>
      </c>
      <c r="H97" s="302">
        <v>1135.5999999999999</v>
      </c>
      <c r="I97" s="302">
        <v>1153.1999999999998</v>
      </c>
      <c r="J97" s="302">
        <v>1181</v>
      </c>
      <c r="K97" s="301">
        <v>1125.4000000000001</v>
      </c>
      <c r="L97" s="301">
        <v>1080</v>
      </c>
      <c r="M97" s="301">
        <v>5.4371299999999998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934.95</v>
      </c>
      <c r="D98" s="302">
        <v>943.29999999999984</v>
      </c>
      <c r="E98" s="302">
        <v>922.6999999999997</v>
      </c>
      <c r="F98" s="302">
        <v>910.44999999999982</v>
      </c>
      <c r="G98" s="302">
        <v>889.84999999999968</v>
      </c>
      <c r="H98" s="302">
        <v>955.54999999999973</v>
      </c>
      <c r="I98" s="302">
        <v>976.14999999999986</v>
      </c>
      <c r="J98" s="302">
        <v>988.39999999999975</v>
      </c>
      <c r="K98" s="301">
        <v>963.9</v>
      </c>
      <c r="L98" s="301">
        <v>931.05</v>
      </c>
      <c r="M98" s="301">
        <v>0.41958000000000001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17</v>
      </c>
      <c r="D99" s="302">
        <v>17.266666666666666</v>
      </c>
      <c r="E99" s="302">
        <v>16.68333333333333</v>
      </c>
      <c r="F99" s="302">
        <v>16.366666666666664</v>
      </c>
      <c r="G99" s="302">
        <v>15.783333333333328</v>
      </c>
      <c r="H99" s="302">
        <v>17.583333333333332</v>
      </c>
      <c r="I99" s="302">
        <v>18.166666666666668</v>
      </c>
      <c r="J99" s="302">
        <v>18.483333333333334</v>
      </c>
      <c r="K99" s="301">
        <v>17.850000000000001</v>
      </c>
      <c r="L99" s="301">
        <v>16.95</v>
      </c>
      <c r="M99" s="301">
        <v>20.894870000000001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519.45000000000005</v>
      </c>
      <c r="D100" s="302">
        <v>524.58333333333337</v>
      </c>
      <c r="E100" s="302">
        <v>504.16666666666674</v>
      </c>
      <c r="F100" s="302">
        <v>488.88333333333338</v>
      </c>
      <c r="G100" s="302">
        <v>468.46666666666675</v>
      </c>
      <c r="H100" s="302">
        <v>539.86666666666679</v>
      </c>
      <c r="I100" s="302">
        <v>560.28333333333353</v>
      </c>
      <c r="J100" s="302">
        <v>575.56666666666672</v>
      </c>
      <c r="K100" s="301">
        <v>545</v>
      </c>
      <c r="L100" s="301">
        <v>509.3</v>
      </c>
      <c r="M100" s="301">
        <v>2.4507300000000001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761.2</v>
      </c>
      <c r="D101" s="302">
        <v>756.06666666666661</v>
      </c>
      <c r="E101" s="302">
        <v>747.13333333333321</v>
      </c>
      <c r="F101" s="302">
        <v>733.06666666666661</v>
      </c>
      <c r="G101" s="302">
        <v>724.13333333333321</v>
      </c>
      <c r="H101" s="302">
        <v>770.13333333333321</v>
      </c>
      <c r="I101" s="302">
        <v>779.06666666666661</v>
      </c>
      <c r="J101" s="302">
        <v>793.13333333333321</v>
      </c>
      <c r="K101" s="301">
        <v>765</v>
      </c>
      <c r="L101" s="301">
        <v>742</v>
      </c>
      <c r="M101" s="301">
        <v>1.0685800000000001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3975.45</v>
      </c>
      <c r="D102" s="302">
        <v>3989.8666666666668</v>
      </c>
      <c r="E102" s="302">
        <v>3954.7333333333336</v>
      </c>
      <c r="F102" s="302">
        <v>3934.0166666666669</v>
      </c>
      <c r="G102" s="302">
        <v>3898.8833333333337</v>
      </c>
      <c r="H102" s="302">
        <v>4010.5833333333335</v>
      </c>
      <c r="I102" s="302">
        <v>4045.7166666666667</v>
      </c>
      <c r="J102" s="302">
        <v>4066.4333333333334</v>
      </c>
      <c r="K102" s="301">
        <v>4025</v>
      </c>
      <c r="L102" s="301">
        <v>3969.15</v>
      </c>
      <c r="M102" s="301">
        <v>5.0790000000000002E-2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74.849999999999994</v>
      </c>
      <c r="D103" s="302">
        <v>75.183333333333337</v>
      </c>
      <c r="E103" s="302">
        <v>74.366666666666674</v>
      </c>
      <c r="F103" s="302">
        <v>73.88333333333334</v>
      </c>
      <c r="G103" s="302">
        <v>73.066666666666677</v>
      </c>
      <c r="H103" s="302">
        <v>75.666666666666671</v>
      </c>
      <c r="I103" s="302">
        <v>76.483333333333334</v>
      </c>
      <c r="J103" s="302">
        <v>76.966666666666669</v>
      </c>
      <c r="K103" s="301">
        <v>76</v>
      </c>
      <c r="L103" s="301">
        <v>74.7</v>
      </c>
      <c r="M103" s="301">
        <v>7.2739799999999999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691.95</v>
      </c>
      <c r="D104" s="302">
        <v>693.68333333333339</v>
      </c>
      <c r="E104" s="302">
        <v>688.36666666666679</v>
      </c>
      <c r="F104" s="302">
        <v>684.78333333333342</v>
      </c>
      <c r="G104" s="302">
        <v>679.46666666666681</v>
      </c>
      <c r="H104" s="302">
        <v>697.26666666666677</v>
      </c>
      <c r="I104" s="302">
        <v>702.58333333333337</v>
      </c>
      <c r="J104" s="302">
        <v>706.16666666666674</v>
      </c>
      <c r="K104" s="301">
        <v>699</v>
      </c>
      <c r="L104" s="301">
        <v>690.1</v>
      </c>
      <c r="M104" s="301">
        <v>2.09674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169</v>
      </c>
      <c r="D105" s="302">
        <v>168.61666666666665</v>
      </c>
      <c r="E105" s="302">
        <v>166.33333333333329</v>
      </c>
      <c r="F105" s="302">
        <v>163.66666666666663</v>
      </c>
      <c r="G105" s="302">
        <v>161.38333333333327</v>
      </c>
      <c r="H105" s="302">
        <v>171.2833333333333</v>
      </c>
      <c r="I105" s="302">
        <v>173.56666666666666</v>
      </c>
      <c r="J105" s="302">
        <v>176.23333333333332</v>
      </c>
      <c r="K105" s="301">
        <v>170.9</v>
      </c>
      <c r="L105" s="301">
        <v>165.95</v>
      </c>
      <c r="M105" s="301">
        <v>5.3609099999999996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293.85000000000002</v>
      </c>
      <c r="D106" s="302">
        <v>293.65000000000003</v>
      </c>
      <c r="E106" s="302">
        <v>288.30000000000007</v>
      </c>
      <c r="F106" s="302">
        <v>282.75000000000006</v>
      </c>
      <c r="G106" s="302">
        <v>277.40000000000009</v>
      </c>
      <c r="H106" s="302">
        <v>299.20000000000005</v>
      </c>
      <c r="I106" s="302">
        <v>304.55000000000007</v>
      </c>
      <c r="J106" s="302">
        <v>310.10000000000002</v>
      </c>
      <c r="K106" s="301">
        <v>299</v>
      </c>
      <c r="L106" s="301">
        <v>288.10000000000002</v>
      </c>
      <c r="M106" s="301">
        <v>0.60236999999999996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310.45</v>
      </c>
      <c r="D107" s="302">
        <v>314.39999999999998</v>
      </c>
      <c r="E107" s="302">
        <v>305.14999999999998</v>
      </c>
      <c r="F107" s="302">
        <v>299.85000000000002</v>
      </c>
      <c r="G107" s="302">
        <v>290.60000000000002</v>
      </c>
      <c r="H107" s="302">
        <v>319.69999999999993</v>
      </c>
      <c r="I107" s="302">
        <v>328.94999999999993</v>
      </c>
      <c r="J107" s="302">
        <v>334.24999999999989</v>
      </c>
      <c r="K107" s="301">
        <v>323.64999999999998</v>
      </c>
      <c r="L107" s="301">
        <v>309.10000000000002</v>
      </c>
      <c r="M107" s="301">
        <v>12.53989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618.85</v>
      </c>
      <c r="D108" s="302">
        <v>615.7833333333333</v>
      </c>
      <c r="E108" s="302">
        <v>603.06666666666661</v>
      </c>
      <c r="F108" s="302">
        <v>587.2833333333333</v>
      </c>
      <c r="G108" s="302">
        <v>574.56666666666661</v>
      </c>
      <c r="H108" s="302">
        <v>631.56666666666661</v>
      </c>
      <c r="I108" s="302">
        <v>644.2833333333333</v>
      </c>
      <c r="J108" s="302">
        <v>660.06666666666661</v>
      </c>
      <c r="K108" s="301">
        <v>628.5</v>
      </c>
      <c r="L108" s="301">
        <v>600</v>
      </c>
      <c r="M108" s="301">
        <v>30.850860000000001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616.85</v>
      </c>
      <c r="D109" s="302">
        <v>612.6</v>
      </c>
      <c r="E109" s="302">
        <v>605.25</v>
      </c>
      <c r="F109" s="302">
        <v>593.65</v>
      </c>
      <c r="G109" s="302">
        <v>586.29999999999995</v>
      </c>
      <c r="H109" s="302">
        <v>624.20000000000005</v>
      </c>
      <c r="I109" s="302">
        <v>631.55000000000018</v>
      </c>
      <c r="J109" s="302">
        <v>643.15000000000009</v>
      </c>
      <c r="K109" s="301">
        <v>619.95000000000005</v>
      </c>
      <c r="L109" s="301">
        <v>601</v>
      </c>
      <c r="M109" s="301">
        <v>0.26611000000000001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964.7</v>
      </c>
      <c r="D110" s="302">
        <v>962.1</v>
      </c>
      <c r="E110" s="302">
        <v>953.40000000000009</v>
      </c>
      <c r="F110" s="302">
        <v>942.1</v>
      </c>
      <c r="G110" s="302">
        <v>933.40000000000009</v>
      </c>
      <c r="H110" s="302">
        <v>973.40000000000009</v>
      </c>
      <c r="I110" s="302">
        <v>982.10000000000014</v>
      </c>
      <c r="J110" s="302">
        <v>993.40000000000009</v>
      </c>
      <c r="K110" s="301">
        <v>970.8</v>
      </c>
      <c r="L110" s="301">
        <v>950.8</v>
      </c>
      <c r="M110" s="301">
        <v>15.70434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192.2</v>
      </c>
      <c r="D111" s="302">
        <v>191.93333333333331</v>
      </c>
      <c r="E111" s="302">
        <v>189.36666666666662</v>
      </c>
      <c r="F111" s="302">
        <v>186.5333333333333</v>
      </c>
      <c r="G111" s="302">
        <v>183.96666666666661</v>
      </c>
      <c r="H111" s="302">
        <v>194.76666666666662</v>
      </c>
      <c r="I111" s="302">
        <v>197.33333333333329</v>
      </c>
      <c r="J111" s="302">
        <v>200.16666666666663</v>
      </c>
      <c r="K111" s="301">
        <v>194.5</v>
      </c>
      <c r="L111" s="301">
        <v>189.1</v>
      </c>
      <c r="M111" s="301">
        <v>67.275980000000004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311.7</v>
      </c>
      <c r="D112" s="302">
        <v>310.23333333333335</v>
      </c>
      <c r="E112" s="302">
        <v>306.4666666666667</v>
      </c>
      <c r="F112" s="302">
        <v>301.23333333333335</v>
      </c>
      <c r="G112" s="302">
        <v>297.4666666666667</v>
      </c>
      <c r="H112" s="302">
        <v>315.4666666666667</v>
      </c>
      <c r="I112" s="302">
        <v>319.23333333333335</v>
      </c>
      <c r="J112" s="302">
        <v>324.4666666666667</v>
      </c>
      <c r="K112" s="301">
        <v>314</v>
      </c>
      <c r="L112" s="301">
        <v>305</v>
      </c>
      <c r="M112" s="301">
        <v>2.36524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3233.8</v>
      </c>
      <c r="D113" s="302">
        <v>3269.6333333333332</v>
      </c>
      <c r="E113" s="302">
        <v>3184.2666666666664</v>
      </c>
      <c r="F113" s="302">
        <v>3134.7333333333331</v>
      </c>
      <c r="G113" s="302">
        <v>3049.3666666666663</v>
      </c>
      <c r="H113" s="302">
        <v>3319.1666666666665</v>
      </c>
      <c r="I113" s="302">
        <v>3404.5333333333333</v>
      </c>
      <c r="J113" s="302">
        <v>3454.0666666666666</v>
      </c>
      <c r="K113" s="301">
        <v>3355</v>
      </c>
      <c r="L113" s="301">
        <v>3220.1</v>
      </c>
      <c r="M113" s="301">
        <v>4.0652100000000004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1507.7</v>
      </c>
      <c r="D114" s="302">
        <v>1509.45</v>
      </c>
      <c r="E114" s="302">
        <v>1498.3500000000001</v>
      </c>
      <c r="F114" s="302">
        <v>1489</v>
      </c>
      <c r="G114" s="302">
        <v>1477.9</v>
      </c>
      <c r="H114" s="302">
        <v>1518.8000000000002</v>
      </c>
      <c r="I114" s="302">
        <v>1529.9</v>
      </c>
      <c r="J114" s="302">
        <v>1539.2500000000002</v>
      </c>
      <c r="K114" s="301">
        <v>1520.55</v>
      </c>
      <c r="L114" s="301">
        <v>1500.1</v>
      </c>
      <c r="M114" s="301">
        <v>1.2851300000000001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643.45000000000005</v>
      </c>
      <c r="D115" s="302">
        <v>643.11666666666667</v>
      </c>
      <c r="E115" s="302">
        <v>634.98333333333335</v>
      </c>
      <c r="F115" s="302">
        <v>626.51666666666665</v>
      </c>
      <c r="G115" s="302">
        <v>618.38333333333333</v>
      </c>
      <c r="H115" s="302">
        <v>651.58333333333337</v>
      </c>
      <c r="I115" s="302">
        <v>659.71666666666681</v>
      </c>
      <c r="J115" s="302">
        <v>668.18333333333339</v>
      </c>
      <c r="K115" s="301">
        <v>651.25</v>
      </c>
      <c r="L115" s="301">
        <v>634.65</v>
      </c>
      <c r="M115" s="301">
        <v>12.32896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943.2</v>
      </c>
      <c r="D116" s="302">
        <v>931.25</v>
      </c>
      <c r="E116" s="302">
        <v>914.5</v>
      </c>
      <c r="F116" s="302">
        <v>885.8</v>
      </c>
      <c r="G116" s="302">
        <v>869.05</v>
      </c>
      <c r="H116" s="302">
        <v>959.95</v>
      </c>
      <c r="I116" s="302">
        <v>976.7</v>
      </c>
      <c r="J116" s="302">
        <v>1005.4000000000001</v>
      </c>
      <c r="K116" s="301">
        <v>948</v>
      </c>
      <c r="L116" s="301">
        <v>902.55</v>
      </c>
      <c r="M116" s="301">
        <v>5.2732799999999997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1055.6500000000001</v>
      </c>
      <c r="D117" s="302">
        <v>1042</v>
      </c>
      <c r="E117" s="302">
        <v>1010</v>
      </c>
      <c r="F117" s="302">
        <v>964.35</v>
      </c>
      <c r="G117" s="302">
        <v>932.35</v>
      </c>
      <c r="H117" s="302">
        <v>1087.6500000000001</v>
      </c>
      <c r="I117" s="302">
        <v>1119.6500000000001</v>
      </c>
      <c r="J117" s="302">
        <v>1165.3</v>
      </c>
      <c r="K117" s="301">
        <v>1074</v>
      </c>
      <c r="L117" s="301">
        <v>996.35</v>
      </c>
      <c r="M117" s="301">
        <v>1.95536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3313.55</v>
      </c>
      <c r="D118" s="302">
        <v>3379.5166666666664</v>
      </c>
      <c r="E118" s="302">
        <v>3219.0333333333328</v>
      </c>
      <c r="F118" s="302">
        <v>3124.5166666666664</v>
      </c>
      <c r="G118" s="302">
        <v>2964.0333333333328</v>
      </c>
      <c r="H118" s="302">
        <v>3474.0333333333328</v>
      </c>
      <c r="I118" s="302">
        <v>3634.5166666666664</v>
      </c>
      <c r="J118" s="302">
        <v>3729.0333333333328</v>
      </c>
      <c r="K118" s="301">
        <v>3540</v>
      </c>
      <c r="L118" s="301">
        <v>3285</v>
      </c>
      <c r="M118" s="301">
        <v>0.59997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317.45</v>
      </c>
      <c r="D119" s="302">
        <v>319.2</v>
      </c>
      <c r="E119" s="302">
        <v>313.84999999999997</v>
      </c>
      <c r="F119" s="302">
        <v>310.25</v>
      </c>
      <c r="G119" s="302">
        <v>304.89999999999998</v>
      </c>
      <c r="H119" s="302">
        <v>322.79999999999995</v>
      </c>
      <c r="I119" s="302">
        <v>328.15</v>
      </c>
      <c r="J119" s="302">
        <v>331.74999999999994</v>
      </c>
      <c r="K119" s="301">
        <v>324.55</v>
      </c>
      <c r="L119" s="301">
        <v>315.60000000000002</v>
      </c>
      <c r="M119" s="301">
        <v>29.211220000000001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183.95</v>
      </c>
      <c r="D120" s="302">
        <v>184.31666666666669</v>
      </c>
      <c r="E120" s="302">
        <v>180.63333333333338</v>
      </c>
      <c r="F120" s="302">
        <v>177.31666666666669</v>
      </c>
      <c r="G120" s="302">
        <v>173.63333333333338</v>
      </c>
      <c r="H120" s="302">
        <v>187.63333333333338</v>
      </c>
      <c r="I120" s="302">
        <v>191.31666666666672</v>
      </c>
      <c r="J120" s="302">
        <v>194.63333333333338</v>
      </c>
      <c r="K120" s="301">
        <v>188</v>
      </c>
      <c r="L120" s="301">
        <v>181</v>
      </c>
      <c r="M120" s="301">
        <v>1.41384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133.94999999999999</v>
      </c>
      <c r="D121" s="302">
        <v>133.91666666666666</v>
      </c>
      <c r="E121" s="302">
        <v>131.98333333333332</v>
      </c>
      <c r="F121" s="302">
        <v>130.01666666666665</v>
      </c>
      <c r="G121" s="302">
        <v>128.08333333333331</v>
      </c>
      <c r="H121" s="302">
        <v>135.88333333333333</v>
      </c>
      <c r="I121" s="302">
        <v>137.81666666666666</v>
      </c>
      <c r="J121" s="302">
        <v>139.78333333333333</v>
      </c>
      <c r="K121" s="301">
        <v>135.85</v>
      </c>
      <c r="L121" s="301">
        <v>131.94999999999999</v>
      </c>
      <c r="M121" s="301">
        <v>13.95242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1008.85</v>
      </c>
      <c r="D122" s="302">
        <v>1008.9</v>
      </c>
      <c r="E122" s="302">
        <v>995.15</v>
      </c>
      <c r="F122" s="302">
        <v>981.45</v>
      </c>
      <c r="G122" s="302">
        <v>967.7</v>
      </c>
      <c r="H122" s="302">
        <v>1022.5999999999999</v>
      </c>
      <c r="I122" s="302">
        <v>1036.3499999999999</v>
      </c>
      <c r="J122" s="302">
        <v>1050.0499999999997</v>
      </c>
      <c r="K122" s="301">
        <v>1022.65</v>
      </c>
      <c r="L122" s="301">
        <v>995.2</v>
      </c>
      <c r="M122" s="301">
        <v>2.76057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790.55</v>
      </c>
      <c r="D123" s="302">
        <v>788.05000000000007</v>
      </c>
      <c r="E123" s="302">
        <v>774.60000000000014</v>
      </c>
      <c r="F123" s="302">
        <v>758.65000000000009</v>
      </c>
      <c r="G123" s="302">
        <v>745.20000000000016</v>
      </c>
      <c r="H123" s="302">
        <v>804.00000000000011</v>
      </c>
      <c r="I123" s="302">
        <v>817.45000000000016</v>
      </c>
      <c r="J123" s="302">
        <v>833.40000000000009</v>
      </c>
      <c r="K123" s="301">
        <v>801.5</v>
      </c>
      <c r="L123" s="301">
        <v>772.1</v>
      </c>
      <c r="M123" s="301">
        <v>0.81281999999999999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495.65</v>
      </c>
      <c r="D124" s="302">
        <v>497.09999999999997</v>
      </c>
      <c r="E124" s="302">
        <v>490.59999999999991</v>
      </c>
      <c r="F124" s="302">
        <v>485.54999999999995</v>
      </c>
      <c r="G124" s="302">
        <v>479.0499999999999</v>
      </c>
      <c r="H124" s="302">
        <v>502.14999999999992</v>
      </c>
      <c r="I124" s="302">
        <v>508.65000000000003</v>
      </c>
      <c r="J124" s="302">
        <v>513.69999999999993</v>
      </c>
      <c r="K124" s="301">
        <v>503.6</v>
      </c>
      <c r="L124" s="301">
        <v>492.05</v>
      </c>
      <c r="M124" s="301">
        <v>13.25521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1285.25</v>
      </c>
      <c r="D125" s="302">
        <v>1280.3999999999999</v>
      </c>
      <c r="E125" s="302">
        <v>1251.8499999999997</v>
      </c>
      <c r="F125" s="302">
        <v>1218.4499999999998</v>
      </c>
      <c r="G125" s="302">
        <v>1189.8999999999996</v>
      </c>
      <c r="H125" s="302">
        <v>1313.7999999999997</v>
      </c>
      <c r="I125" s="302">
        <v>1342.35</v>
      </c>
      <c r="J125" s="302">
        <v>1375.7499999999998</v>
      </c>
      <c r="K125" s="301">
        <v>1308.95</v>
      </c>
      <c r="L125" s="301">
        <v>1247</v>
      </c>
      <c r="M125" s="301">
        <v>2.2172499999999999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216</v>
      </c>
      <c r="D126" s="302">
        <v>215.56666666666669</v>
      </c>
      <c r="E126" s="302">
        <v>211.63333333333338</v>
      </c>
      <c r="F126" s="302">
        <v>207.26666666666668</v>
      </c>
      <c r="G126" s="302">
        <v>203.33333333333337</v>
      </c>
      <c r="H126" s="302">
        <v>219.93333333333339</v>
      </c>
      <c r="I126" s="302">
        <v>223.86666666666673</v>
      </c>
      <c r="J126" s="302">
        <v>228.23333333333341</v>
      </c>
      <c r="K126" s="301">
        <v>219.5</v>
      </c>
      <c r="L126" s="301">
        <v>211.2</v>
      </c>
      <c r="M126" s="301">
        <v>3.3914200000000001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78.099999999999994</v>
      </c>
      <c r="D127" s="302">
        <v>78.36666666666666</v>
      </c>
      <c r="E127" s="302">
        <v>77.333333333333314</v>
      </c>
      <c r="F127" s="302">
        <v>76.566666666666649</v>
      </c>
      <c r="G127" s="302">
        <v>75.533333333333303</v>
      </c>
      <c r="H127" s="302">
        <v>79.133333333333326</v>
      </c>
      <c r="I127" s="302">
        <v>80.166666666666657</v>
      </c>
      <c r="J127" s="302">
        <v>80.933333333333337</v>
      </c>
      <c r="K127" s="301">
        <v>79.400000000000006</v>
      </c>
      <c r="L127" s="301">
        <v>77.599999999999994</v>
      </c>
      <c r="M127" s="301">
        <v>5.0972999999999997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936.35</v>
      </c>
      <c r="D128" s="302">
        <v>932.66666666666663</v>
      </c>
      <c r="E128" s="302">
        <v>916.93333333333328</v>
      </c>
      <c r="F128" s="302">
        <v>897.51666666666665</v>
      </c>
      <c r="G128" s="302">
        <v>881.7833333333333</v>
      </c>
      <c r="H128" s="302">
        <v>952.08333333333326</v>
      </c>
      <c r="I128" s="302">
        <v>967.81666666666661</v>
      </c>
      <c r="J128" s="302">
        <v>987.23333333333323</v>
      </c>
      <c r="K128" s="301">
        <v>948.4</v>
      </c>
      <c r="L128" s="301">
        <v>913.25</v>
      </c>
      <c r="M128" s="301">
        <v>0.79447000000000001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1816.65</v>
      </c>
      <c r="D129" s="302">
        <v>1823.5</v>
      </c>
      <c r="E129" s="302">
        <v>1798.15</v>
      </c>
      <c r="F129" s="302">
        <v>1779.65</v>
      </c>
      <c r="G129" s="302">
        <v>1754.3000000000002</v>
      </c>
      <c r="H129" s="302">
        <v>1842</v>
      </c>
      <c r="I129" s="302">
        <v>1867.35</v>
      </c>
      <c r="J129" s="302">
        <v>1885.85</v>
      </c>
      <c r="K129" s="301">
        <v>1848.85</v>
      </c>
      <c r="L129" s="301">
        <v>1805</v>
      </c>
      <c r="M129" s="301">
        <v>8.7924699999999998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183.85</v>
      </c>
      <c r="D130" s="302">
        <v>185.75</v>
      </c>
      <c r="E130" s="302">
        <v>179.7</v>
      </c>
      <c r="F130" s="302">
        <v>175.54999999999998</v>
      </c>
      <c r="G130" s="302">
        <v>169.49999999999997</v>
      </c>
      <c r="H130" s="302">
        <v>189.9</v>
      </c>
      <c r="I130" s="302">
        <v>195.95000000000002</v>
      </c>
      <c r="J130" s="302">
        <v>200.10000000000002</v>
      </c>
      <c r="K130" s="301">
        <v>191.8</v>
      </c>
      <c r="L130" s="301">
        <v>181.6</v>
      </c>
      <c r="M130" s="301">
        <v>90.818100000000001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39.9</v>
      </c>
      <c r="D131" s="302">
        <v>40.68333333333333</v>
      </c>
      <c r="E131" s="302">
        <v>39.016666666666659</v>
      </c>
      <c r="F131" s="302">
        <v>38.133333333333326</v>
      </c>
      <c r="G131" s="302">
        <v>36.466666666666654</v>
      </c>
      <c r="H131" s="302">
        <v>41.566666666666663</v>
      </c>
      <c r="I131" s="302">
        <v>43.233333333333334</v>
      </c>
      <c r="J131" s="302">
        <v>44.116666666666667</v>
      </c>
      <c r="K131" s="301">
        <v>42.35</v>
      </c>
      <c r="L131" s="301">
        <v>39.799999999999997</v>
      </c>
      <c r="M131" s="301">
        <v>29.27253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696.4</v>
      </c>
      <c r="D132" s="302">
        <v>698.56666666666661</v>
      </c>
      <c r="E132" s="302">
        <v>692.98333333333323</v>
      </c>
      <c r="F132" s="302">
        <v>689.56666666666661</v>
      </c>
      <c r="G132" s="302">
        <v>683.98333333333323</v>
      </c>
      <c r="H132" s="302">
        <v>701.98333333333323</v>
      </c>
      <c r="I132" s="302">
        <v>707.56666666666672</v>
      </c>
      <c r="J132" s="302">
        <v>710.98333333333323</v>
      </c>
      <c r="K132" s="301">
        <v>704.15</v>
      </c>
      <c r="L132" s="301">
        <v>695.15</v>
      </c>
      <c r="M132" s="301">
        <v>8.9819999999999997E-2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3525.65</v>
      </c>
      <c r="D133" s="302">
        <v>3510.3833333333332</v>
      </c>
      <c r="E133" s="302">
        <v>3471.7666666666664</v>
      </c>
      <c r="F133" s="302">
        <v>3417.8833333333332</v>
      </c>
      <c r="G133" s="302">
        <v>3379.2666666666664</v>
      </c>
      <c r="H133" s="302">
        <v>3564.2666666666664</v>
      </c>
      <c r="I133" s="302">
        <v>3602.8833333333332</v>
      </c>
      <c r="J133" s="302">
        <v>3656.7666666666664</v>
      </c>
      <c r="K133" s="301">
        <v>3549</v>
      </c>
      <c r="L133" s="301">
        <v>3456.5</v>
      </c>
      <c r="M133" s="301">
        <v>3.8467899999999999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3413</v>
      </c>
      <c r="D134" s="302">
        <v>3455.0166666666664</v>
      </c>
      <c r="E134" s="302">
        <v>3358.0333333333328</v>
      </c>
      <c r="F134" s="302">
        <v>3303.0666666666666</v>
      </c>
      <c r="G134" s="302">
        <v>3206.083333333333</v>
      </c>
      <c r="H134" s="302">
        <v>3509.9833333333327</v>
      </c>
      <c r="I134" s="302">
        <v>3606.9666666666662</v>
      </c>
      <c r="J134" s="302">
        <v>3661.9333333333325</v>
      </c>
      <c r="K134" s="301">
        <v>3552</v>
      </c>
      <c r="L134" s="301">
        <v>3400.05</v>
      </c>
      <c r="M134" s="301">
        <v>2.8298700000000001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313.85000000000002</v>
      </c>
      <c r="D135" s="302">
        <v>312.40000000000003</v>
      </c>
      <c r="E135" s="302">
        <v>305.50000000000006</v>
      </c>
      <c r="F135" s="302">
        <v>297.15000000000003</v>
      </c>
      <c r="G135" s="302">
        <v>290.25000000000006</v>
      </c>
      <c r="H135" s="302">
        <v>320.75000000000006</v>
      </c>
      <c r="I135" s="302">
        <v>327.65000000000003</v>
      </c>
      <c r="J135" s="302">
        <v>336.00000000000006</v>
      </c>
      <c r="K135" s="301">
        <v>319.3</v>
      </c>
      <c r="L135" s="301">
        <v>304.05</v>
      </c>
      <c r="M135" s="301">
        <v>63.071629999999999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3648.3</v>
      </c>
      <c r="D136" s="302">
        <v>3637.75</v>
      </c>
      <c r="E136" s="302">
        <v>3562.8</v>
      </c>
      <c r="F136" s="302">
        <v>3477.3</v>
      </c>
      <c r="G136" s="302">
        <v>3402.3500000000004</v>
      </c>
      <c r="H136" s="302">
        <v>3723.25</v>
      </c>
      <c r="I136" s="302">
        <v>3798.2</v>
      </c>
      <c r="J136" s="302">
        <v>3883.7</v>
      </c>
      <c r="K136" s="301">
        <v>3712.7</v>
      </c>
      <c r="L136" s="301">
        <v>3552.25</v>
      </c>
      <c r="M136" s="301">
        <v>4.2414300000000003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4311.05</v>
      </c>
      <c r="D137" s="302">
        <v>4291.6833333333334</v>
      </c>
      <c r="E137" s="302">
        <v>4258.416666666667</v>
      </c>
      <c r="F137" s="302">
        <v>4205.7833333333338</v>
      </c>
      <c r="G137" s="302">
        <v>4172.5166666666673</v>
      </c>
      <c r="H137" s="302">
        <v>4344.3166666666666</v>
      </c>
      <c r="I137" s="302">
        <v>4377.583333333333</v>
      </c>
      <c r="J137" s="302">
        <v>4430.2166666666662</v>
      </c>
      <c r="K137" s="301">
        <v>4324.95</v>
      </c>
      <c r="L137" s="301">
        <v>4239.05</v>
      </c>
      <c r="M137" s="301">
        <v>4.0718100000000002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2044.7</v>
      </c>
      <c r="D138" s="302">
        <v>2060.7666666666669</v>
      </c>
      <c r="E138" s="302">
        <v>2015.9333333333338</v>
      </c>
      <c r="F138" s="302">
        <v>1987.166666666667</v>
      </c>
      <c r="G138" s="302">
        <v>1942.3333333333339</v>
      </c>
      <c r="H138" s="302">
        <v>2089.5333333333338</v>
      </c>
      <c r="I138" s="302">
        <v>2134.3666666666668</v>
      </c>
      <c r="J138" s="302">
        <v>2163.1333333333337</v>
      </c>
      <c r="K138" s="301">
        <v>2105.6</v>
      </c>
      <c r="L138" s="301">
        <v>2032</v>
      </c>
      <c r="M138" s="301">
        <v>0.16114999999999999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52.9</v>
      </c>
      <c r="D139" s="302">
        <v>52.6</v>
      </c>
      <c r="E139" s="302">
        <v>51.5</v>
      </c>
      <c r="F139" s="302">
        <v>50.1</v>
      </c>
      <c r="G139" s="302">
        <v>49</v>
      </c>
      <c r="H139" s="302">
        <v>54</v>
      </c>
      <c r="I139" s="302">
        <v>55.100000000000009</v>
      </c>
      <c r="J139" s="302">
        <v>56.5</v>
      </c>
      <c r="K139" s="301">
        <v>53.7</v>
      </c>
      <c r="L139" s="301">
        <v>51.2</v>
      </c>
      <c r="M139" s="301">
        <v>4.5308999999999999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2722.75</v>
      </c>
      <c r="D140" s="302">
        <v>2717.0333333333333</v>
      </c>
      <c r="E140" s="302">
        <v>2681.9166666666665</v>
      </c>
      <c r="F140" s="302">
        <v>2641.083333333333</v>
      </c>
      <c r="G140" s="302">
        <v>2605.9666666666662</v>
      </c>
      <c r="H140" s="302">
        <v>2757.8666666666668</v>
      </c>
      <c r="I140" s="302">
        <v>2792.9833333333336</v>
      </c>
      <c r="J140" s="302">
        <v>2833.8166666666671</v>
      </c>
      <c r="K140" s="301">
        <v>2752.15</v>
      </c>
      <c r="L140" s="301">
        <v>2676.2</v>
      </c>
      <c r="M140" s="301">
        <v>7.39832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537.85</v>
      </c>
      <c r="D141" s="302">
        <v>535.61666666666667</v>
      </c>
      <c r="E141" s="302">
        <v>527.23333333333335</v>
      </c>
      <c r="F141" s="302">
        <v>516.61666666666667</v>
      </c>
      <c r="G141" s="302">
        <v>508.23333333333335</v>
      </c>
      <c r="H141" s="302">
        <v>546.23333333333335</v>
      </c>
      <c r="I141" s="302">
        <v>554.61666666666679</v>
      </c>
      <c r="J141" s="302">
        <v>565.23333333333335</v>
      </c>
      <c r="K141" s="301">
        <v>544</v>
      </c>
      <c r="L141" s="301">
        <v>525</v>
      </c>
      <c r="M141" s="301">
        <v>2.6173199999999999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130.4</v>
      </c>
      <c r="D142" s="302">
        <v>130.76666666666668</v>
      </c>
      <c r="E142" s="302">
        <v>128.68333333333337</v>
      </c>
      <c r="F142" s="302">
        <v>126.9666666666667</v>
      </c>
      <c r="G142" s="302">
        <v>124.88333333333338</v>
      </c>
      <c r="H142" s="302">
        <v>132.48333333333335</v>
      </c>
      <c r="I142" s="302">
        <v>134.56666666666666</v>
      </c>
      <c r="J142" s="302">
        <v>136.28333333333333</v>
      </c>
      <c r="K142" s="301">
        <v>132.85</v>
      </c>
      <c r="L142" s="301">
        <v>129.05000000000001</v>
      </c>
      <c r="M142" s="301">
        <v>1.2200800000000001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405.8</v>
      </c>
      <c r="D143" s="302">
        <v>406.40000000000003</v>
      </c>
      <c r="E143" s="302">
        <v>396.40000000000009</v>
      </c>
      <c r="F143" s="302">
        <v>387.00000000000006</v>
      </c>
      <c r="G143" s="302">
        <v>377.00000000000011</v>
      </c>
      <c r="H143" s="302">
        <v>415.80000000000007</v>
      </c>
      <c r="I143" s="302">
        <v>425.79999999999995</v>
      </c>
      <c r="J143" s="302">
        <v>435.20000000000005</v>
      </c>
      <c r="K143" s="301">
        <v>416.4</v>
      </c>
      <c r="L143" s="301">
        <v>397</v>
      </c>
      <c r="M143" s="301">
        <v>12.08413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414.2</v>
      </c>
      <c r="D144" s="302">
        <v>417.7</v>
      </c>
      <c r="E144" s="302">
        <v>408.59999999999997</v>
      </c>
      <c r="F144" s="302">
        <v>403</v>
      </c>
      <c r="G144" s="302">
        <v>393.9</v>
      </c>
      <c r="H144" s="302">
        <v>423.29999999999995</v>
      </c>
      <c r="I144" s="302">
        <v>432.4</v>
      </c>
      <c r="J144" s="302">
        <v>437.99999999999994</v>
      </c>
      <c r="K144" s="301">
        <v>426.8</v>
      </c>
      <c r="L144" s="301">
        <v>412.1</v>
      </c>
      <c r="M144" s="301">
        <v>1.37835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1255.5999999999999</v>
      </c>
      <c r="D145" s="302">
        <v>1250.7833333333333</v>
      </c>
      <c r="E145" s="302">
        <v>1227.5666666666666</v>
      </c>
      <c r="F145" s="302">
        <v>1199.5333333333333</v>
      </c>
      <c r="G145" s="302">
        <v>1176.3166666666666</v>
      </c>
      <c r="H145" s="302">
        <v>1278.8166666666666</v>
      </c>
      <c r="I145" s="302">
        <v>1302.0333333333333</v>
      </c>
      <c r="J145" s="302">
        <v>1330.0666666666666</v>
      </c>
      <c r="K145" s="301">
        <v>1274</v>
      </c>
      <c r="L145" s="301">
        <v>1222.75</v>
      </c>
      <c r="M145" s="301">
        <v>0.45236999999999999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58.7</v>
      </c>
      <c r="D146" s="302">
        <v>58.783333333333339</v>
      </c>
      <c r="E146" s="302">
        <v>57.966666666666676</v>
      </c>
      <c r="F146" s="302">
        <v>57.233333333333334</v>
      </c>
      <c r="G146" s="302">
        <v>56.416666666666671</v>
      </c>
      <c r="H146" s="302">
        <v>59.51666666666668</v>
      </c>
      <c r="I146" s="302">
        <v>60.333333333333343</v>
      </c>
      <c r="J146" s="302">
        <v>61.066666666666684</v>
      </c>
      <c r="K146" s="301">
        <v>59.6</v>
      </c>
      <c r="L146" s="301">
        <v>58.05</v>
      </c>
      <c r="M146" s="301">
        <v>5.3045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158.55000000000001</v>
      </c>
      <c r="D147" s="302">
        <v>157.98333333333335</v>
      </c>
      <c r="E147" s="302">
        <v>154.7166666666667</v>
      </c>
      <c r="F147" s="302">
        <v>150.88333333333335</v>
      </c>
      <c r="G147" s="302">
        <v>147.6166666666667</v>
      </c>
      <c r="H147" s="302">
        <v>161.81666666666669</v>
      </c>
      <c r="I147" s="302">
        <v>165.08333333333334</v>
      </c>
      <c r="J147" s="302">
        <v>168.91666666666669</v>
      </c>
      <c r="K147" s="301">
        <v>161.25</v>
      </c>
      <c r="L147" s="301">
        <v>154.15</v>
      </c>
      <c r="M147" s="301">
        <v>1.51075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79.45</v>
      </c>
      <c r="D148" s="302">
        <v>80.466666666666669</v>
      </c>
      <c r="E148" s="302">
        <v>77.333333333333343</v>
      </c>
      <c r="F148" s="302">
        <v>75.216666666666669</v>
      </c>
      <c r="G148" s="302">
        <v>72.083333333333343</v>
      </c>
      <c r="H148" s="302">
        <v>82.583333333333343</v>
      </c>
      <c r="I148" s="302">
        <v>85.716666666666669</v>
      </c>
      <c r="J148" s="302">
        <v>87.833333333333343</v>
      </c>
      <c r="K148" s="301">
        <v>83.6</v>
      </c>
      <c r="L148" s="301">
        <v>78.349999999999994</v>
      </c>
      <c r="M148" s="301">
        <v>10.60788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39</v>
      </c>
      <c r="D149" s="302">
        <v>38.983333333333327</v>
      </c>
      <c r="E149" s="302">
        <v>38.616666666666653</v>
      </c>
      <c r="F149" s="302">
        <v>38.233333333333327</v>
      </c>
      <c r="G149" s="302">
        <v>37.866666666666653</v>
      </c>
      <c r="H149" s="302">
        <v>39.366666666666653</v>
      </c>
      <c r="I149" s="302">
        <v>39.733333333333327</v>
      </c>
      <c r="J149" s="302">
        <v>40.116666666666653</v>
      </c>
      <c r="K149" s="301">
        <v>39.35</v>
      </c>
      <c r="L149" s="301">
        <v>38.6</v>
      </c>
      <c r="M149" s="301">
        <v>4.6266100000000003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653</v>
      </c>
      <c r="D150" s="302">
        <v>651.91666666666663</v>
      </c>
      <c r="E150" s="302">
        <v>646.68333333333328</v>
      </c>
      <c r="F150" s="302">
        <v>640.36666666666667</v>
      </c>
      <c r="G150" s="302">
        <v>635.13333333333333</v>
      </c>
      <c r="H150" s="302">
        <v>658.23333333333323</v>
      </c>
      <c r="I150" s="302">
        <v>663.46666666666658</v>
      </c>
      <c r="J150" s="302">
        <v>669.78333333333319</v>
      </c>
      <c r="K150" s="301">
        <v>657.15</v>
      </c>
      <c r="L150" s="301">
        <v>645.6</v>
      </c>
      <c r="M150" s="301">
        <v>0.23086000000000001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1545.4</v>
      </c>
      <c r="D151" s="302">
        <v>1549.2166666666665</v>
      </c>
      <c r="E151" s="302">
        <v>1531.4333333333329</v>
      </c>
      <c r="F151" s="302">
        <v>1517.4666666666665</v>
      </c>
      <c r="G151" s="302">
        <v>1499.6833333333329</v>
      </c>
      <c r="H151" s="302">
        <v>1563.1833333333329</v>
      </c>
      <c r="I151" s="302">
        <v>1580.9666666666662</v>
      </c>
      <c r="J151" s="302">
        <v>1594.9333333333329</v>
      </c>
      <c r="K151" s="301">
        <v>1567</v>
      </c>
      <c r="L151" s="301">
        <v>1535.25</v>
      </c>
      <c r="M151" s="301">
        <v>1.22655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140.25</v>
      </c>
      <c r="D152" s="302">
        <v>140.85</v>
      </c>
      <c r="E152" s="302">
        <v>138.94999999999999</v>
      </c>
      <c r="F152" s="302">
        <v>137.65</v>
      </c>
      <c r="G152" s="302">
        <v>135.75</v>
      </c>
      <c r="H152" s="302">
        <v>142.14999999999998</v>
      </c>
      <c r="I152" s="302">
        <v>144.05000000000001</v>
      </c>
      <c r="J152" s="302">
        <v>145.34999999999997</v>
      </c>
      <c r="K152" s="301">
        <v>142.75</v>
      </c>
      <c r="L152" s="301">
        <v>139.55000000000001</v>
      </c>
      <c r="M152" s="301">
        <v>10.69176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113.15</v>
      </c>
      <c r="D153" s="302">
        <v>112.95</v>
      </c>
      <c r="E153" s="302">
        <v>110.2</v>
      </c>
      <c r="F153" s="302">
        <v>107.25</v>
      </c>
      <c r="G153" s="302">
        <v>104.5</v>
      </c>
      <c r="H153" s="302">
        <v>115.9</v>
      </c>
      <c r="I153" s="302">
        <v>118.65</v>
      </c>
      <c r="J153" s="302">
        <v>121.60000000000001</v>
      </c>
      <c r="K153" s="301">
        <v>115.7</v>
      </c>
      <c r="L153" s="301">
        <v>110</v>
      </c>
      <c r="M153" s="301">
        <v>0.80225999999999997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235.2</v>
      </c>
      <c r="D154" s="302">
        <v>235.46666666666667</v>
      </c>
      <c r="E154" s="302">
        <v>234.33333333333334</v>
      </c>
      <c r="F154" s="302">
        <v>233.46666666666667</v>
      </c>
      <c r="G154" s="302">
        <v>232.33333333333334</v>
      </c>
      <c r="H154" s="302">
        <v>236.33333333333334</v>
      </c>
      <c r="I154" s="302">
        <v>237.46666666666667</v>
      </c>
      <c r="J154" s="302">
        <v>238.33333333333334</v>
      </c>
      <c r="K154" s="301">
        <v>236.6</v>
      </c>
      <c r="L154" s="301">
        <v>234.6</v>
      </c>
      <c r="M154" s="301">
        <v>0.46250999999999998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89.9</v>
      </c>
      <c r="D155" s="302">
        <v>89.933333333333337</v>
      </c>
      <c r="E155" s="302">
        <v>88.466666666666669</v>
      </c>
      <c r="F155" s="302">
        <v>87.033333333333331</v>
      </c>
      <c r="G155" s="302">
        <v>85.566666666666663</v>
      </c>
      <c r="H155" s="302">
        <v>91.366666666666674</v>
      </c>
      <c r="I155" s="302">
        <v>92.833333333333343</v>
      </c>
      <c r="J155" s="302">
        <v>94.26666666666668</v>
      </c>
      <c r="K155" s="301">
        <v>91.4</v>
      </c>
      <c r="L155" s="301">
        <v>88.5</v>
      </c>
      <c r="M155" s="301">
        <v>103.6784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374.55</v>
      </c>
      <c r="D156" s="302">
        <v>372.45</v>
      </c>
      <c r="E156" s="302">
        <v>367.95</v>
      </c>
      <c r="F156" s="302">
        <v>361.35</v>
      </c>
      <c r="G156" s="302">
        <v>356.85</v>
      </c>
      <c r="H156" s="302">
        <v>379.04999999999995</v>
      </c>
      <c r="I156" s="302">
        <v>383.54999999999995</v>
      </c>
      <c r="J156" s="302">
        <v>390.14999999999992</v>
      </c>
      <c r="K156" s="301">
        <v>376.95</v>
      </c>
      <c r="L156" s="301">
        <v>365.85</v>
      </c>
      <c r="M156" s="301">
        <v>0.78674999999999995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4830.25</v>
      </c>
      <c r="D157" s="302">
        <v>4825.2333333333327</v>
      </c>
      <c r="E157" s="302">
        <v>4770.9166666666652</v>
      </c>
      <c r="F157" s="302">
        <v>4711.5833333333321</v>
      </c>
      <c r="G157" s="302">
        <v>4657.2666666666646</v>
      </c>
      <c r="H157" s="302">
        <v>4884.5666666666657</v>
      </c>
      <c r="I157" s="302">
        <v>4938.8833333333332</v>
      </c>
      <c r="J157" s="302">
        <v>4998.2166666666662</v>
      </c>
      <c r="K157" s="301">
        <v>4879.55</v>
      </c>
      <c r="L157" s="301">
        <v>4765.8999999999996</v>
      </c>
      <c r="M157" s="301">
        <v>0.57491999999999999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144.15</v>
      </c>
      <c r="D158" s="302">
        <v>144.96666666666667</v>
      </c>
      <c r="E158" s="302">
        <v>139.28333333333333</v>
      </c>
      <c r="F158" s="302">
        <v>134.41666666666666</v>
      </c>
      <c r="G158" s="302">
        <v>128.73333333333332</v>
      </c>
      <c r="H158" s="302">
        <v>149.83333333333334</v>
      </c>
      <c r="I158" s="302">
        <v>155.51666666666668</v>
      </c>
      <c r="J158" s="302">
        <v>160.38333333333335</v>
      </c>
      <c r="K158" s="301">
        <v>150.65</v>
      </c>
      <c r="L158" s="301">
        <v>140.1</v>
      </c>
      <c r="M158" s="301">
        <v>2.8244600000000002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2660.35</v>
      </c>
      <c r="D159" s="302">
        <v>2671.3166666666666</v>
      </c>
      <c r="E159" s="302">
        <v>2606.9833333333331</v>
      </c>
      <c r="F159" s="302">
        <v>2553.6166666666663</v>
      </c>
      <c r="G159" s="302">
        <v>2489.2833333333328</v>
      </c>
      <c r="H159" s="302">
        <v>2724.6833333333334</v>
      </c>
      <c r="I159" s="302">
        <v>2789.0166666666673</v>
      </c>
      <c r="J159" s="302">
        <v>2842.3833333333337</v>
      </c>
      <c r="K159" s="301">
        <v>2735.65</v>
      </c>
      <c r="L159" s="301">
        <v>2617.9499999999998</v>
      </c>
      <c r="M159" s="301">
        <v>0.40329999999999999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230.75</v>
      </c>
      <c r="D160" s="302">
        <v>231.75</v>
      </c>
      <c r="E160" s="302">
        <v>224.1</v>
      </c>
      <c r="F160" s="302">
        <v>217.45</v>
      </c>
      <c r="G160" s="302">
        <v>209.79999999999998</v>
      </c>
      <c r="H160" s="302">
        <v>238.4</v>
      </c>
      <c r="I160" s="302">
        <v>246.04999999999998</v>
      </c>
      <c r="J160" s="302">
        <v>252.70000000000002</v>
      </c>
      <c r="K160" s="301">
        <v>239.4</v>
      </c>
      <c r="L160" s="301">
        <v>225.1</v>
      </c>
      <c r="M160" s="301">
        <v>11.77129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8.85</v>
      </c>
      <c r="D161" s="302">
        <v>8.7999999999999989</v>
      </c>
      <c r="E161" s="302">
        <v>8.7499999999999982</v>
      </c>
      <c r="F161" s="302">
        <v>8.6499999999999986</v>
      </c>
      <c r="G161" s="302">
        <v>8.5999999999999979</v>
      </c>
      <c r="H161" s="302">
        <v>8.8999999999999986</v>
      </c>
      <c r="I161" s="302">
        <v>8.9499999999999993</v>
      </c>
      <c r="J161" s="302">
        <v>9.0499999999999989</v>
      </c>
      <c r="K161" s="301">
        <v>8.85</v>
      </c>
      <c r="L161" s="301">
        <v>8.6999999999999993</v>
      </c>
      <c r="M161" s="301">
        <v>117.31462000000001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100.55</v>
      </c>
      <c r="D162" s="302">
        <v>101.16666666666667</v>
      </c>
      <c r="E162" s="302">
        <v>97.88333333333334</v>
      </c>
      <c r="F162" s="302">
        <v>95.216666666666669</v>
      </c>
      <c r="G162" s="302">
        <v>91.933333333333337</v>
      </c>
      <c r="H162" s="302">
        <v>103.83333333333334</v>
      </c>
      <c r="I162" s="302">
        <v>107.11666666666667</v>
      </c>
      <c r="J162" s="302">
        <v>109.78333333333335</v>
      </c>
      <c r="K162" s="301">
        <v>104.45</v>
      </c>
      <c r="L162" s="301">
        <v>98.5</v>
      </c>
      <c r="M162" s="301">
        <v>43.4833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294.64999999999998</v>
      </c>
      <c r="D163" s="302">
        <v>293.5</v>
      </c>
      <c r="E163" s="302">
        <v>286.14999999999998</v>
      </c>
      <c r="F163" s="302">
        <v>277.64999999999998</v>
      </c>
      <c r="G163" s="302">
        <v>270.29999999999995</v>
      </c>
      <c r="H163" s="302">
        <v>302</v>
      </c>
      <c r="I163" s="302">
        <v>309.35000000000002</v>
      </c>
      <c r="J163" s="302">
        <v>317.85000000000002</v>
      </c>
      <c r="K163" s="301">
        <v>300.85000000000002</v>
      </c>
      <c r="L163" s="301">
        <v>285</v>
      </c>
      <c r="M163" s="301">
        <v>2.2965900000000001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146.94999999999999</v>
      </c>
      <c r="D164" s="302">
        <v>147.21666666666667</v>
      </c>
      <c r="E164" s="302">
        <v>144.93333333333334</v>
      </c>
      <c r="F164" s="302">
        <v>142.91666666666666</v>
      </c>
      <c r="G164" s="302">
        <v>140.63333333333333</v>
      </c>
      <c r="H164" s="302">
        <v>149.23333333333335</v>
      </c>
      <c r="I164" s="302">
        <v>151.51666666666671</v>
      </c>
      <c r="J164" s="302">
        <v>153.53333333333336</v>
      </c>
      <c r="K164" s="301">
        <v>149.5</v>
      </c>
      <c r="L164" s="301">
        <v>145.19999999999999</v>
      </c>
      <c r="M164" s="301">
        <v>50.487439999999999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2922.25</v>
      </c>
      <c r="D165" s="302">
        <v>2898.4666666666667</v>
      </c>
      <c r="E165" s="302">
        <v>2869.7833333333333</v>
      </c>
      <c r="F165" s="302">
        <v>2817.3166666666666</v>
      </c>
      <c r="G165" s="302">
        <v>2788.6333333333332</v>
      </c>
      <c r="H165" s="302">
        <v>2950.9333333333334</v>
      </c>
      <c r="I165" s="302">
        <v>2979.6166666666668</v>
      </c>
      <c r="J165" s="302">
        <v>3032.0833333333335</v>
      </c>
      <c r="K165" s="301">
        <v>2927.15</v>
      </c>
      <c r="L165" s="301">
        <v>2846</v>
      </c>
      <c r="M165" s="301">
        <v>0.10328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2911.55</v>
      </c>
      <c r="D166" s="302">
        <v>2899.75</v>
      </c>
      <c r="E166" s="302">
        <v>2864.45</v>
      </c>
      <c r="F166" s="302">
        <v>2817.35</v>
      </c>
      <c r="G166" s="302">
        <v>2782.0499999999997</v>
      </c>
      <c r="H166" s="302">
        <v>2946.85</v>
      </c>
      <c r="I166" s="302">
        <v>2982.15</v>
      </c>
      <c r="J166" s="302">
        <v>3029.25</v>
      </c>
      <c r="K166" s="301">
        <v>2935.05</v>
      </c>
      <c r="L166" s="301">
        <v>2852.65</v>
      </c>
      <c r="M166" s="301">
        <v>5.0310000000000001E-2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380</v>
      </c>
      <c r="D167" s="302">
        <v>378.83333333333331</v>
      </c>
      <c r="E167" s="302">
        <v>372.26666666666665</v>
      </c>
      <c r="F167" s="302">
        <v>364.53333333333336</v>
      </c>
      <c r="G167" s="302">
        <v>357.9666666666667</v>
      </c>
      <c r="H167" s="302">
        <v>386.56666666666661</v>
      </c>
      <c r="I167" s="302">
        <v>393.13333333333333</v>
      </c>
      <c r="J167" s="302">
        <v>400.86666666666656</v>
      </c>
      <c r="K167" s="301">
        <v>385.4</v>
      </c>
      <c r="L167" s="301">
        <v>371.1</v>
      </c>
      <c r="M167" s="301">
        <v>1.3938900000000001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113.6</v>
      </c>
      <c r="D168" s="302">
        <v>111.26666666666667</v>
      </c>
      <c r="E168" s="302">
        <v>107.33333333333333</v>
      </c>
      <c r="F168" s="302">
        <v>101.06666666666666</v>
      </c>
      <c r="G168" s="302">
        <v>97.133333333333326</v>
      </c>
      <c r="H168" s="302">
        <v>117.53333333333333</v>
      </c>
      <c r="I168" s="302">
        <v>121.46666666666667</v>
      </c>
      <c r="J168" s="302">
        <v>127.73333333333333</v>
      </c>
      <c r="K168" s="301">
        <v>115.2</v>
      </c>
      <c r="L168" s="301">
        <v>105</v>
      </c>
      <c r="M168" s="301">
        <v>4.9318900000000001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4958.6000000000004</v>
      </c>
      <c r="D169" s="302">
        <v>4938.2</v>
      </c>
      <c r="E169" s="302">
        <v>4882.3999999999996</v>
      </c>
      <c r="F169" s="302">
        <v>4806.2</v>
      </c>
      <c r="G169" s="302">
        <v>4750.3999999999996</v>
      </c>
      <c r="H169" s="302">
        <v>5014.3999999999996</v>
      </c>
      <c r="I169" s="302">
        <v>5070.2000000000007</v>
      </c>
      <c r="J169" s="302">
        <v>5146.3999999999996</v>
      </c>
      <c r="K169" s="301">
        <v>4994</v>
      </c>
      <c r="L169" s="301">
        <v>4862</v>
      </c>
      <c r="M169" s="301">
        <v>6.0780000000000001E-2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2689.35</v>
      </c>
      <c r="D170" s="302">
        <v>2706.5166666666664</v>
      </c>
      <c r="E170" s="302">
        <v>2654.833333333333</v>
      </c>
      <c r="F170" s="302">
        <v>2620.3166666666666</v>
      </c>
      <c r="G170" s="302">
        <v>2568.6333333333332</v>
      </c>
      <c r="H170" s="302">
        <v>2741.0333333333328</v>
      </c>
      <c r="I170" s="302">
        <v>2792.7166666666662</v>
      </c>
      <c r="J170" s="302">
        <v>2827.2333333333327</v>
      </c>
      <c r="K170" s="301">
        <v>2758.2</v>
      </c>
      <c r="L170" s="301">
        <v>2672</v>
      </c>
      <c r="M170" s="301">
        <v>0.67020999999999997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1535.25</v>
      </c>
      <c r="D171" s="302">
        <v>1537.3666666666668</v>
      </c>
      <c r="E171" s="302">
        <v>1525.2833333333335</v>
      </c>
      <c r="F171" s="302">
        <v>1515.3166666666668</v>
      </c>
      <c r="G171" s="302">
        <v>1503.2333333333336</v>
      </c>
      <c r="H171" s="302">
        <v>1547.3333333333335</v>
      </c>
      <c r="I171" s="302">
        <v>1559.4166666666665</v>
      </c>
      <c r="J171" s="302">
        <v>1569.3833333333334</v>
      </c>
      <c r="K171" s="301">
        <v>1549.45</v>
      </c>
      <c r="L171" s="301">
        <v>1527.4</v>
      </c>
      <c r="M171" s="301">
        <v>9.4640000000000002E-2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382</v>
      </c>
      <c r="D172" s="302">
        <v>380.73333333333335</v>
      </c>
      <c r="E172" s="302">
        <v>373.26666666666671</v>
      </c>
      <c r="F172" s="302">
        <v>364.53333333333336</v>
      </c>
      <c r="G172" s="302">
        <v>357.06666666666672</v>
      </c>
      <c r="H172" s="302">
        <v>389.4666666666667</v>
      </c>
      <c r="I172" s="302">
        <v>396.93333333333339</v>
      </c>
      <c r="J172" s="302">
        <v>405.66666666666669</v>
      </c>
      <c r="K172" s="301">
        <v>388.2</v>
      </c>
      <c r="L172" s="301">
        <v>372</v>
      </c>
      <c r="M172" s="301">
        <v>6.4010999999999996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3908.5</v>
      </c>
      <c r="D173" s="302">
        <v>3869.1666666666665</v>
      </c>
      <c r="E173" s="302">
        <v>3813.333333333333</v>
      </c>
      <c r="F173" s="302">
        <v>3718.1666666666665</v>
      </c>
      <c r="G173" s="302">
        <v>3662.333333333333</v>
      </c>
      <c r="H173" s="302">
        <v>3964.333333333333</v>
      </c>
      <c r="I173" s="302">
        <v>4020.1666666666661</v>
      </c>
      <c r="J173" s="302">
        <v>4115.333333333333</v>
      </c>
      <c r="K173" s="301">
        <v>3925</v>
      </c>
      <c r="L173" s="301">
        <v>3774</v>
      </c>
      <c r="M173" s="301">
        <v>0.36068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598.04999999999995</v>
      </c>
      <c r="D174" s="302">
        <v>600.25</v>
      </c>
      <c r="E174" s="302">
        <v>590.79999999999995</v>
      </c>
      <c r="F174" s="302">
        <v>583.54999999999995</v>
      </c>
      <c r="G174" s="302">
        <v>574.09999999999991</v>
      </c>
      <c r="H174" s="302">
        <v>607.5</v>
      </c>
      <c r="I174" s="302">
        <v>616.95000000000005</v>
      </c>
      <c r="J174" s="302">
        <v>624.20000000000005</v>
      </c>
      <c r="K174" s="301">
        <v>609.70000000000005</v>
      </c>
      <c r="L174" s="301">
        <v>593</v>
      </c>
      <c r="M174" s="301">
        <v>13.531230000000001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1154.55</v>
      </c>
      <c r="D175" s="302">
        <v>1149.5</v>
      </c>
      <c r="E175" s="302">
        <v>1137.3</v>
      </c>
      <c r="F175" s="302">
        <v>1120.05</v>
      </c>
      <c r="G175" s="302">
        <v>1107.8499999999999</v>
      </c>
      <c r="H175" s="302">
        <v>1166.75</v>
      </c>
      <c r="I175" s="302">
        <v>1178.9499999999998</v>
      </c>
      <c r="J175" s="302">
        <v>1196.2</v>
      </c>
      <c r="K175" s="301">
        <v>1161.7</v>
      </c>
      <c r="L175" s="301">
        <v>1132.25</v>
      </c>
      <c r="M175" s="301">
        <v>0.13963999999999999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514.79999999999995</v>
      </c>
      <c r="D176" s="302">
        <v>515.9</v>
      </c>
      <c r="E176" s="302">
        <v>507.19999999999993</v>
      </c>
      <c r="F176" s="302">
        <v>499.59999999999997</v>
      </c>
      <c r="G176" s="302">
        <v>490.89999999999992</v>
      </c>
      <c r="H176" s="302">
        <v>523.5</v>
      </c>
      <c r="I176" s="302">
        <v>532.20000000000005</v>
      </c>
      <c r="J176" s="302">
        <v>539.79999999999995</v>
      </c>
      <c r="K176" s="301">
        <v>524.6</v>
      </c>
      <c r="L176" s="301">
        <v>508.3</v>
      </c>
      <c r="M176" s="301">
        <v>1.7734000000000001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737.1</v>
      </c>
      <c r="D177" s="302">
        <v>736.86666666666667</v>
      </c>
      <c r="E177" s="302">
        <v>732.98333333333335</v>
      </c>
      <c r="F177" s="302">
        <v>728.86666666666667</v>
      </c>
      <c r="G177" s="302">
        <v>724.98333333333335</v>
      </c>
      <c r="H177" s="302">
        <v>740.98333333333335</v>
      </c>
      <c r="I177" s="302">
        <v>744.86666666666679</v>
      </c>
      <c r="J177" s="302">
        <v>748.98333333333335</v>
      </c>
      <c r="K177" s="301">
        <v>740.75</v>
      </c>
      <c r="L177" s="301">
        <v>732.75</v>
      </c>
      <c r="M177" s="301">
        <v>8.2247400000000006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452.65</v>
      </c>
      <c r="D178" s="302">
        <v>453.8</v>
      </c>
      <c r="E178" s="302">
        <v>448.95000000000005</v>
      </c>
      <c r="F178" s="302">
        <v>445.25000000000006</v>
      </c>
      <c r="G178" s="302">
        <v>440.40000000000009</v>
      </c>
      <c r="H178" s="302">
        <v>457.5</v>
      </c>
      <c r="I178" s="302">
        <v>462.35</v>
      </c>
      <c r="J178" s="302">
        <v>466.04999999999995</v>
      </c>
      <c r="K178" s="301">
        <v>458.65</v>
      </c>
      <c r="L178" s="301">
        <v>450.1</v>
      </c>
      <c r="M178" s="301">
        <v>0.45627000000000001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1239.5</v>
      </c>
      <c r="D179" s="302">
        <v>1233.9666666666665</v>
      </c>
      <c r="E179" s="302">
        <v>1193.9833333333329</v>
      </c>
      <c r="F179" s="302">
        <v>1148.4666666666665</v>
      </c>
      <c r="G179" s="302">
        <v>1108.4833333333329</v>
      </c>
      <c r="H179" s="302">
        <v>1279.4833333333329</v>
      </c>
      <c r="I179" s="302">
        <v>1319.4666666666665</v>
      </c>
      <c r="J179" s="302">
        <v>1364.9833333333329</v>
      </c>
      <c r="K179" s="301">
        <v>1273.95</v>
      </c>
      <c r="L179" s="301">
        <v>1188.45</v>
      </c>
      <c r="M179" s="301">
        <v>15.944240000000001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76.75</v>
      </c>
      <c r="D180" s="302">
        <v>77.583333333333329</v>
      </c>
      <c r="E180" s="302">
        <v>75.166666666666657</v>
      </c>
      <c r="F180" s="302">
        <v>73.583333333333329</v>
      </c>
      <c r="G180" s="302">
        <v>71.166666666666657</v>
      </c>
      <c r="H180" s="302">
        <v>79.166666666666657</v>
      </c>
      <c r="I180" s="302">
        <v>81.583333333333314</v>
      </c>
      <c r="J180" s="302">
        <v>83.166666666666657</v>
      </c>
      <c r="K180" s="301">
        <v>80</v>
      </c>
      <c r="L180" s="301">
        <v>76</v>
      </c>
      <c r="M180" s="301">
        <v>3.0548500000000001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259.45</v>
      </c>
      <c r="D181" s="302">
        <v>260.13333333333333</v>
      </c>
      <c r="E181" s="302">
        <v>254.31666666666666</v>
      </c>
      <c r="F181" s="302">
        <v>249.18333333333334</v>
      </c>
      <c r="G181" s="302">
        <v>243.36666666666667</v>
      </c>
      <c r="H181" s="302">
        <v>265.26666666666665</v>
      </c>
      <c r="I181" s="302">
        <v>271.08333333333326</v>
      </c>
      <c r="J181" s="302">
        <v>276.21666666666664</v>
      </c>
      <c r="K181" s="301">
        <v>265.95</v>
      </c>
      <c r="L181" s="301">
        <v>255</v>
      </c>
      <c r="M181" s="301">
        <v>5.8618600000000001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403</v>
      </c>
      <c r="D182" s="302">
        <v>405.9666666666667</v>
      </c>
      <c r="E182" s="302">
        <v>397.13333333333338</v>
      </c>
      <c r="F182" s="302">
        <v>391.26666666666671</v>
      </c>
      <c r="G182" s="302">
        <v>382.43333333333339</v>
      </c>
      <c r="H182" s="302">
        <v>411.83333333333337</v>
      </c>
      <c r="I182" s="302">
        <v>420.66666666666663</v>
      </c>
      <c r="J182" s="302">
        <v>426.53333333333336</v>
      </c>
      <c r="K182" s="301">
        <v>414.8</v>
      </c>
      <c r="L182" s="301">
        <v>400.1</v>
      </c>
      <c r="M182" s="301">
        <v>2.6128100000000001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1309.3499999999999</v>
      </c>
      <c r="D183" s="302">
        <v>1305.6666666666665</v>
      </c>
      <c r="E183" s="302">
        <v>1289.7833333333331</v>
      </c>
      <c r="F183" s="302">
        <v>1270.2166666666665</v>
      </c>
      <c r="G183" s="302">
        <v>1254.333333333333</v>
      </c>
      <c r="H183" s="302">
        <v>1325.2333333333331</v>
      </c>
      <c r="I183" s="302">
        <v>1341.1166666666663</v>
      </c>
      <c r="J183" s="302">
        <v>1360.6833333333332</v>
      </c>
      <c r="K183" s="301">
        <v>1321.55</v>
      </c>
      <c r="L183" s="301">
        <v>1286.0999999999999</v>
      </c>
      <c r="M183" s="301">
        <v>10.65582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143.19999999999999</v>
      </c>
      <c r="D184" s="302">
        <v>142.91666666666666</v>
      </c>
      <c r="E184" s="302">
        <v>140.7833333333333</v>
      </c>
      <c r="F184" s="302">
        <v>138.36666666666665</v>
      </c>
      <c r="G184" s="302">
        <v>136.23333333333329</v>
      </c>
      <c r="H184" s="302">
        <v>145.33333333333331</v>
      </c>
      <c r="I184" s="302">
        <v>147.4666666666667</v>
      </c>
      <c r="J184" s="302">
        <v>149.88333333333333</v>
      </c>
      <c r="K184" s="301">
        <v>145.05000000000001</v>
      </c>
      <c r="L184" s="301">
        <v>140.5</v>
      </c>
      <c r="M184" s="301">
        <v>10.467980000000001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1609.95</v>
      </c>
      <c r="D185" s="302">
        <v>1621.6166666666668</v>
      </c>
      <c r="E185" s="302">
        <v>1589.9333333333336</v>
      </c>
      <c r="F185" s="302">
        <v>1569.9166666666667</v>
      </c>
      <c r="G185" s="302">
        <v>1538.2333333333336</v>
      </c>
      <c r="H185" s="302">
        <v>1641.6333333333337</v>
      </c>
      <c r="I185" s="302">
        <v>1673.3166666666671</v>
      </c>
      <c r="J185" s="302">
        <v>1693.3333333333337</v>
      </c>
      <c r="K185" s="301">
        <v>1653.3</v>
      </c>
      <c r="L185" s="301">
        <v>1601.6</v>
      </c>
      <c r="M185" s="301">
        <v>0.36387000000000003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134.30000000000001</v>
      </c>
      <c r="D186" s="302">
        <v>137.08333333333334</v>
      </c>
      <c r="E186" s="302">
        <v>130.76666666666668</v>
      </c>
      <c r="F186" s="302">
        <v>127.23333333333335</v>
      </c>
      <c r="G186" s="302">
        <v>120.91666666666669</v>
      </c>
      <c r="H186" s="302">
        <v>140.61666666666667</v>
      </c>
      <c r="I186" s="302">
        <v>146.93333333333334</v>
      </c>
      <c r="J186" s="302">
        <v>150.46666666666667</v>
      </c>
      <c r="K186" s="301">
        <v>143.4</v>
      </c>
      <c r="L186" s="301">
        <v>133.55000000000001</v>
      </c>
      <c r="M186" s="301">
        <v>17.354600000000001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232.4</v>
      </c>
      <c r="D187" s="302">
        <v>231.01666666666665</v>
      </c>
      <c r="E187" s="302">
        <v>228.0333333333333</v>
      </c>
      <c r="F187" s="302">
        <v>223.66666666666666</v>
      </c>
      <c r="G187" s="302">
        <v>220.68333333333331</v>
      </c>
      <c r="H187" s="302">
        <v>235.3833333333333</v>
      </c>
      <c r="I187" s="302">
        <v>238.36666666666665</v>
      </c>
      <c r="J187" s="302">
        <v>242.73333333333329</v>
      </c>
      <c r="K187" s="301">
        <v>234</v>
      </c>
      <c r="L187" s="301">
        <v>226.65</v>
      </c>
      <c r="M187" s="301">
        <v>8.0305999999999997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710.1</v>
      </c>
      <c r="D188" s="302">
        <v>717.68333333333339</v>
      </c>
      <c r="E188" s="302">
        <v>699.66666666666674</v>
      </c>
      <c r="F188" s="302">
        <v>689.23333333333335</v>
      </c>
      <c r="G188" s="302">
        <v>671.2166666666667</v>
      </c>
      <c r="H188" s="302">
        <v>728.11666666666679</v>
      </c>
      <c r="I188" s="302">
        <v>746.13333333333344</v>
      </c>
      <c r="J188" s="302">
        <v>756.56666666666683</v>
      </c>
      <c r="K188" s="301">
        <v>735.7</v>
      </c>
      <c r="L188" s="301">
        <v>707.25</v>
      </c>
      <c r="M188" s="301">
        <v>2.6154799999999998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446.1</v>
      </c>
      <c r="D189" s="302">
        <v>445.89999999999992</v>
      </c>
      <c r="E189" s="302">
        <v>437.84999999999985</v>
      </c>
      <c r="F189" s="302">
        <v>429.59999999999991</v>
      </c>
      <c r="G189" s="302">
        <v>421.54999999999984</v>
      </c>
      <c r="H189" s="302">
        <v>454.14999999999986</v>
      </c>
      <c r="I189" s="302">
        <v>462.19999999999993</v>
      </c>
      <c r="J189" s="302">
        <v>470.44999999999987</v>
      </c>
      <c r="K189" s="301">
        <v>453.95</v>
      </c>
      <c r="L189" s="301">
        <v>437.65</v>
      </c>
      <c r="M189" s="301">
        <v>14.64174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1883.85</v>
      </c>
      <c r="D190" s="302">
        <v>1873.8500000000001</v>
      </c>
      <c r="E190" s="302">
        <v>1856.0000000000002</v>
      </c>
      <c r="F190" s="302">
        <v>1828.15</v>
      </c>
      <c r="G190" s="302">
        <v>1810.3000000000002</v>
      </c>
      <c r="H190" s="302">
        <v>1901.7000000000003</v>
      </c>
      <c r="I190" s="302">
        <v>1919.5500000000002</v>
      </c>
      <c r="J190" s="302">
        <v>1947.4000000000003</v>
      </c>
      <c r="K190" s="301">
        <v>1891.7</v>
      </c>
      <c r="L190" s="301">
        <v>1846</v>
      </c>
      <c r="M190" s="301">
        <v>6.86829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870.9</v>
      </c>
      <c r="D191" s="302">
        <v>872.15</v>
      </c>
      <c r="E191" s="302">
        <v>857.8</v>
      </c>
      <c r="F191" s="302">
        <v>844.69999999999993</v>
      </c>
      <c r="G191" s="302">
        <v>830.34999999999991</v>
      </c>
      <c r="H191" s="302">
        <v>885.25</v>
      </c>
      <c r="I191" s="302">
        <v>899.60000000000014</v>
      </c>
      <c r="J191" s="302">
        <v>912.7</v>
      </c>
      <c r="K191" s="301">
        <v>886.5</v>
      </c>
      <c r="L191" s="301">
        <v>859.05</v>
      </c>
      <c r="M191" s="301">
        <v>2.8230300000000002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17</v>
      </c>
      <c r="D192" s="302">
        <v>17.133333333333336</v>
      </c>
      <c r="E192" s="302">
        <v>16.566666666666674</v>
      </c>
      <c r="F192" s="302">
        <v>16.133333333333336</v>
      </c>
      <c r="G192" s="302">
        <v>15.566666666666674</v>
      </c>
      <c r="H192" s="302">
        <v>17.566666666666674</v>
      </c>
      <c r="I192" s="302">
        <v>18.133333333333336</v>
      </c>
      <c r="J192" s="302">
        <v>18.566666666666674</v>
      </c>
      <c r="K192" s="301">
        <v>17.7</v>
      </c>
      <c r="L192" s="301">
        <v>16.7</v>
      </c>
      <c r="M192" s="301">
        <v>12.70003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866.05</v>
      </c>
      <c r="D193" s="302">
        <v>872.06666666666661</v>
      </c>
      <c r="E193" s="302">
        <v>856.68333333333317</v>
      </c>
      <c r="F193" s="302">
        <v>847.31666666666661</v>
      </c>
      <c r="G193" s="302">
        <v>831.93333333333317</v>
      </c>
      <c r="H193" s="302">
        <v>881.43333333333317</v>
      </c>
      <c r="I193" s="302">
        <v>896.81666666666661</v>
      </c>
      <c r="J193" s="302">
        <v>906.18333333333317</v>
      </c>
      <c r="K193" s="301">
        <v>887.45</v>
      </c>
      <c r="L193" s="301">
        <v>862.7</v>
      </c>
      <c r="M193" s="301">
        <v>0.15576999999999999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1122.5</v>
      </c>
      <c r="D194" s="302">
        <v>1111.8</v>
      </c>
      <c r="E194" s="302">
        <v>1097.6499999999999</v>
      </c>
      <c r="F194" s="302">
        <v>1072.8</v>
      </c>
      <c r="G194" s="302">
        <v>1058.6499999999999</v>
      </c>
      <c r="H194" s="302">
        <v>1136.6499999999999</v>
      </c>
      <c r="I194" s="302">
        <v>1150.8</v>
      </c>
      <c r="J194" s="302">
        <v>1175.6499999999999</v>
      </c>
      <c r="K194" s="301">
        <v>1125.95</v>
      </c>
      <c r="L194" s="301">
        <v>1086.95</v>
      </c>
      <c r="M194" s="301">
        <v>14.463800000000001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996.9</v>
      </c>
      <c r="D195" s="302">
        <v>992</v>
      </c>
      <c r="E195" s="302">
        <v>983.05</v>
      </c>
      <c r="F195" s="302">
        <v>969.19999999999993</v>
      </c>
      <c r="G195" s="302">
        <v>960.24999999999989</v>
      </c>
      <c r="H195" s="302">
        <v>1005.85</v>
      </c>
      <c r="I195" s="302">
        <v>1014.8000000000001</v>
      </c>
      <c r="J195" s="302">
        <v>1028.6500000000001</v>
      </c>
      <c r="K195" s="301">
        <v>1000.95</v>
      </c>
      <c r="L195" s="301">
        <v>978.15</v>
      </c>
      <c r="M195" s="301">
        <v>24.617909999999998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2109.5</v>
      </c>
      <c r="D196" s="302">
        <v>2110.5166666666669</v>
      </c>
      <c r="E196" s="302">
        <v>2089.0333333333338</v>
      </c>
      <c r="F196" s="302">
        <v>2068.5666666666671</v>
      </c>
      <c r="G196" s="302">
        <v>2047.0833333333339</v>
      </c>
      <c r="H196" s="302">
        <v>2130.9833333333336</v>
      </c>
      <c r="I196" s="302">
        <v>2152.4666666666662</v>
      </c>
      <c r="J196" s="302">
        <v>2172.9333333333334</v>
      </c>
      <c r="K196" s="301">
        <v>2132</v>
      </c>
      <c r="L196" s="301">
        <v>2090.0500000000002</v>
      </c>
      <c r="M196" s="301">
        <v>36.319589999999998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1820.65</v>
      </c>
      <c r="D197" s="302">
        <v>1815.1666666666667</v>
      </c>
      <c r="E197" s="302">
        <v>1804.3333333333335</v>
      </c>
      <c r="F197" s="302">
        <v>1788.0166666666667</v>
      </c>
      <c r="G197" s="302">
        <v>1777.1833333333334</v>
      </c>
      <c r="H197" s="302">
        <v>1831.4833333333336</v>
      </c>
      <c r="I197" s="302">
        <v>1842.3166666666671</v>
      </c>
      <c r="J197" s="302">
        <v>1858.6333333333337</v>
      </c>
      <c r="K197" s="301">
        <v>1826</v>
      </c>
      <c r="L197" s="301">
        <v>1798.85</v>
      </c>
      <c r="M197" s="301">
        <v>5.45533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1312</v>
      </c>
      <c r="D198" s="302">
        <v>1314.3333333333333</v>
      </c>
      <c r="E198" s="302">
        <v>1302.6666666666665</v>
      </c>
      <c r="F198" s="302">
        <v>1293.3333333333333</v>
      </c>
      <c r="G198" s="302">
        <v>1281.6666666666665</v>
      </c>
      <c r="H198" s="302">
        <v>1323.6666666666665</v>
      </c>
      <c r="I198" s="302">
        <v>1335.333333333333</v>
      </c>
      <c r="J198" s="302">
        <v>1344.6666666666665</v>
      </c>
      <c r="K198" s="301">
        <v>1326</v>
      </c>
      <c r="L198" s="301">
        <v>1305</v>
      </c>
      <c r="M198" s="301">
        <v>59.351779999999998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572.4</v>
      </c>
      <c r="D199" s="302">
        <v>575.73333333333323</v>
      </c>
      <c r="E199" s="302">
        <v>566.81666666666649</v>
      </c>
      <c r="F199" s="302">
        <v>561.23333333333323</v>
      </c>
      <c r="G199" s="302">
        <v>552.31666666666649</v>
      </c>
      <c r="H199" s="302">
        <v>581.31666666666649</v>
      </c>
      <c r="I199" s="302">
        <v>590.23333333333323</v>
      </c>
      <c r="J199" s="302">
        <v>595.81666666666649</v>
      </c>
      <c r="K199" s="301">
        <v>584.65</v>
      </c>
      <c r="L199" s="301">
        <v>570.15</v>
      </c>
      <c r="M199" s="301">
        <v>40.657800000000002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1011.2</v>
      </c>
      <c r="D200" s="302">
        <v>1017.1833333333334</v>
      </c>
      <c r="E200" s="302">
        <v>999.01666666666688</v>
      </c>
      <c r="F200" s="302">
        <v>986.83333333333348</v>
      </c>
      <c r="G200" s="302">
        <v>968.66666666666697</v>
      </c>
      <c r="H200" s="302">
        <v>1029.3666666666668</v>
      </c>
      <c r="I200" s="302">
        <v>1047.5333333333333</v>
      </c>
      <c r="J200" s="302">
        <v>1059.7166666666667</v>
      </c>
      <c r="K200" s="301">
        <v>1035.3499999999999</v>
      </c>
      <c r="L200" s="301">
        <v>1005</v>
      </c>
      <c r="M200" s="301">
        <v>0.74716000000000005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178.05</v>
      </c>
      <c r="D201" s="302">
        <v>177.85</v>
      </c>
      <c r="E201" s="302">
        <v>176.7</v>
      </c>
      <c r="F201" s="302">
        <v>175.35</v>
      </c>
      <c r="G201" s="302">
        <v>174.2</v>
      </c>
      <c r="H201" s="302">
        <v>179.2</v>
      </c>
      <c r="I201" s="302">
        <v>180.35000000000002</v>
      </c>
      <c r="J201" s="302">
        <v>181.7</v>
      </c>
      <c r="K201" s="301">
        <v>179</v>
      </c>
      <c r="L201" s="301">
        <v>176.5</v>
      </c>
      <c r="M201" s="301">
        <v>0.46778999999999998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106.5</v>
      </c>
      <c r="D202" s="302">
        <v>108.08333333333333</v>
      </c>
      <c r="E202" s="302">
        <v>103.91666666666666</v>
      </c>
      <c r="F202" s="302">
        <v>101.33333333333333</v>
      </c>
      <c r="G202" s="302">
        <v>97.166666666666657</v>
      </c>
      <c r="H202" s="302">
        <v>110.66666666666666</v>
      </c>
      <c r="I202" s="302">
        <v>114.83333333333331</v>
      </c>
      <c r="J202" s="302">
        <v>117.41666666666666</v>
      </c>
      <c r="K202" s="301">
        <v>112.25</v>
      </c>
      <c r="L202" s="301">
        <v>105.5</v>
      </c>
      <c r="M202" s="301">
        <v>9.1220300000000005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2557.6</v>
      </c>
      <c r="D203" s="302">
        <v>2567.5</v>
      </c>
      <c r="E203" s="302">
        <v>2520.1</v>
      </c>
      <c r="F203" s="302">
        <v>2482.6</v>
      </c>
      <c r="G203" s="302">
        <v>2435.1999999999998</v>
      </c>
      <c r="H203" s="302">
        <v>2605</v>
      </c>
      <c r="I203" s="302">
        <v>2652.3999999999996</v>
      </c>
      <c r="J203" s="302">
        <v>2689.9</v>
      </c>
      <c r="K203" s="301">
        <v>2614.9</v>
      </c>
      <c r="L203" s="301">
        <v>2530</v>
      </c>
      <c r="M203" s="301">
        <v>5.0925900000000004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59.95</v>
      </c>
      <c r="D204" s="302">
        <v>60.366666666666674</v>
      </c>
      <c r="E204" s="302">
        <v>59.133333333333347</v>
      </c>
      <c r="F204" s="302">
        <v>58.31666666666667</v>
      </c>
      <c r="G204" s="302">
        <v>57.083333333333343</v>
      </c>
      <c r="H204" s="302">
        <v>61.183333333333351</v>
      </c>
      <c r="I204" s="302">
        <v>62.416666666666671</v>
      </c>
      <c r="J204" s="302">
        <v>63.233333333333356</v>
      </c>
      <c r="K204" s="301">
        <v>61.6</v>
      </c>
      <c r="L204" s="301">
        <v>59.55</v>
      </c>
      <c r="M204" s="301">
        <v>43.726370000000003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977.15</v>
      </c>
      <c r="D205" s="302">
        <v>972.7166666666667</v>
      </c>
      <c r="E205" s="302">
        <v>960.43333333333339</v>
      </c>
      <c r="F205" s="302">
        <v>943.7166666666667</v>
      </c>
      <c r="G205" s="302">
        <v>931.43333333333339</v>
      </c>
      <c r="H205" s="302">
        <v>989.43333333333339</v>
      </c>
      <c r="I205" s="302">
        <v>1001.7166666666667</v>
      </c>
      <c r="J205" s="302">
        <v>1018.4333333333334</v>
      </c>
      <c r="K205" s="301">
        <v>985</v>
      </c>
      <c r="L205" s="301">
        <v>956</v>
      </c>
      <c r="M205" s="301">
        <v>0.84401999999999999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251.7</v>
      </c>
      <c r="D206" s="302">
        <v>253.76666666666665</v>
      </c>
      <c r="E206" s="302">
        <v>247.5333333333333</v>
      </c>
      <c r="F206" s="302">
        <v>243.36666666666665</v>
      </c>
      <c r="G206" s="302">
        <v>237.1333333333333</v>
      </c>
      <c r="H206" s="302">
        <v>257.93333333333328</v>
      </c>
      <c r="I206" s="302">
        <v>264.16666666666663</v>
      </c>
      <c r="J206" s="302">
        <v>268.33333333333331</v>
      </c>
      <c r="K206" s="301">
        <v>260</v>
      </c>
      <c r="L206" s="301">
        <v>249.6</v>
      </c>
      <c r="M206" s="301">
        <v>3.5020600000000002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358.3</v>
      </c>
      <c r="D207" s="302">
        <v>361.75</v>
      </c>
      <c r="E207" s="302">
        <v>353.9</v>
      </c>
      <c r="F207" s="302">
        <v>349.5</v>
      </c>
      <c r="G207" s="302">
        <v>341.65</v>
      </c>
      <c r="H207" s="302">
        <v>366.15</v>
      </c>
      <c r="I207" s="302">
        <v>374</v>
      </c>
      <c r="J207" s="302">
        <v>378.4</v>
      </c>
      <c r="K207" s="301">
        <v>369.6</v>
      </c>
      <c r="L207" s="301">
        <v>357.35</v>
      </c>
      <c r="M207" s="301">
        <v>112.73145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96.3</v>
      </c>
      <c r="D208" s="302">
        <v>97.183333333333323</v>
      </c>
      <c r="E208" s="302">
        <v>94.516666666666652</v>
      </c>
      <c r="F208" s="302">
        <v>92.733333333333334</v>
      </c>
      <c r="G208" s="302">
        <v>90.066666666666663</v>
      </c>
      <c r="H208" s="302">
        <v>98.96666666666664</v>
      </c>
      <c r="I208" s="302">
        <v>101.6333333333333</v>
      </c>
      <c r="J208" s="302">
        <v>103.41666666666663</v>
      </c>
      <c r="K208" s="301">
        <v>99.85</v>
      </c>
      <c r="L208" s="301">
        <v>95.4</v>
      </c>
      <c r="M208" s="301">
        <v>26.79119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214</v>
      </c>
      <c r="D209" s="302">
        <v>218.6</v>
      </c>
      <c r="E209" s="302">
        <v>208.5</v>
      </c>
      <c r="F209" s="302">
        <v>203</v>
      </c>
      <c r="G209" s="302">
        <v>192.9</v>
      </c>
      <c r="H209" s="302">
        <v>224.1</v>
      </c>
      <c r="I209" s="302">
        <v>234.19999999999996</v>
      </c>
      <c r="J209" s="302">
        <v>239.7</v>
      </c>
      <c r="K209" s="301">
        <v>228.7</v>
      </c>
      <c r="L209" s="301">
        <v>213.1</v>
      </c>
      <c r="M209" s="301">
        <v>100.56022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2171</v>
      </c>
      <c r="D210" s="302">
        <v>2181.65</v>
      </c>
      <c r="E210" s="302">
        <v>2149.3500000000004</v>
      </c>
      <c r="F210" s="302">
        <v>2127.7000000000003</v>
      </c>
      <c r="G210" s="302">
        <v>2095.4000000000005</v>
      </c>
      <c r="H210" s="302">
        <v>2203.3000000000002</v>
      </c>
      <c r="I210" s="302">
        <v>2235.6000000000004</v>
      </c>
      <c r="J210" s="302">
        <v>2257.25</v>
      </c>
      <c r="K210" s="301">
        <v>2213.9499999999998</v>
      </c>
      <c r="L210" s="301">
        <v>2160</v>
      </c>
      <c r="M210" s="301">
        <v>15.92475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277.25</v>
      </c>
      <c r="D211" s="302">
        <v>278.48333333333335</v>
      </c>
      <c r="E211" s="302">
        <v>269.86666666666667</v>
      </c>
      <c r="F211" s="302">
        <v>262.48333333333335</v>
      </c>
      <c r="G211" s="302">
        <v>253.86666666666667</v>
      </c>
      <c r="H211" s="302">
        <v>285.86666666666667</v>
      </c>
      <c r="I211" s="302">
        <v>294.48333333333335</v>
      </c>
      <c r="J211" s="302">
        <v>301.86666666666667</v>
      </c>
      <c r="K211" s="301">
        <v>287.10000000000002</v>
      </c>
      <c r="L211" s="301">
        <v>271.10000000000002</v>
      </c>
      <c r="M211" s="301">
        <v>5.8970500000000001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758.1</v>
      </c>
      <c r="D212" s="302">
        <v>762.94999999999993</v>
      </c>
      <c r="E212" s="302">
        <v>744.49999999999989</v>
      </c>
      <c r="F212" s="302">
        <v>730.9</v>
      </c>
      <c r="G212" s="302">
        <v>712.44999999999993</v>
      </c>
      <c r="H212" s="302">
        <v>776.54999999999984</v>
      </c>
      <c r="I212" s="302">
        <v>794.99999999999989</v>
      </c>
      <c r="J212" s="302">
        <v>808.5999999999998</v>
      </c>
      <c r="K212" s="301">
        <v>781.4</v>
      </c>
      <c r="L212" s="301">
        <v>749.35</v>
      </c>
      <c r="M212" s="301">
        <v>0.53271999999999997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33037.199999999997</v>
      </c>
      <c r="D213" s="302">
        <v>33100.299999999996</v>
      </c>
      <c r="E213" s="302">
        <v>32650.249999999993</v>
      </c>
      <c r="F213" s="302">
        <v>32263.299999999996</v>
      </c>
      <c r="G213" s="302">
        <v>31813.249999999993</v>
      </c>
      <c r="H213" s="302">
        <v>33487.249999999993</v>
      </c>
      <c r="I213" s="302">
        <v>33937.299999999996</v>
      </c>
      <c r="J213" s="302">
        <v>34324.249999999993</v>
      </c>
      <c r="K213" s="301">
        <v>33550.35</v>
      </c>
      <c r="L213" s="301">
        <v>32713.35</v>
      </c>
      <c r="M213" s="301">
        <v>3.9820000000000001E-2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34.950000000000003</v>
      </c>
      <c r="D214" s="302">
        <v>34.916666666666664</v>
      </c>
      <c r="E214" s="302">
        <v>34.333333333333329</v>
      </c>
      <c r="F214" s="302">
        <v>33.716666666666661</v>
      </c>
      <c r="G214" s="302">
        <v>33.133333333333326</v>
      </c>
      <c r="H214" s="302">
        <v>35.533333333333331</v>
      </c>
      <c r="I214" s="302">
        <v>36.11666666666666</v>
      </c>
      <c r="J214" s="302">
        <v>36.733333333333334</v>
      </c>
      <c r="K214" s="301">
        <v>35.5</v>
      </c>
      <c r="L214" s="301">
        <v>34.299999999999997</v>
      </c>
      <c r="M214" s="301">
        <v>8.6256599999999999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67.75</v>
      </c>
      <c r="D215" s="302">
        <v>67</v>
      </c>
      <c r="E215" s="302">
        <v>65.599999999999994</v>
      </c>
      <c r="F215" s="302">
        <v>63.449999999999989</v>
      </c>
      <c r="G215" s="302">
        <v>62.049999999999983</v>
      </c>
      <c r="H215" s="302">
        <v>69.150000000000006</v>
      </c>
      <c r="I215" s="302">
        <v>70.550000000000011</v>
      </c>
      <c r="J215" s="302">
        <v>72.700000000000017</v>
      </c>
      <c r="K215" s="301">
        <v>68.400000000000006</v>
      </c>
      <c r="L215" s="301">
        <v>64.849999999999994</v>
      </c>
      <c r="M215" s="301">
        <v>115.29058999999999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101.75</v>
      </c>
      <c r="D216" s="302">
        <v>99.75</v>
      </c>
      <c r="E216" s="302">
        <v>92.75</v>
      </c>
      <c r="F216" s="302">
        <v>83.75</v>
      </c>
      <c r="G216" s="302">
        <v>76.75</v>
      </c>
      <c r="H216" s="302">
        <v>108.75</v>
      </c>
      <c r="I216" s="302">
        <v>115.75</v>
      </c>
      <c r="J216" s="302">
        <v>124.75</v>
      </c>
      <c r="K216" s="301">
        <v>106.75</v>
      </c>
      <c r="L216" s="301">
        <v>90.75</v>
      </c>
      <c r="M216" s="301">
        <v>738.18300999999997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685.5</v>
      </c>
      <c r="D217" s="302">
        <v>686.93333333333339</v>
      </c>
      <c r="E217" s="302">
        <v>679.21666666666681</v>
      </c>
      <c r="F217" s="302">
        <v>672.93333333333339</v>
      </c>
      <c r="G217" s="302">
        <v>665.21666666666681</v>
      </c>
      <c r="H217" s="302">
        <v>693.21666666666681</v>
      </c>
      <c r="I217" s="302">
        <v>700.93333333333351</v>
      </c>
      <c r="J217" s="302">
        <v>707.21666666666681</v>
      </c>
      <c r="K217" s="301">
        <v>694.65</v>
      </c>
      <c r="L217" s="301">
        <v>680.65</v>
      </c>
      <c r="M217" s="301">
        <v>133.48598000000001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1145.8</v>
      </c>
      <c r="D218" s="302">
        <v>1129.8</v>
      </c>
      <c r="E218" s="302">
        <v>1110.5999999999999</v>
      </c>
      <c r="F218" s="302">
        <v>1075.3999999999999</v>
      </c>
      <c r="G218" s="302">
        <v>1056.1999999999998</v>
      </c>
      <c r="H218" s="302">
        <v>1165</v>
      </c>
      <c r="I218" s="302">
        <v>1184.2000000000003</v>
      </c>
      <c r="J218" s="302">
        <v>1219.4000000000001</v>
      </c>
      <c r="K218" s="301">
        <v>1149</v>
      </c>
      <c r="L218" s="301">
        <v>1094.5999999999999</v>
      </c>
      <c r="M218" s="301">
        <v>13.12603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531.54999999999995</v>
      </c>
      <c r="D219" s="302">
        <v>534.13333333333333</v>
      </c>
      <c r="E219" s="302">
        <v>526.16666666666663</v>
      </c>
      <c r="F219" s="302">
        <v>520.7833333333333</v>
      </c>
      <c r="G219" s="302">
        <v>512.81666666666661</v>
      </c>
      <c r="H219" s="302">
        <v>539.51666666666665</v>
      </c>
      <c r="I219" s="302">
        <v>547.48333333333335</v>
      </c>
      <c r="J219" s="302">
        <v>552.86666666666667</v>
      </c>
      <c r="K219" s="301">
        <v>542.1</v>
      </c>
      <c r="L219" s="301">
        <v>528.75</v>
      </c>
      <c r="M219" s="301">
        <v>7.5850299999999997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130.69999999999999</v>
      </c>
      <c r="D220" s="302">
        <v>131.9</v>
      </c>
      <c r="E220" s="302">
        <v>127.80000000000001</v>
      </c>
      <c r="F220" s="302">
        <v>124.9</v>
      </c>
      <c r="G220" s="302">
        <v>120.80000000000001</v>
      </c>
      <c r="H220" s="302">
        <v>134.80000000000001</v>
      </c>
      <c r="I220" s="302">
        <v>138.89999999999998</v>
      </c>
      <c r="J220" s="302">
        <v>141.80000000000001</v>
      </c>
      <c r="K220" s="301">
        <v>136</v>
      </c>
      <c r="L220" s="301">
        <v>129</v>
      </c>
      <c r="M220" s="301">
        <v>1.7352099999999999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34.6</v>
      </c>
      <c r="D221" s="302">
        <v>34.800000000000004</v>
      </c>
      <c r="E221" s="302">
        <v>34.150000000000006</v>
      </c>
      <c r="F221" s="302">
        <v>33.700000000000003</v>
      </c>
      <c r="G221" s="302">
        <v>33.050000000000004</v>
      </c>
      <c r="H221" s="302">
        <v>35.250000000000007</v>
      </c>
      <c r="I221" s="302">
        <v>35.9</v>
      </c>
      <c r="J221" s="302">
        <v>36.350000000000009</v>
      </c>
      <c r="K221" s="301">
        <v>35.450000000000003</v>
      </c>
      <c r="L221" s="301">
        <v>34.35</v>
      </c>
      <c r="M221" s="301">
        <v>35.859870000000001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8.8000000000000007</v>
      </c>
      <c r="D222" s="302">
        <v>8.7999999999999989</v>
      </c>
      <c r="E222" s="302">
        <v>8.6499999999999986</v>
      </c>
      <c r="F222" s="302">
        <v>8.5</v>
      </c>
      <c r="G222" s="302">
        <v>8.35</v>
      </c>
      <c r="H222" s="302">
        <v>8.9499999999999975</v>
      </c>
      <c r="I222" s="302">
        <v>9.1</v>
      </c>
      <c r="J222" s="302">
        <v>9.2499999999999964</v>
      </c>
      <c r="K222" s="301">
        <v>8.9499999999999993</v>
      </c>
      <c r="L222" s="301">
        <v>8.65</v>
      </c>
      <c r="M222" s="301">
        <v>876.87915999999996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45.7</v>
      </c>
      <c r="D223" s="302">
        <v>46.266666666666673</v>
      </c>
      <c r="E223" s="302">
        <v>44.883333333333347</v>
      </c>
      <c r="F223" s="302">
        <v>44.066666666666677</v>
      </c>
      <c r="G223" s="302">
        <v>42.683333333333351</v>
      </c>
      <c r="H223" s="302">
        <v>47.083333333333343</v>
      </c>
      <c r="I223" s="302">
        <v>48.466666666666669</v>
      </c>
      <c r="J223" s="302">
        <v>49.283333333333339</v>
      </c>
      <c r="K223" s="301">
        <v>47.65</v>
      </c>
      <c r="L223" s="301">
        <v>45.45</v>
      </c>
      <c r="M223" s="301">
        <v>41.091889999999999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32.950000000000003</v>
      </c>
      <c r="D224" s="302">
        <v>33.06666666666667</v>
      </c>
      <c r="E224" s="302">
        <v>32.583333333333343</v>
      </c>
      <c r="F224" s="302">
        <v>32.216666666666676</v>
      </c>
      <c r="G224" s="302">
        <v>31.733333333333348</v>
      </c>
      <c r="H224" s="302">
        <v>33.433333333333337</v>
      </c>
      <c r="I224" s="302">
        <v>33.916666666666671</v>
      </c>
      <c r="J224" s="302">
        <v>34.283333333333331</v>
      </c>
      <c r="K224" s="301">
        <v>33.549999999999997</v>
      </c>
      <c r="L224" s="301">
        <v>32.700000000000003</v>
      </c>
      <c r="M224" s="301">
        <v>151.87145000000001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175.7</v>
      </c>
      <c r="D225" s="302">
        <v>176.96666666666667</v>
      </c>
      <c r="E225" s="302">
        <v>173.98333333333335</v>
      </c>
      <c r="F225" s="302">
        <v>172.26666666666668</v>
      </c>
      <c r="G225" s="302">
        <v>169.28333333333336</v>
      </c>
      <c r="H225" s="302">
        <v>178.68333333333334</v>
      </c>
      <c r="I225" s="302">
        <v>181.66666666666663</v>
      </c>
      <c r="J225" s="302">
        <v>183.38333333333333</v>
      </c>
      <c r="K225" s="301">
        <v>179.95</v>
      </c>
      <c r="L225" s="301">
        <v>175.25</v>
      </c>
      <c r="M225" s="301">
        <v>39.30001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892.6</v>
      </c>
      <c r="D226" s="302">
        <v>891.29999999999984</v>
      </c>
      <c r="E226" s="302">
        <v>872.59999999999968</v>
      </c>
      <c r="F226" s="302">
        <v>852.5999999999998</v>
      </c>
      <c r="G226" s="302">
        <v>833.89999999999964</v>
      </c>
      <c r="H226" s="302">
        <v>911.29999999999973</v>
      </c>
      <c r="I226" s="302">
        <v>929.99999999999977</v>
      </c>
      <c r="J226" s="302">
        <v>949.99999999999977</v>
      </c>
      <c r="K226" s="301">
        <v>910</v>
      </c>
      <c r="L226" s="301">
        <v>871.3</v>
      </c>
      <c r="M226" s="301">
        <v>0.20249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341.65</v>
      </c>
      <c r="D227" s="302">
        <v>344.88333333333327</v>
      </c>
      <c r="E227" s="302">
        <v>336.31666666666655</v>
      </c>
      <c r="F227" s="302">
        <v>330.98333333333329</v>
      </c>
      <c r="G227" s="302">
        <v>322.41666666666657</v>
      </c>
      <c r="H227" s="302">
        <v>350.21666666666653</v>
      </c>
      <c r="I227" s="302">
        <v>358.78333333333325</v>
      </c>
      <c r="J227" s="302">
        <v>364.1166666666665</v>
      </c>
      <c r="K227" s="301">
        <v>353.45</v>
      </c>
      <c r="L227" s="301">
        <v>339.55</v>
      </c>
      <c r="M227" s="301">
        <v>24.190539999999999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332.4</v>
      </c>
      <c r="D228" s="302">
        <v>334.83333333333331</v>
      </c>
      <c r="E228" s="302">
        <v>325.66666666666663</v>
      </c>
      <c r="F228" s="302">
        <v>318.93333333333334</v>
      </c>
      <c r="G228" s="302">
        <v>309.76666666666665</v>
      </c>
      <c r="H228" s="302">
        <v>341.56666666666661</v>
      </c>
      <c r="I228" s="302">
        <v>350.73333333333323</v>
      </c>
      <c r="J228" s="302">
        <v>357.46666666666658</v>
      </c>
      <c r="K228" s="301">
        <v>344</v>
      </c>
      <c r="L228" s="301">
        <v>328.1</v>
      </c>
      <c r="M228" s="301">
        <v>22.124870000000001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1438.55</v>
      </c>
      <c r="D229" s="302">
        <v>1448.95</v>
      </c>
      <c r="E229" s="302">
        <v>1409.6000000000001</v>
      </c>
      <c r="F229" s="302">
        <v>1380.65</v>
      </c>
      <c r="G229" s="302">
        <v>1341.3000000000002</v>
      </c>
      <c r="H229" s="302">
        <v>1477.9</v>
      </c>
      <c r="I229" s="302">
        <v>1517.25</v>
      </c>
      <c r="J229" s="302">
        <v>1546.2</v>
      </c>
      <c r="K229" s="301">
        <v>1488.3</v>
      </c>
      <c r="L229" s="301">
        <v>1420</v>
      </c>
      <c r="M229" s="301">
        <v>0.38671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216.4</v>
      </c>
      <c r="D230" s="302">
        <v>217.05000000000004</v>
      </c>
      <c r="E230" s="302">
        <v>214.15000000000009</v>
      </c>
      <c r="F230" s="302">
        <v>211.90000000000006</v>
      </c>
      <c r="G230" s="302">
        <v>209.00000000000011</v>
      </c>
      <c r="H230" s="302">
        <v>219.30000000000007</v>
      </c>
      <c r="I230" s="302">
        <v>222.2</v>
      </c>
      <c r="J230" s="302">
        <v>224.45000000000005</v>
      </c>
      <c r="K230" s="301">
        <v>219.95</v>
      </c>
      <c r="L230" s="301">
        <v>214.8</v>
      </c>
      <c r="M230" s="301">
        <v>28.18524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158.9</v>
      </c>
      <c r="D231" s="302">
        <v>158.78333333333333</v>
      </c>
      <c r="E231" s="302">
        <v>155.61666666666667</v>
      </c>
      <c r="F231" s="302">
        <v>152.33333333333334</v>
      </c>
      <c r="G231" s="302">
        <v>149.16666666666669</v>
      </c>
      <c r="H231" s="302">
        <v>162.06666666666666</v>
      </c>
      <c r="I231" s="302">
        <v>165.23333333333335</v>
      </c>
      <c r="J231" s="302">
        <v>168.51666666666665</v>
      </c>
      <c r="K231" s="301">
        <v>161.94999999999999</v>
      </c>
      <c r="L231" s="301">
        <v>155.5</v>
      </c>
      <c r="M231" s="301">
        <v>15.953659999999999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4118.8999999999996</v>
      </c>
      <c r="D232" s="302">
        <v>4131.9666666666662</v>
      </c>
      <c r="E232" s="302">
        <v>4046.9333333333325</v>
      </c>
      <c r="F232" s="302">
        <v>3974.9666666666662</v>
      </c>
      <c r="G232" s="302">
        <v>3889.9333333333325</v>
      </c>
      <c r="H232" s="302">
        <v>4203.9333333333325</v>
      </c>
      <c r="I232" s="302">
        <v>4288.9666666666672</v>
      </c>
      <c r="J232" s="302">
        <v>4360.9333333333325</v>
      </c>
      <c r="K232" s="301">
        <v>4217</v>
      </c>
      <c r="L232" s="301">
        <v>4060</v>
      </c>
      <c r="M232" s="301">
        <v>0.92471999999999999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151.9</v>
      </c>
      <c r="D233" s="302">
        <v>152.46666666666667</v>
      </c>
      <c r="E233" s="302">
        <v>149.53333333333333</v>
      </c>
      <c r="F233" s="302">
        <v>147.16666666666666</v>
      </c>
      <c r="G233" s="302">
        <v>144.23333333333332</v>
      </c>
      <c r="H233" s="302">
        <v>154.83333333333334</v>
      </c>
      <c r="I233" s="302">
        <v>157.76666666666668</v>
      </c>
      <c r="J233" s="302">
        <v>160.13333333333335</v>
      </c>
      <c r="K233" s="301">
        <v>155.4</v>
      </c>
      <c r="L233" s="301">
        <v>150.1</v>
      </c>
      <c r="M233" s="301">
        <v>13.93163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1742.9</v>
      </c>
      <c r="D234" s="302">
        <v>1747.8166666666666</v>
      </c>
      <c r="E234" s="302">
        <v>1725.6333333333332</v>
      </c>
      <c r="F234" s="302">
        <v>1708.3666666666666</v>
      </c>
      <c r="G234" s="302">
        <v>1686.1833333333332</v>
      </c>
      <c r="H234" s="302">
        <v>1765.0833333333333</v>
      </c>
      <c r="I234" s="302">
        <v>1787.2666666666667</v>
      </c>
      <c r="J234" s="302">
        <v>1804.5333333333333</v>
      </c>
      <c r="K234" s="301">
        <v>1770</v>
      </c>
      <c r="L234" s="301">
        <v>1730.55</v>
      </c>
      <c r="M234" s="301">
        <v>3.0632100000000002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1476.3</v>
      </c>
      <c r="D235" s="302">
        <v>1490.2666666666667</v>
      </c>
      <c r="E235" s="302">
        <v>1456.0333333333333</v>
      </c>
      <c r="F235" s="302">
        <v>1435.7666666666667</v>
      </c>
      <c r="G235" s="302">
        <v>1401.5333333333333</v>
      </c>
      <c r="H235" s="302">
        <v>1510.5333333333333</v>
      </c>
      <c r="I235" s="302">
        <v>1544.7666666666664</v>
      </c>
      <c r="J235" s="302">
        <v>1565.0333333333333</v>
      </c>
      <c r="K235" s="301">
        <v>1524.5</v>
      </c>
      <c r="L235" s="301">
        <v>1470</v>
      </c>
      <c r="M235" s="301">
        <v>0.13238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368.1</v>
      </c>
      <c r="D236" s="302">
        <v>369.83333333333331</v>
      </c>
      <c r="E236" s="302">
        <v>364.76666666666665</v>
      </c>
      <c r="F236" s="302">
        <v>361.43333333333334</v>
      </c>
      <c r="G236" s="302">
        <v>356.36666666666667</v>
      </c>
      <c r="H236" s="302">
        <v>373.16666666666663</v>
      </c>
      <c r="I236" s="302">
        <v>378.23333333333335</v>
      </c>
      <c r="J236" s="302">
        <v>381.56666666666661</v>
      </c>
      <c r="K236" s="301">
        <v>374.9</v>
      </c>
      <c r="L236" s="301">
        <v>366.5</v>
      </c>
      <c r="M236" s="301">
        <v>0.75597999999999999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844.2</v>
      </c>
      <c r="D237" s="302">
        <v>851.48333333333323</v>
      </c>
      <c r="E237" s="302">
        <v>833.01666666666642</v>
      </c>
      <c r="F237" s="302">
        <v>821.83333333333314</v>
      </c>
      <c r="G237" s="302">
        <v>803.36666666666633</v>
      </c>
      <c r="H237" s="302">
        <v>862.66666666666652</v>
      </c>
      <c r="I237" s="302">
        <v>881.13333333333344</v>
      </c>
      <c r="J237" s="302">
        <v>892.31666666666661</v>
      </c>
      <c r="K237" s="301">
        <v>869.95</v>
      </c>
      <c r="L237" s="301">
        <v>840.3</v>
      </c>
      <c r="M237" s="301">
        <v>37.7089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201.4</v>
      </c>
      <c r="D238" s="302">
        <v>202.93333333333331</v>
      </c>
      <c r="E238" s="302">
        <v>199.36666666666662</v>
      </c>
      <c r="F238" s="302">
        <v>197.33333333333331</v>
      </c>
      <c r="G238" s="302">
        <v>193.76666666666662</v>
      </c>
      <c r="H238" s="302">
        <v>204.96666666666661</v>
      </c>
      <c r="I238" s="302">
        <v>208.53333333333327</v>
      </c>
      <c r="J238" s="302">
        <v>210.56666666666661</v>
      </c>
      <c r="K238" s="301">
        <v>206.5</v>
      </c>
      <c r="L238" s="301">
        <v>200.9</v>
      </c>
      <c r="M238" s="301">
        <v>50.431600000000003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14.4</v>
      </c>
      <c r="D239" s="302">
        <v>14.533333333333333</v>
      </c>
      <c r="E239" s="302">
        <v>13.966666666666667</v>
      </c>
      <c r="F239" s="302">
        <v>13.533333333333333</v>
      </c>
      <c r="G239" s="302">
        <v>12.966666666666667</v>
      </c>
      <c r="H239" s="302">
        <v>14.966666666666667</v>
      </c>
      <c r="I239" s="302">
        <v>15.533333333333333</v>
      </c>
      <c r="J239" s="302">
        <v>15.966666666666667</v>
      </c>
      <c r="K239" s="301">
        <v>15.1</v>
      </c>
      <c r="L239" s="301">
        <v>14.1</v>
      </c>
      <c r="M239" s="301">
        <v>26.567540000000001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1440.55</v>
      </c>
      <c r="D240" s="302">
        <v>1430.8666666666668</v>
      </c>
      <c r="E240" s="302">
        <v>1412.8333333333335</v>
      </c>
      <c r="F240" s="302">
        <v>1385.1166666666668</v>
      </c>
      <c r="G240" s="302">
        <v>1367.0833333333335</v>
      </c>
      <c r="H240" s="302">
        <v>1458.5833333333335</v>
      </c>
      <c r="I240" s="302">
        <v>1476.6166666666668</v>
      </c>
      <c r="J240" s="302">
        <v>1504.3333333333335</v>
      </c>
      <c r="K240" s="301">
        <v>1448.9</v>
      </c>
      <c r="L240" s="301">
        <v>1403.15</v>
      </c>
      <c r="M240" s="301">
        <v>60.902470000000001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1456.15</v>
      </c>
      <c r="D241" s="302">
        <v>1462.6666666666667</v>
      </c>
      <c r="E241" s="302">
        <v>1435.3833333333334</v>
      </c>
      <c r="F241" s="302">
        <v>1414.6166666666668</v>
      </c>
      <c r="G241" s="302">
        <v>1387.3333333333335</v>
      </c>
      <c r="H241" s="302">
        <v>1483.4333333333334</v>
      </c>
      <c r="I241" s="302">
        <v>1510.7166666666667</v>
      </c>
      <c r="J241" s="302">
        <v>1531.4833333333333</v>
      </c>
      <c r="K241" s="301">
        <v>1489.95</v>
      </c>
      <c r="L241" s="301">
        <v>1441.9</v>
      </c>
      <c r="M241" s="301">
        <v>0.14105000000000001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473.3</v>
      </c>
      <c r="D242" s="302">
        <v>468.43333333333334</v>
      </c>
      <c r="E242" s="302">
        <v>461.86666666666667</v>
      </c>
      <c r="F242" s="302">
        <v>450.43333333333334</v>
      </c>
      <c r="G242" s="302">
        <v>443.86666666666667</v>
      </c>
      <c r="H242" s="302">
        <v>479.86666666666667</v>
      </c>
      <c r="I242" s="302">
        <v>486.43333333333339</v>
      </c>
      <c r="J242" s="302">
        <v>497.86666666666667</v>
      </c>
      <c r="K242" s="301">
        <v>475</v>
      </c>
      <c r="L242" s="301">
        <v>457</v>
      </c>
      <c r="M242" s="301">
        <v>2.5131100000000002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626.5</v>
      </c>
      <c r="D243" s="302">
        <v>623.81666666666672</v>
      </c>
      <c r="E243" s="302">
        <v>615.68333333333339</v>
      </c>
      <c r="F243" s="302">
        <v>604.86666666666667</v>
      </c>
      <c r="G243" s="302">
        <v>596.73333333333335</v>
      </c>
      <c r="H243" s="302">
        <v>634.63333333333344</v>
      </c>
      <c r="I243" s="302">
        <v>642.76666666666688</v>
      </c>
      <c r="J243" s="302">
        <v>653.58333333333348</v>
      </c>
      <c r="K243" s="301">
        <v>631.95000000000005</v>
      </c>
      <c r="L243" s="301">
        <v>613</v>
      </c>
      <c r="M243" s="301">
        <v>2.89628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16.649999999999999</v>
      </c>
      <c r="D244" s="302">
        <v>16.716666666666665</v>
      </c>
      <c r="E244" s="302">
        <v>16.483333333333331</v>
      </c>
      <c r="F244" s="302">
        <v>16.316666666666666</v>
      </c>
      <c r="G244" s="302">
        <v>16.083333333333332</v>
      </c>
      <c r="H244" s="302">
        <v>16.883333333333329</v>
      </c>
      <c r="I244" s="302">
        <v>17.116666666666664</v>
      </c>
      <c r="J244" s="302">
        <v>17.283333333333328</v>
      </c>
      <c r="K244" s="301">
        <v>16.95</v>
      </c>
      <c r="L244" s="301">
        <v>16.55</v>
      </c>
      <c r="M244" s="301">
        <v>13.45861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110.25</v>
      </c>
      <c r="D245" s="302">
        <v>111.43333333333334</v>
      </c>
      <c r="E245" s="302">
        <v>108.86666666666667</v>
      </c>
      <c r="F245" s="302">
        <v>107.48333333333333</v>
      </c>
      <c r="G245" s="302">
        <v>104.91666666666667</v>
      </c>
      <c r="H245" s="302">
        <v>112.81666666666668</v>
      </c>
      <c r="I245" s="302">
        <v>115.38333333333334</v>
      </c>
      <c r="J245" s="302">
        <v>116.76666666666668</v>
      </c>
      <c r="K245" s="301">
        <v>114</v>
      </c>
      <c r="L245" s="301">
        <v>110.05</v>
      </c>
      <c r="M245" s="301">
        <v>156.82933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331.25</v>
      </c>
      <c r="D246" s="302">
        <v>333.95</v>
      </c>
      <c r="E246" s="302">
        <v>326.84999999999997</v>
      </c>
      <c r="F246" s="302">
        <v>322.45</v>
      </c>
      <c r="G246" s="302">
        <v>315.34999999999997</v>
      </c>
      <c r="H246" s="302">
        <v>338.34999999999997</v>
      </c>
      <c r="I246" s="302">
        <v>345.45</v>
      </c>
      <c r="J246" s="302">
        <v>349.84999999999997</v>
      </c>
      <c r="K246" s="301">
        <v>341.05</v>
      </c>
      <c r="L246" s="301">
        <v>329.55</v>
      </c>
      <c r="M246" s="301">
        <v>3.4657100000000001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865.65</v>
      </c>
      <c r="D247" s="302">
        <v>864.16666666666663</v>
      </c>
      <c r="E247" s="302">
        <v>858.08333333333326</v>
      </c>
      <c r="F247" s="302">
        <v>850.51666666666665</v>
      </c>
      <c r="G247" s="302">
        <v>844.43333333333328</v>
      </c>
      <c r="H247" s="302">
        <v>871.73333333333323</v>
      </c>
      <c r="I247" s="302">
        <v>877.81666666666649</v>
      </c>
      <c r="J247" s="302">
        <v>885.38333333333321</v>
      </c>
      <c r="K247" s="301">
        <v>870.25</v>
      </c>
      <c r="L247" s="301">
        <v>856.6</v>
      </c>
      <c r="M247" s="301">
        <v>2.3744299999999998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215.1</v>
      </c>
      <c r="D248" s="302">
        <v>214.35</v>
      </c>
      <c r="E248" s="302">
        <v>211.29999999999998</v>
      </c>
      <c r="F248" s="302">
        <v>207.5</v>
      </c>
      <c r="G248" s="302">
        <v>204.45</v>
      </c>
      <c r="H248" s="302">
        <v>218.14999999999998</v>
      </c>
      <c r="I248" s="302">
        <v>221.2</v>
      </c>
      <c r="J248" s="302">
        <v>224.99999999999997</v>
      </c>
      <c r="K248" s="301">
        <v>217.4</v>
      </c>
      <c r="L248" s="301">
        <v>210.55</v>
      </c>
      <c r="M248" s="301">
        <v>9.6261700000000001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37.4</v>
      </c>
      <c r="D249" s="302">
        <v>37.533333333333331</v>
      </c>
      <c r="E249" s="302">
        <v>37.216666666666661</v>
      </c>
      <c r="F249" s="302">
        <v>37.033333333333331</v>
      </c>
      <c r="G249" s="302">
        <v>36.716666666666661</v>
      </c>
      <c r="H249" s="302">
        <v>37.716666666666661</v>
      </c>
      <c r="I249" s="302">
        <v>38.033333333333324</v>
      </c>
      <c r="J249" s="302">
        <v>38.216666666666661</v>
      </c>
      <c r="K249" s="301">
        <v>37.85</v>
      </c>
      <c r="L249" s="301">
        <v>37.35</v>
      </c>
      <c r="M249" s="301">
        <v>5.8741899999999996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623.20000000000005</v>
      </c>
      <c r="D250" s="302">
        <v>625.9</v>
      </c>
      <c r="E250" s="302">
        <v>616.79999999999995</v>
      </c>
      <c r="F250" s="302">
        <v>610.4</v>
      </c>
      <c r="G250" s="302">
        <v>601.29999999999995</v>
      </c>
      <c r="H250" s="302">
        <v>632.29999999999995</v>
      </c>
      <c r="I250" s="302">
        <v>641.40000000000009</v>
      </c>
      <c r="J250" s="302">
        <v>647.79999999999995</v>
      </c>
      <c r="K250" s="301">
        <v>635</v>
      </c>
      <c r="L250" s="301">
        <v>619.5</v>
      </c>
      <c r="M250" s="301">
        <v>19.52853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20.75</v>
      </c>
      <c r="D251" s="302">
        <v>20.783333333333331</v>
      </c>
      <c r="E251" s="302">
        <v>20.666666666666664</v>
      </c>
      <c r="F251" s="302">
        <v>20.583333333333332</v>
      </c>
      <c r="G251" s="302">
        <v>20.466666666666665</v>
      </c>
      <c r="H251" s="302">
        <v>20.866666666666664</v>
      </c>
      <c r="I251" s="302">
        <v>20.983333333333331</v>
      </c>
      <c r="J251" s="302">
        <v>21.066666666666663</v>
      </c>
      <c r="K251" s="301">
        <v>20.9</v>
      </c>
      <c r="L251" s="301">
        <v>20.7</v>
      </c>
      <c r="M251" s="301">
        <v>44.849159999999998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445.95</v>
      </c>
      <c r="D252" s="302">
        <v>443.90000000000003</v>
      </c>
      <c r="E252" s="302">
        <v>437.05000000000007</v>
      </c>
      <c r="F252" s="302">
        <v>428.15000000000003</v>
      </c>
      <c r="G252" s="302">
        <v>421.30000000000007</v>
      </c>
      <c r="H252" s="302">
        <v>452.80000000000007</v>
      </c>
      <c r="I252" s="302">
        <v>459.65000000000009</v>
      </c>
      <c r="J252" s="302">
        <v>468.55000000000007</v>
      </c>
      <c r="K252" s="301">
        <v>450.75</v>
      </c>
      <c r="L252" s="301">
        <v>435</v>
      </c>
      <c r="M252" s="301">
        <v>1.7286600000000001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265.45</v>
      </c>
      <c r="D253" s="302">
        <v>265.31666666666666</v>
      </c>
      <c r="E253" s="302">
        <v>263.18333333333334</v>
      </c>
      <c r="F253" s="302">
        <v>260.91666666666669</v>
      </c>
      <c r="G253" s="302">
        <v>258.78333333333336</v>
      </c>
      <c r="H253" s="302">
        <v>267.58333333333331</v>
      </c>
      <c r="I253" s="302">
        <v>269.71666666666664</v>
      </c>
      <c r="J253" s="302">
        <v>271.98333333333329</v>
      </c>
      <c r="K253" s="301">
        <v>267.45</v>
      </c>
      <c r="L253" s="301">
        <v>263.05</v>
      </c>
      <c r="M253" s="301">
        <v>74.22193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88.9</v>
      </c>
      <c r="D254" s="302">
        <v>89.033333333333346</v>
      </c>
      <c r="E254" s="302">
        <v>86.666666666666686</v>
      </c>
      <c r="F254" s="302">
        <v>84.433333333333337</v>
      </c>
      <c r="G254" s="302">
        <v>82.066666666666677</v>
      </c>
      <c r="H254" s="302">
        <v>91.266666666666694</v>
      </c>
      <c r="I254" s="302">
        <v>93.63333333333334</v>
      </c>
      <c r="J254" s="302">
        <v>95.866666666666703</v>
      </c>
      <c r="K254" s="301">
        <v>91.4</v>
      </c>
      <c r="L254" s="301">
        <v>86.8</v>
      </c>
      <c r="M254" s="301">
        <v>2.1680100000000002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103.15</v>
      </c>
      <c r="D255" s="302">
        <v>102.68333333333334</v>
      </c>
      <c r="E255" s="302">
        <v>101.51666666666668</v>
      </c>
      <c r="F255" s="302">
        <v>99.88333333333334</v>
      </c>
      <c r="G255" s="302">
        <v>98.716666666666683</v>
      </c>
      <c r="H255" s="302">
        <v>104.31666666666668</v>
      </c>
      <c r="I255" s="302">
        <v>105.48333333333333</v>
      </c>
      <c r="J255" s="302">
        <v>107.11666666666667</v>
      </c>
      <c r="K255" s="301">
        <v>103.85</v>
      </c>
      <c r="L255" s="301">
        <v>101.05</v>
      </c>
      <c r="M255" s="301">
        <v>4.6936799999999996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1514.95</v>
      </c>
      <c r="D256" s="302">
        <v>1510.4666666666665</v>
      </c>
      <c r="E256" s="302">
        <v>1502.9333333333329</v>
      </c>
      <c r="F256" s="302">
        <v>1490.9166666666665</v>
      </c>
      <c r="G256" s="302">
        <v>1483.383333333333</v>
      </c>
      <c r="H256" s="302">
        <v>1522.4833333333329</v>
      </c>
      <c r="I256" s="302">
        <v>1530.0166666666662</v>
      </c>
      <c r="J256" s="302">
        <v>1542.0333333333328</v>
      </c>
      <c r="K256" s="301">
        <v>1518</v>
      </c>
      <c r="L256" s="301">
        <v>1498.45</v>
      </c>
      <c r="M256" s="301">
        <v>0.28605000000000003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1748.25</v>
      </c>
      <c r="D257" s="302">
        <v>1740.1000000000001</v>
      </c>
      <c r="E257" s="302">
        <v>1690.2000000000003</v>
      </c>
      <c r="F257" s="302">
        <v>1632.15</v>
      </c>
      <c r="G257" s="302">
        <v>1582.2500000000002</v>
      </c>
      <c r="H257" s="302">
        <v>1798.1500000000003</v>
      </c>
      <c r="I257" s="302">
        <v>1848.0500000000004</v>
      </c>
      <c r="J257" s="302">
        <v>1906.1000000000004</v>
      </c>
      <c r="K257" s="301">
        <v>1790</v>
      </c>
      <c r="L257" s="301">
        <v>1682.05</v>
      </c>
      <c r="M257" s="301">
        <v>8.4250000000000005E-2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82.1</v>
      </c>
      <c r="D258" s="302">
        <v>82.766666666666666</v>
      </c>
      <c r="E258" s="302">
        <v>81.083333333333329</v>
      </c>
      <c r="F258" s="302">
        <v>80.066666666666663</v>
      </c>
      <c r="G258" s="302">
        <v>78.383333333333326</v>
      </c>
      <c r="H258" s="302">
        <v>83.783333333333331</v>
      </c>
      <c r="I258" s="302">
        <v>85.466666666666669</v>
      </c>
      <c r="J258" s="302">
        <v>86.483333333333334</v>
      </c>
      <c r="K258" s="301">
        <v>84.45</v>
      </c>
      <c r="L258" s="301">
        <v>81.75</v>
      </c>
      <c r="M258" s="301">
        <v>4.27067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348.25</v>
      </c>
      <c r="D259" s="302">
        <v>351.2</v>
      </c>
      <c r="E259" s="302">
        <v>343.7</v>
      </c>
      <c r="F259" s="302">
        <v>339.15</v>
      </c>
      <c r="G259" s="302">
        <v>331.65</v>
      </c>
      <c r="H259" s="302">
        <v>355.75</v>
      </c>
      <c r="I259" s="302">
        <v>363.25</v>
      </c>
      <c r="J259" s="302">
        <v>367.8</v>
      </c>
      <c r="K259" s="301">
        <v>358.7</v>
      </c>
      <c r="L259" s="301">
        <v>346.65</v>
      </c>
      <c r="M259" s="301">
        <v>56.36271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2136.9499999999998</v>
      </c>
      <c r="D260" s="302">
        <v>2117.3166666666666</v>
      </c>
      <c r="E260" s="302">
        <v>2084.6333333333332</v>
      </c>
      <c r="F260" s="302">
        <v>2032.3166666666666</v>
      </c>
      <c r="G260" s="302">
        <v>1999.6333333333332</v>
      </c>
      <c r="H260" s="302">
        <v>2169.6333333333332</v>
      </c>
      <c r="I260" s="302">
        <v>2202.3166666666666</v>
      </c>
      <c r="J260" s="302">
        <v>2254.6333333333332</v>
      </c>
      <c r="K260" s="301">
        <v>2150</v>
      </c>
      <c r="L260" s="301">
        <v>2065</v>
      </c>
      <c r="M260" s="301">
        <v>1.16025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399.6</v>
      </c>
      <c r="D261" s="302">
        <v>402.33333333333331</v>
      </c>
      <c r="E261" s="302">
        <v>395.51666666666665</v>
      </c>
      <c r="F261" s="302">
        <v>391.43333333333334</v>
      </c>
      <c r="G261" s="302">
        <v>384.61666666666667</v>
      </c>
      <c r="H261" s="302">
        <v>406.41666666666663</v>
      </c>
      <c r="I261" s="302">
        <v>413.23333333333335</v>
      </c>
      <c r="J261" s="302">
        <v>417.31666666666661</v>
      </c>
      <c r="K261" s="301">
        <v>409.15</v>
      </c>
      <c r="L261" s="301">
        <v>398.25</v>
      </c>
      <c r="M261" s="301">
        <v>1.2360199999999999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312.8</v>
      </c>
      <c r="D262" s="302">
        <v>315.40000000000003</v>
      </c>
      <c r="E262" s="302">
        <v>307.90000000000009</v>
      </c>
      <c r="F262" s="302">
        <v>303.00000000000006</v>
      </c>
      <c r="G262" s="302">
        <v>295.50000000000011</v>
      </c>
      <c r="H262" s="302">
        <v>320.30000000000007</v>
      </c>
      <c r="I262" s="302">
        <v>327.79999999999995</v>
      </c>
      <c r="J262" s="302">
        <v>332.70000000000005</v>
      </c>
      <c r="K262" s="301">
        <v>322.89999999999998</v>
      </c>
      <c r="L262" s="301">
        <v>310.5</v>
      </c>
      <c r="M262" s="301">
        <v>6.6578400000000002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103.1</v>
      </c>
      <c r="D263" s="302">
        <v>103.68333333333334</v>
      </c>
      <c r="E263" s="302">
        <v>101.41666666666667</v>
      </c>
      <c r="F263" s="302">
        <v>99.733333333333334</v>
      </c>
      <c r="G263" s="302">
        <v>97.466666666666669</v>
      </c>
      <c r="H263" s="302">
        <v>105.36666666666667</v>
      </c>
      <c r="I263" s="302">
        <v>107.63333333333333</v>
      </c>
      <c r="J263" s="302">
        <v>109.31666666666668</v>
      </c>
      <c r="K263" s="301">
        <v>105.95</v>
      </c>
      <c r="L263" s="301">
        <v>102</v>
      </c>
      <c r="M263" s="301">
        <v>4.6020799999999999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61.05</v>
      </c>
      <c r="D264" s="302">
        <v>61.133333333333333</v>
      </c>
      <c r="E264" s="302">
        <v>60.416666666666664</v>
      </c>
      <c r="F264" s="302">
        <v>59.783333333333331</v>
      </c>
      <c r="G264" s="302">
        <v>59.066666666666663</v>
      </c>
      <c r="H264" s="302">
        <v>61.766666666666666</v>
      </c>
      <c r="I264" s="302">
        <v>62.483333333333334</v>
      </c>
      <c r="J264" s="302">
        <v>63.116666666666667</v>
      </c>
      <c r="K264" s="301">
        <v>61.85</v>
      </c>
      <c r="L264" s="301">
        <v>60.5</v>
      </c>
      <c r="M264" s="301">
        <v>2.02806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104.95</v>
      </c>
      <c r="D265" s="302">
        <v>105.75</v>
      </c>
      <c r="E265" s="302">
        <v>103.2</v>
      </c>
      <c r="F265" s="302">
        <v>101.45</v>
      </c>
      <c r="G265" s="302">
        <v>98.9</v>
      </c>
      <c r="H265" s="302">
        <v>107.5</v>
      </c>
      <c r="I265" s="302">
        <v>110.05000000000001</v>
      </c>
      <c r="J265" s="302">
        <v>111.8</v>
      </c>
      <c r="K265" s="301">
        <v>108.3</v>
      </c>
      <c r="L265" s="301">
        <v>104</v>
      </c>
      <c r="M265" s="301">
        <v>7.1920799999999998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212.55</v>
      </c>
      <c r="D266" s="302">
        <v>211.75</v>
      </c>
      <c r="E266" s="302">
        <v>208.8</v>
      </c>
      <c r="F266" s="302">
        <v>205.05</v>
      </c>
      <c r="G266" s="302">
        <v>202.10000000000002</v>
      </c>
      <c r="H266" s="302">
        <v>215.5</v>
      </c>
      <c r="I266" s="302">
        <v>218.45</v>
      </c>
      <c r="J266" s="302">
        <v>222.2</v>
      </c>
      <c r="K266" s="301">
        <v>214.7</v>
      </c>
      <c r="L266" s="301">
        <v>208</v>
      </c>
      <c r="M266" s="301">
        <v>1.07297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226.7</v>
      </c>
      <c r="D267" s="302">
        <v>228.56666666666669</v>
      </c>
      <c r="E267" s="302">
        <v>220.38333333333338</v>
      </c>
      <c r="F267" s="302">
        <v>214.06666666666669</v>
      </c>
      <c r="G267" s="302">
        <v>205.88333333333338</v>
      </c>
      <c r="H267" s="302">
        <v>234.88333333333338</v>
      </c>
      <c r="I267" s="302">
        <v>243.06666666666672</v>
      </c>
      <c r="J267" s="302">
        <v>249.38333333333338</v>
      </c>
      <c r="K267" s="301">
        <v>236.75</v>
      </c>
      <c r="L267" s="301">
        <v>222.25</v>
      </c>
      <c r="M267" s="301">
        <v>8.9507600000000007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561.9</v>
      </c>
      <c r="D268" s="302">
        <v>566.2833333333333</v>
      </c>
      <c r="E268" s="302">
        <v>555.76666666666665</v>
      </c>
      <c r="F268" s="302">
        <v>549.63333333333333</v>
      </c>
      <c r="G268" s="302">
        <v>539.11666666666667</v>
      </c>
      <c r="H268" s="302">
        <v>572.41666666666663</v>
      </c>
      <c r="I268" s="302">
        <v>582.93333333333328</v>
      </c>
      <c r="J268" s="302">
        <v>589.06666666666661</v>
      </c>
      <c r="K268" s="301">
        <v>576.79999999999995</v>
      </c>
      <c r="L268" s="301">
        <v>560.15</v>
      </c>
      <c r="M268" s="301">
        <v>34.133960000000002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517.1</v>
      </c>
      <c r="D269" s="302">
        <v>518.78333333333342</v>
      </c>
      <c r="E269" s="302">
        <v>508.86666666666679</v>
      </c>
      <c r="F269" s="302">
        <v>500.63333333333338</v>
      </c>
      <c r="G269" s="302">
        <v>490.71666666666675</v>
      </c>
      <c r="H269" s="302">
        <v>527.01666666666688</v>
      </c>
      <c r="I269" s="302">
        <v>536.93333333333362</v>
      </c>
      <c r="J269" s="302">
        <v>545.16666666666686</v>
      </c>
      <c r="K269" s="301">
        <v>528.70000000000005</v>
      </c>
      <c r="L269" s="301">
        <v>510.55</v>
      </c>
      <c r="M269" s="301">
        <v>19.77805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470.65</v>
      </c>
      <c r="D270" s="302">
        <v>471.88333333333338</v>
      </c>
      <c r="E270" s="302">
        <v>465.26666666666677</v>
      </c>
      <c r="F270" s="302">
        <v>459.88333333333338</v>
      </c>
      <c r="G270" s="302">
        <v>453.26666666666677</v>
      </c>
      <c r="H270" s="302">
        <v>477.26666666666677</v>
      </c>
      <c r="I270" s="302">
        <v>483.88333333333344</v>
      </c>
      <c r="J270" s="302">
        <v>489.26666666666677</v>
      </c>
      <c r="K270" s="301">
        <v>478.5</v>
      </c>
      <c r="L270" s="301">
        <v>466.5</v>
      </c>
      <c r="M270" s="301">
        <v>1.9711799999999999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363.95</v>
      </c>
      <c r="D271" s="302">
        <v>366.90000000000003</v>
      </c>
      <c r="E271" s="302">
        <v>359.35000000000008</v>
      </c>
      <c r="F271" s="302">
        <v>354.75000000000006</v>
      </c>
      <c r="G271" s="302">
        <v>347.2000000000001</v>
      </c>
      <c r="H271" s="302">
        <v>371.50000000000006</v>
      </c>
      <c r="I271" s="302">
        <v>379.05</v>
      </c>
      <c r="J271" s="302">
        <v>383.65000000000003</v>
      </c>
      <c r="K271" s="301">
        <v>374.45</v>
      </c>
      <c r="L271" s="301">
        <v>362.3</v>
      </c>
      <c r="M271" s="301">
        <v>0.85833999999999999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597.1</v>
      </c>
      <c r="D272" s="302">
        <v>597.33333333333337</v>
      </c>
      <c r="E272" s="302">
        <v>587.76666666666677</v>
      </c>
      <c r="F272" s="302">
        <v>578.43333333333339</v>
      </c>
      <c r="G272" s="302">
        <v>568.86666666666679</v>
      </c>
      <c r="H272" s="302">
        <v>606.66666666666674</v>
      </c>
      <c r="I272" s="302">
        <v>616.23333333333335</v>
      </c>
      <c r="J272" s="302">
        <v>625.56666666666672</v>
      </c>
      <c r="K272" s="301">
        <v>606.9</v>
      </c>
      <c r="L272" s="301">
        <v>588</v>
      </c>
      <c r="M272" s="301">
        <v>2.8108300000000002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149.9</v>
      </c>
      <c r="D273" s="302">
        <v>149.63333333333333</v>
      </c>
      <c r="E273" s="302">
        <v>147.26666666666665</v>
      </c>
      <c r="F273" s="302">
        <v>144.63333333333333</v>
      </c>
      <c r="G273" s="302">
        <v>142.26666666666665</v>
      </c>
      <c r="H273" s="302">
        <v>152.26666666666665</v>
      </c>
      <c r="I273" s="302">
        <v>154.63333333333333</v>
      </c>
      <c r="J273" s="302">
        <v>157.26666666666665</v>
      </c>
      <c r="K273" s="301">
        <v>152</v>
      </c>
      <c r="L273" s="301">
        <v>147</v>
      </c>
      <c r="M273" s="301">
        <v>8.1294500000000003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965.25</v>
      </c>
      <c r="D274" s="302">
        <v>955.23333333333323</v>
      </c>
      <c r="E274" s="302">
        <v>941.51666666666642</v>
      </c>
      <c r="F274" s="302">
        <v>917.78333333333319</v>
      </c>
      <c r="G274" s="302">
        <v>904.06666666666638</v>
      </c>
      <c r="H274" s="302">
        <v>978.96666666666647</v>
      </c>
      <c r="I274" s="302">
        <v>992.68333333333339</v>
      </c>
      <c r="J274" s="302">
        <v>1016.4166666666665</v>
      </c>
      <c r="K274" s="301">
        <v>968.95</v>
      </c>
      <c r="L274" s="301">
        <v>931.5</v>
      </c>
      <c r="M274" s="301">
        <v>1.7641100000000001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354.3</v>
      </c>
      <c r="D275" s="302">
        <v>356.51666666666665</v>
      </c>
      <c r="E275" s="302">
        <v>346.33333333333331</v>
      </c>
      <c r="F275" s="302">
        <v>338.36666666666667</v>
      </c>
      <c r="G275" s="302">
        <v>328.18333333333334</v>
      </c>
      <c r="H275" s="302">
        <v>364.48333333333329</v>
      </c>
      <c r="I275" s="302">
        <v>374.66666666666669</v>
      </c>
      <c r="J275" s="302">
        <v>382.63333333333327</v>
      </c>
      <c r="K275" s="301">
        <v>366.7</v>
      </c>
      <c r="L275" s="301">
        <v>348.55</v>
      </c>
      <c r="M275" s="301">
        <v>1.3573299999999999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58.3</v>
      </c>
      <c r="D276" s="302">
        <v>58.550000000000004</v>
      </c>
      <c r="E276" s="302">
        <v>57.750000000000007</v>
      </c>
      <c r="F276" s="302">
        <v>57.2</v>
      </c>
      <c r="G276" s="302">
        <v>56.400000000000006</v>
      </c>
      <c r="H276" s="302">
        <v>59.100000000000009</v>
      </c>
      <c r="I276" s="302">
        <v>59.900000000000006</v>
      </c>
      <c r="J276" s="302">
        <v>60.45000000000001</v>
      </c>
      <c r="K276" s="301">
        <v>59.35</v>
      </c>
      <c r="L276" s="301">
        <v>58</v>
      </c>
      <c r="M276" s="301">
        <v>2.0752199999999998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396.25</v>
      </c>
      <c r="D277" s="302">
        <v>394.41666666666669</v>
      </c>
      <c r="E277" s="302">
        <v>389.83333333333337</v>
      </c>
      <c r="F277" s="302">
        <v>383.41666666666669</v>
      </c>
      <c r="G277" s="302">
        <v>378.83333333333337</v>
      </c>
      <c r="H277" s="302">
        <v>400.83333333333337</v>
      </c>
      <c r="I277" s="302">
        <v>405.41666666666674</v>
      </c>
      <c r="J277" s="302">
        <v>411.83333333333337</v>
      </c>
      <c r="K277" s="301">
        <v>399</v>
      </c>
      <c r="L277" s="301">
        <v>388</v>
      </c>
      <c r="M277" s="301">
        <v>4.6118100000000002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46.6</v>
      </c>
      <c r="D278" s="302">
        <v>46.54999999999999</v>
      </c>
      <c r="E278" s="302">
        <v>46.09999999999998</v>
      </c>
      <c r="F278" s="302">
        <v>45.599999999999987</v>
      </c>
      <c r="G278" s="302">
        <v>45.149999999999977</v>
      </c>
      <c r="H278" s="302">
        <v>47.049999999999983</v>
      </c>
      <c r="I278" s="302">
        <v>47.499999999999986</v>
      </c>
      <c r="J278" s="302">
        <v>47.999999999999986</v>
      </c>
      <c r="K278" s="301">
        <v>47</v>
      </c>
      <c r="L278" s="301">
        <v>46.05</v>
      </c>
      <c r="M278" s="301">
        <v>16.965409999999999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370</v>
      </c>
      <c r="D279" s="302">
        <v>371.51666666666665</v>
      </c>
      <c r="E279" s="302">
        <v>366.0333333333333</v>
      </c>
      <c r="F279" s="302">
        <v>362.06666666666666</v>
      </c>
      <c r="G279" s="302">
        <v>356.58333333333331</v>
      </c>
      <c r="H279" s="302">
        <v>375.48333333333329</v>
      </c>
      <c r="I279" s="302">
        <v>380.96666666666664</v>
      </c>
      <c r="J279" s="302">
        <v>384.93333333333328</v>
      </c>
      <c r="K279" s="301">
        <v>377</v>
      </c>
      <c r="L279" s="301">
        <v>367.55</v>
      </c>
      <c r="M279" s="301">
        <v>2.4544899999999998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1247.2</v>
      </c>
      <c r="D280" s="302">
        <v>1261.0666666666666</v>
      </c>
      <c r="E280" s="302">
        <v>1228.1333333333332</v>
      </c>
      <c r="F280" s="302">
        <v>1209.0666666666666</v>
      </c>
      <c r="G280" s="302">
        <v>1176.1333333333332</v>
      </c>
      <c r="H280" s="302">
        <v>1280.1333333333332</v>
      </c>
      <c r="I280" s="302">
        <v>1313.0666666666666</v>
      </c>
      <c r="J280" s="302">
        <v>1332.1333333333332</v>
      </c>
      <c r="K280" s="301">
        <v>1294</v>
      </c>
      <c r="L280" s="301">
        <v>1242</v>
      </c>
      <c r="M280" s="301">
        <v>7.6909900000000002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239.65</v>
      </c>
      <c r="D281" s="302">
        <v>239.88333333333333</v>
      </c>
      <c r="E281" s="302">
        <v>236.76666666666665</v>
      </c>
      <c r="F281" s="302">
        <v>233.88333333333333</v>
      </c>
      <c r="G281" s="302">
        <v>230.76666666666665</v>
      </c>
      <c r="H281" s="302">
        <v>242.76666666666665</v>
      </c>
      <c r="I281" s="302">
        <v>245.88333333333333</v>
      </c>
      <c r="J281" s="302">
        <v>248.76666666666665</v>
      </c>
      <c r="K281" s="301">
        <v>243</v>
      </c>
      <c r="L281" s="301">
        <v>237</v>
      </c>
      <c r="M281" s="301">
        <v>1.0046999999999999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1739.7</v>
      </c>
      <c r="D282" s="302">
        <v>1736.6500000000003</v>
      </c>
      <c r="E282" s="302">
        <v>1724.6500000000005</v>
      </c>
      <c r="F282" s="302">
        <v>1709.6000000000001</v>
      </c>
      <c r="G282" s="302">
        <v>1697.6000000000004</v>
      </c>
      <c r="H282" s="302">
        <v>1751.7000000000007</v>
      </c>
      <c r="I282" s="302">
        <v>1763.7000000000003</v>
      </c>
      <c r="J282" s="302">
        <v>1778.7500000000009</v>
      </c>
      <c r="K282" s="301">
        <v>1748.65</v>
      </c>
      <c r="L282" s="301">
        <v>1721.6</v>
      </c>
      <c r="M282" s="301">
        <v>15.51047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470.35</v>
      </c>
      <c r="D283" s="302">
        <v>478.45</v>
      </c>
      <c r="E283" s="302">
        <v>458.9</v>
      </c>
      <c r="F283" s="302">
        <v>447.45</v>
      </c>
      <c r="G283" s="302">
        <v>427.9</v>
      </c>
      <c r="H283" s="302">
        <v>489.9</v>
      </c>
      <c r="I283" s="302">
        <v>509.45000000000005</v>
      </c>
      <c r="J283" s="302">
        <v>520.9</v>
      </c>
      <c r="K283" s="301">
        <v>498</v>
      </c>
      <c r="L283" s="301">
        <v>467</v>
      </c>
      <c r="M283" s="301">
        <v>11.51215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588.54999999999995</v>
      </c>
      <c r="D284" s="302">
        <v>590.65</v>
      </c>
      <c r="E284" s="302">
        <v>583.79999999999995</v>
      </c>
      <c r="F284" s="302">
        <v>579.04999999999995</v>
      </c>
      <c r="G284" s="302">
        <v>572.19999999999993</v>
      </c>
      <c r="H284" s="302">
        <v>595.4</v>
      </c>
      <c r="I284" s="302">
        <v>602.25000000000011</v>
      </c>
      <c r="J284" s="302">
        <v>607</v>
      </c>
      <c r="K284" s="301">
        <v>597.5</v>
      </c>
      <c r="L284" s="301">
        <v>585.9</v>
      </c>
      <c r="M284" s="301">
        <v>1.4874099999999999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209.45</v>
      </c>
      <c r="D285" s="302">
        <v>210.58333333333334</v>
      </c>
      <c r="E285" s="302">
        <v>206.86666666666667</v>
      </c>
      <c r="F285" s="302">
        <v>204.28333333333333</v>
      </c>
      <c r="G285" s="302">
        <v>200.56666666666666</v>
      </c>
      <c r="H285" s="302">
        <v>213.16666666666669</v>
      </c>
      <c r="I285" s="302">
        <v>216.88333333333333</v>
      </c>
      <c r="J285" s="302">
        <v>219.4666666666667</v>
      </c>
      <c r="K285" s="301">
        <v>214.3</v>
      </c>
      <c r="L285" s="301">
        <v>208</v>
      </c>
      <c r="M285" s="301">
        <v>1.47814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1356.3</v>
      </c>
      <c r="D286" s="302">
        <v>1354.7333333333333</v>
      </c>
      <c r="E286" s="302">
        <v>1346.5166666666667</v>
      </c>
      <c r="F286" s="302">
        <v>1336.7333333333333</v>
      </c>
      <c r="G286" s="302">
        <v>1328.5166666666667</v>
      </c>
      <c r="H286" s="302">
        <v>1364.5166666666667</v>
      </c>
      <c r="I286" s="302">
        <v>1372.7333333333333</v>
      </c>
      <c r="J286" s="302">
        <v>1382.5166666666667</v>
      </c>
      <c r="K286" s="301">
        <v>1362.95</v>
      </c>
      <c r="L286" s="301">
        <v>1344.95</v>
      </c>
      <c r="M286" s="301">
        <v>0.17643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519</v>
      </c>
      <c r="D287" s="302">
        <v>525.86666666666667</v>
      </c>
      <c r="E287" s="302">
        <v>508.73333333333335</v>
      </c>
      <c r="F287" s="302">
        <v>498.4666666666667</v>
      </c>
      <c r="G287" s="302">
        <v>481.33333333333337</v>
      </c>
      <c r="H287" s="302">
        <v>536.13333333333333</v>
      </c>
      <c r="I287" s="302">
        <v>553.26666666666677</v>
      </c>
      <c r="J287" s="302">
        <v>563.5333333333333</v>
      </c>
      <c r="K287" s="301">
        <v>543</v>
      </c>
      <c r="L287" s="301">
        <v>515.6</v>
      </c>
      <c r="M287" s="301">
        <v>0.78403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70.349999999999994</v>
      </c>
      <c r="D288" s="302">
        <v>69.983333333333334</v>
      </c>
      <c r="E288" s="302">
        <v>68.866666666666674</v>
      </c>
      <c r="F288" s="302">
        <v>67.38333333333334</v>
      </c>
      <c r="G288" s="302">
        <v>66.26666666666668</v>
      </c>
      <c r="H288" s="302">
        <v>71.466666666666669</v>
      </c>
      <c r="I288" s="302">
        <v>72.583333333333314</v>
      </c>
      <c r="J288" s="302">
        <v>74.066666666666663</v>
      </c>
      <c r="K288" s="301">
        <v>71.099999999999994</v>
      </c>
      <c r="L288" s="301">
        <v>68.5</v>
      </c>
      <c r="M288" s="301">
        <v>79.832899999999995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2038.6</v>
      </c>
      <c r="D289" s="302">
        <v>2037.8666666666668</v>
      </c>
      <c r="E289" s="302">
        <v>2010.9833333333336</v>
      </c>
      <c r="F289" s="302">
        <v>1983.3666666666668</v>
      </c>
      <c r="G289" s="302">
        <v>1956.4833333333336</v>
      </c>
      <c r="H289" s="302">
        <v>2065.4833333333336</v>
      </c>
      <c r="I289" s="302">
        <v>2092.3666666666668</v>
      </c>
      <c r="J289" s="302">
        <v>2119.9833333333336</v>
      </c>
      <c r="K289" s="301">
        <v>2064.75</v>
      </c>
      <c r="L289" s="301">
        <v>2010.25</v>
      </c>
      <c r="M289" s="301">
        <v>1.37944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254.65</v>
      </c>
      <c r="D290" s="302">
        <v>254.48333333333332</v>
      </c>
      <c r="E290" s="302">
        <v>252.06666666666666</v>
      </c>
      <c r="F290" s="302">
        <v>249.48333333333335</v>
      </c>
      <c r="G290" s="302">
        <v>247.06666666666669</v>
      </c>
      <c r="H290" s="302">
        <v>257.06666666666661</v>
      </c>
      <c r="I290" s="302">
        <v>259.48333333333335</v>
      </c>
      <c r="J290" s="302">
        <v>262.06666666666661</v>
      </c>
      <c r="K290" s="301">
        <v>256.89999999999998</v>
      </c>
      <c r="L290" s="301">
        <v>251.9</v>
      </c>
      <c r="M290" s="301">
        <v>0.83391999999999999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517.5</v>
      </c>
      <c r="D291" s="302">
        <v>519.11666666666667</v>
      </c>
      <c r="E291" s="302">
        <v>506.43333333333339</v>
      </c>
      <c r="F291" s="302">
        <v>495.36666666666673</v>
      </c>
      <c r="G291" s="302">
        <v>482.68333333333345</v>
      </c>
      <c r="H291" s="302">
        <v>530.18333333333339</v>
      </c>
      <c r="I291" s="302">
        <v>542.86666666666656</v>
      </c>
      <c r="J291" s="302">
        <v>553.93333333333328</v>
      </c>
      <c r="K291" s="301">
        <v>531.79999999999995</v>
      </c>
      <c r="L291" s="301">
        <v>508.05</v>
      </c>
      <c r="M291" s="301">
        <v>13.175409999999999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8697.35</v>
      </c>
      <c r="D292" s="302">
        <v>8750.2166666666672</v>
      </c>
      <c r="E292" s="302">
        <v>8597.133333333335</v>
      </c>
      <c r="F292" s="302">
        <v>8496.9166666666679</v>
      </c>
      <c r="G292" s="302">
        <v>8343.8333333333358</v>
      </c>
      <c r="H292" s="302">
        <v>8850.4333333333343</v>
      </c>
      <c r="I292" s="302">
        <v>9003.5166666666664</v>
      </c>
      <c r="J292" s="302">
        <v>9103.7333333333336</v>
      </c>
      <c r="K292" s="301">
        <v>8903.2999999999993</v>
      </c>
      <c r="L292" s="301">
        <v>8650</v>
      </c>
      <c r="M292" s="301">
        <v>3.329E-2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62.7</v>
      </c>
      <c r="D293" s="302">
        <v>62.25</v>
      </c>
      <c r="E293" s="302">
        <v>61.5</v>
      </c>
      <c r="F293" s="302">
        <v>60.3</v>
      </c>
      <c r="G293" s="302">
        <v>59.55</v>
      </c>
      <c r="H293" s="302">
        <v>63.45</v>
      </c>
      <c r="I293" s="302">
        <v>64.2</v>
      </c>
      <c r="J293" s="302">
        <v>65.400000000000006</v>
      </c>
      <c r="K293" s="301">
        <v>63</v>
      </c>
      <c r="L293" s="301">
        <v>61.05</v>
      </c>
      <c r="M293" s="301">
        <v>21.693020000000001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316.35000000000002</v>
      </c>
      <c r="D294" s="302">
        <v>317.96666666666664</v>
      </c>
      <c r="E294" s="302">
        <v>312.5333333333333</v>
      </c>
      <c r="F294" s="302">
        <v>308.71666666666664</v>
      </c>
      <c r="G294" s="302">
        <v>303.2833333333333</v>
      </c>
      <c r="H294" s="302">
        <v>321.7833333333333</v>
      </c>
      <c r="I294" s="302">
        <v>327.21666666666658</v>
      </c>
      <c r="J294" s="302">
        <v>331.0333333333333</v>
      </c>
      <c r="K294" s="301">
        <v>323.39999999999998</v>
      </c>
      <c r="L294" s="301">
        <v>314.14999999999998</v>
      </c>
      <c r="M294" s="301">
        <v>35.764560000000003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3019.1</v>
      </c>
      <c r="D295" s="302">
        <v>3004.2000000000003</v>
      </c>
      <c r="E295" s="302">
        <v>2958.9000000000005</v>
      </c>
      <c r="F295" s="302">
        <v>2898.7000000000003</v>
      </c>
      <c r="G295" s="302">
        <v>2853.4000000000005</v>
      </c>
      <c r="H295" s="302">
        <v>3064.4000000000005</v>
      </c>
      <c r="I295" s="302">
        <v>3109.7000000000007</v>
      </c>
      <c r="J295" s="302">
        <v>3169.9000000000005</v>
      </c>
      <c r="K295" s="301">
        <v>3049.5</v>
      </c>
      <c r="L295" s="301">
        <v>2944</v>
      </c>
      <c r="M295" s="301">
        <v>0.47564000000000001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1097.0999999999999</v>
      </c>
      <c r="D296" s="302">
        <v>1099.6833333333334</v>
      </c>
      <c r="E296" s="302">
        <v>1084.9166666666667</v>
      </c>
      <c r="F296" s="302">
        <v>1072.7333333333333</v>
      </c>
      <c r="G296" s="302">
        <v>1057.9666666666667</v>
      </c>
      <c r="H296" s="302">
        <v>1111.8666666666668</v>
      </c>
      <c r="I296" s="302">
        <v>1126.6333333333332</v>
      </c>
      <c r="J296" s="302">
        <v>1138.8166666666668</v>
      </c>
      <c r="K296" s="301">
        <v>1114.45</v>
      </c>
      <c r="L296" s="301">
        <v>1087.5</v>
      </c>
      <c r="M296" s="301">
        <v>3.8782700000000001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1544.65</v>
      </c>
      <c r="D297" s="302">
        <v>1541.3833333333332</v>
      </c>
      <c r="E297" s="302">
        <v>1528.4666666666665</v>
      </c>
      <c r="F297" s="302">
        <v>1512.2833333333333</v>
      </c>
      <c r="G297" s="302">
        <v>1499.3666666666666</v>
      </c>
      <c r="H297" s="302">
        <v>1557.5666666666664</v>
      </c>
      <c r="I297" s="302">
        <v>1570.4833333333333</v>
      </c>
      <c r="J297" s="302">
        <v>1586.6666666666663</v>
      </c>
      <c r="K297" s="301">
        <v>1554.3</v>
      </c>
      <c r="L297" s="301">
        <v>1525.2</v>
      </c>
      <c r="M297" s="301">
        <v>19.834050000000001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4191.2</v>
      </c>
      <c r="D298" s="302">
        <v>4140.3833333333332</v>
      </c>
      <c r="E298" s="302">
        <v>4070.8166666666666</v>
      </c>
      <c r="F298" s="302">
        <v>3950.4333333333334</v>
      </c>
      <c r="G298" s="302">
        <v>3880.8666666666668</v>
      </c>
      <c r="H298" s="302">
        <v>4260.7666666666664</v>
      </c>
      <c r="I298" s="302">
        <v>4330.3333333333321</v>
      </c>
      <c r="J298" s="302">
        <v>4450.7166666666662</v>
      </c>
      <c r="K298" s="301">
        <v>4209.95</v>
      </c>
      <c r="L298" s="301">
        <v>4020</v>
      </c>
      <c r="M298" s="301">
        <v>5.5332299999999996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3295</v>
      </c>
      <c r="D299" s="302">
        <v>3295.25</v>
      </c>
      <c r="E299" s="302">
        <v>3217.75</v>
      </c>
      <c r="F299" s="302">
        <v>3140.5</v>
      </c>
      <c r="G299" s="302">
        <v>3063</v>
      </c>
      <c r="H299" s="302">
        <v>3372.5</v>
      </c>
      <c r="I299" s="302">
        <v>3450</v>
      </c>
      <c r="J299" s="302">
        <v>3527.25</v>
      </c>
      <c r="K299" s="301">
        <v>3372.75</v>
      </c>
      <c r="L299" s="301">
        <v>3218</v>
      </c>
      <c r="M299" s="301">
        <v>2.9785400000000002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609.35</v>
      </c>
      <c r="D300" s="302">
        <v>611.94999999999993</v>
      </c>
      <c r="E300" s="302">
        <v>603.89999999999986</v>
      </c>
      <c r="F300" s="302">
        <v>598.44999999999993</v>
      </c>
      <c r="G300" s="302">
        <v>590.39999999999986</v>
      </c>
      <c r="H300" s="302">
        <v>617.39999999999986</v>
      </c>
      <c r="I300" s="302">
        <v>625.44999999999982</v>
      </c>
      <c r="J300" s="302">
        <v>630.89999999999986</v>
      </c>
      <c r="K300" s="301">
        <v>620</v>
      </c>
      <c r="L300" s="301">
        <v>606.5</v>
      </c>
      <c r="M300" s="301">
        <v>8.0159900000000004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1771.8</v>
      </c>
      <c r="D301" s="302">
        <v>1773.6000000000001</v>
      </c>
      <c r="E301" s="302">
        <v>1758.4500000000003</v>
      </c>
      <c r="F301" s="302">
        <v>1745.1000000000001</v>
      </c>
      <c r="G301" s="302">
        <v>1729.9500000000003</v>
      </c>
      <c r="H301" s="302">
        <v>1786.9500000000003</v>
      </c>
      <c r="I301" s="302">
        <v>1802.1000000000004</v>
      </c>
      <c r="J301" s="302">
        <v>1815.4500000000003</v>
      </c>
      <c r="K301" s="301">
        <v>1788.75</v>
      </c>
      <c r="L301" s="301">
        <v>1760.25</v>
      </c>
      <c r="M301" s="301">
        <v>0.31483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319.7</v>
      </c>
      <c r="D302" s="302">
        <v>320.56666666666666</v>
      </c>
      <c r="E302" s="302">
        <v>315.23333333333335</v>
      </c>
      <c r="F302" s="302">
        <v>310.76666666666671</v>
      </c>
      <c r="G302" s="302">
        <v>305.43333333333339</v>
      </c>
      <c r="H302" s="302">
        <v>325.0333333333333</v>
      </c>
      <c r="I302" s="302">
        <v>330.36666666666667</v>
      </c>
      <c r="J302" s="302">
        <v>334.83333333333326</v>
      </c>
      <c r="K302" s="301">
        <v>325.89999999999998</v>
      </c>
      <c r="L302" s="301">
        <v>316.10000000000002</v>
      </c>
      <c r="M302" s="301">
        <v>3.7647300000000001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1019.25</v>
      </c>
      <c r="D303" s="302">
        <v>1014.4333333333334</v>
      </c>
      <c r="E303" s="302">
        <v>1003.8666666666668</v>
      </c>
      <c r="F303" s="302">
        <v>988.48333333333335</v>
      </c>
      <c r="G303" s="302">
        <v>977.91666666666674</v>
      </c>
      <c r="H303" s="302">
        <v>1029.8166666666668</v>
      </c>
      <c r="I303" s="302">
        <v>1040.3833333333334</v>
      </c>
      <c r="J303" s="302">
        <v>1055.7666666666669</v>
      </c>
      <c r="K303" s="301">
        <v>1025</v>
      </c>
      <c r="L303" s="301">
        <v>999.05</v>
      </c>
      <c r="M303" s="301">
        <v>36.143270000000001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173.05</v>
      </c>
      <c r="D304" s="302">
        <v>172.93333333333331</v>
      </c>
      <c r="E304" s="302">
        <v>169.61666666666662</v>
      </c>
      <c r="F304" s="302">
        <v>166.18333333333331</v>
      </c>
      <c r="G304" s="302">
        <v>162.86666666666662</v>
      </c>
      <c r="H304" s="302">
        <v>176.36666666666662</v>
      </c>
      <c r="I304" s="302">
        <v>179.68333333333328</v>
      </c>
      <c r="J304" s="302">
        <v>183.11666666666662</v>
      </c>
      <c r="K304" s="301">
        <v>176.25</v>
      </c>
      <c r="L304" s="301">
        <v>169.5</v>
      </c>
      <c r="M304" s="301">
        <v>19.602170000000001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16.25</v>
      </c>
      <c r="D305" s="302">
        <v>16.150000000000002</v>
      </c>
      <c r="E305" s="302">
        <v>15.850000000000005</v>
      </c>
      <c r="F305" s="302">
        <v>15.450000000000003</v>
      </c>
      <c r="G305" s="302">
        <v>15.150000000000006</v>
      </c>
      <c r="H305" s="302">
        <v>16.550000000000004</v>
      </c>
      <c r="I305" s="302">
        <v>16.850000000000001</v>
      </c>
      <c r="J305" s="302">
        <v>17.250000000000004</v>
      </c>
      <c r="K305" s="301">
        <v>16.45</v>
      </c>
      <c r="L305" s="301">
        <v>15.75</v>
      </c>
      <c r="M305" s="301">
        <v>12.800979999999999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195.5</v>
      </c>
      <c r="D306" s="302">
        <v>192.86666666666667</v>
      </c>
      <c r="E306" s="302">
        <v>188.73333333333335</v>
      </c>
      <c r="F306" s="302">
        <v>181.96666666666667</v>
      </c>
      <c r="G306" s="302">
        <v>177.83333333333334</v>
      </c>
      <c r="H306" s="302">
        <v>199.63333333333335</v>
      </c>
      <c r="I306" s="302">
        <v>203.76666666666668</v>
      </c>
      <c r="J306" s="302">
        <v>210.53333333333336</v>
      </c>
      <c r="K306" s="301">
        <v>197</v>
      </c>
      <c r="L306" s="301">
        <v>186.1</v>
      </c>
      <c r="M306" s="301">
        <v>3.1399400000000002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455.15</v>
      </c>
      <c r="D307" s="302">
        <v>454.58333333333331</v>
      </c>
      <c r="E307" s="302">
        <v>445.56666666666661</v>
      </c>
      <c r="F307" s="302">
        <v>435.98333333333329</v>
      </c>
      <c r="G307" s="302">
        <v>426.96666666666658</v>
      </c>
      <c r="H307" s="302">
        <v>464.16666666666663</v>
      </c>
      <c r="I307" s="302">
        <v>473.18333333333339</v>
      </c>
      <c r="J307" s="302">
        <v>482.76666666666665</v>
      </c>
      <c r="K307" s="301">
        <v>463.6</v>
      </c>
      <c r="L307" s="301">
        <v>445</v>
      </c>
      <c r="M307" s="301">
        <v>0.93286000000000002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88</v>
      </c>
      <c r="D308" s="302">
        <v>88.683333333333337</v>
      </c>
      <c r="E308" s="302">
        <v>86.816666666666677</v>
      </c>
      <c r="F308" s="302">
        <v>85.63333333333334</v>
      </c>
      <c r="G308" s="302">
        <v>83.76666666666668</v>
      </c>
      <c r="H308" s="302">
        <v>89.866666666666674</v>
      </c>
      <c r="I308" s="302">
        <v>91.733333333333348</v>
      </c>
      <c r="J308" s="302">
        <v>92.916666666666671</v>
      </c>
      <c r="K308" s="301">
        <v>90.55</v>
      </c>
      <c r="L308" s="301">
        <v>87.5</v>
      </c>
      <c r="M308" s="301">
        <v>31.131499999999999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499.8</v>
      </c>
      <c r="D309" s="302">
        <v>499.18333333333334</v>
      </c>
      <c r="E309" s="302">
        <v>495.61666666666667</v>
      </c>
      <c r="F309" s="302">
        <v>491.43333333333334</v>
      </c>
      <c r="G309" s="302">
        <v>487.86666666666667</v>
      </c>
      <c r="H309" s="302">
        <v>503.36666666666667</v>
      </c>
      <c r="I309" s="302">
        <v>506.93333333333339</v>
      </c>
      <c r="J309" s="302">
        <v>511.11666666666667</v>
      </c>
      <c r="K309" s="301">
        <v>502.75</v>
      </c>
      <c r="L309" s="301">
        <v>495</v>
      </c>
      <c r="M309" s="301">
        <v>10.12537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7811.65</v>
      </c>
      <c r="D310" s="302">
        <v>7821.0166666666664</v>
      </c>
      <c r="E310" s="302">
        <v>7740.6333333333332</v>
      </c>
      <c r="F310" s="302">
        <v>7669.6166666666668</v>
      </c>
      <c r="G310" s="302">
        <v>7589.2333333333336</v>
      </c>
      <c r="H310" s="302">
        <v>7892.0333333333328</v>
      </c>
      <c r="I310" s="302">
        <v>7972.4166666666661</v>
      </c>
      <c r="J310" s="302">
        <v>8043.4333333333325</v>
      </c>
      <c r="K310" s="301">
        <v>7901.4</v>
      </c>
      <c r="L310" s="301">
        <v>7750</v>
      </c>
      <c r="M310" s="301">
        <v>5.5346200000000003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2308.5500000000002</v>
      </c>
      <c r="D311" s="302">
        <v>2347.5166666666669</v>
      </c>
      <c r="E311" s="302">
        <v>2261.0333333333338</v>
      </c>
      <c r="F311" s="302">
        <v>2213.5166666666669</v>
      </c>
      <c r="G311" s="302">
        <v>2127.0333333333338</v>
      </c>
      <c r="H311" s="302">
        <v>2395.0333333333338</v>
      </c>
      <c r="I311" s="302">
        <v>2481.5166666666664</v>
      </c>
      <c r="J311" s="302">
        <v>2529.0333333333338</v>
      </c>
      <c r="K311" s="301">
        <v>2434</v>
      </c>
      <c r="L311" s="301">
        <v>2300</v>
      </c>
      <c r="M311" s="301">
        <v>1.1519900000000001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353.45</v>
      </c>
      <c r="D312" s="302">
        <v>351.5</v>
      </c>
      <c r="E312" s="302">
        <v>347</v>
      </c>
      <c r="F312" s="302">
        <v>340.55</v>
      </c>
      <c r="G312" s="302">
        <v>336.05</v>
      </c>
      <c r="H312" s="302">
        <v>357.95</v>
      </c>
      <c r="I312" s="302">
        <v>362.45</v>
      </c>
      <c r="J312" s="302">
        <v>368.9</v>
      </c>
      <c r="K312" s="301">
        <v>356</v>
      </c>
      <c r="L312" s="301">
        <v>345.05</v>
      </c>
      <c r="M312" s="301">
        <v>4.5016699999999998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254</v>
      </c>
      <c r="D313" s="302">
        <v>254.29999999999998</v>
      </c>
      <c r="E313" s="302">
        <v>250.79999999999995</v>
      </c>
      <c r="F313" s="302">
        <v>247.59999999999997</v>
      </c>
      <c r="G313" s="302">
        <v>244.09999999999994</v>
      </c>
      <c r="H313" s="302">
        <v>257.5</v>
      </c>
      <c r="I313" s="302">
        <v>261</v>
      </c>
      <c r="J313" s="302">
        <v>264.2</v>
      </c>
      <c r="K313" s="301">
        <v>257.8</v>
      </c>
      <c r="L313" s="301">
        <v>251.1</v>
      </c>
      <c r="M313" s="301">
        <v>1.7422299999999999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767.95</v>
      </c>
      <c r="D314" s="302">
        <v>771.9666666666667</v>
      </c>
      <c r="E314" s="302">
        <v>759.43333333333339</v>
      </c>
      <c r="F314" s="302">
        <v>750.91666666666674</v>
      </c>
      <c r="G314" s="302">
        <v>738.38333333333344</v>
      </c>
      <c r="H314" s="302">
        <v>780.48333333333335</v>
      </c>
      <c r="I314" s="302">
        <v>793.01666666666665</v>
      </c>
      <c r="J314" s="302">
        <v>801.5333333333333</v>
      </c>
      <c r="K314" s="301">
        <v>784.5</v>
      </c>
      <c r="L314" s="301">
        <v>763.45</v>
      </c>
      <c r="M314" s="301">
        <v>8.3294499999999996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1262.8</v>
      </c>
      <c r="D315" s="302">
        <v>1260.1833333333334</v>
      </c>
      <c r="E315" s="302">
        <v>1241.3666666666668</v>
      </c>
      <c r="F315" s="302">
        <v>1219.9333333333334</v>
      </c>
      <c r="G315" s="302">
        <v>1201.1166666666668</v>
      </c>
      <c r="H315" s="302">
        <v>1281.6166666666668</v>
      </c>
      <c r="I315" s="302">
        <v>1300.4333333333334</v>
      </c>
      <c r="J315" s="302">
        <v>1321.8666666666668</v>
      </c>
      <c r="K315" s="301">
        <v>1279</v>
      </c>
      <c r="L315" s="301">
        <v>1238.75</v>
      </c>
      <c r="M315" s="301">
        <v>1.7823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1440.5</v>
      </c>
      <c r="D316" s="302">
        <v>1463.3500000000001</v>
      </c>
      <c r="E316" s="302">
        <v>1412.1500000000003</v>
      </c>
      <c r="F316" s="302">
        <v>1383.8000000000002</v>
      </c>
      <c r="G316" s="302">
        <v>1332.6000000000004</v>
      </c>
      <c r="H316" s="302">
        <v>1491.7000000000003</v>
      </c>
      <c r="I316" s="302">
        <v>1542.9</v>
      </c>
      <c r="J316" s="302">
        <v>1571.2500000000002</v>
      </c>
      <c r="K316" s="301">
        <v>1514.55</v>
      </c>
      <c r="L316" s="301">
        <v>1435</v>
      </c>
      <c r="M316" s="301">
        <v>6.0038900000000002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808.6</v>
      </c>
      <c r="D317" s="302">
        <v>808.5</v>
      </c>
      <c r="E317" s="302">
        <v>796.1</v>
      </c>
      <c r="F317" s="302">
        <v>783.6</v>
      </c>
      <c r="G317" s="302">
        <v>771.2</v>
      </c>
      <c r="H317" s="302">
        <v>821</v>
      </c>
      <c r="I317" s="302">
        <v>833.40000000000009</v>
      </c>
      <c r="J317" s="302">
        <v>845.9</v>
      </c>
      <c r="K317" s="301">
        <v>820.9</v>
      </c>
      <c r="L317" s="301">
        <v>796</v>
      </c>
      <c r="M317" s="301">
        <v>2.4323199999999998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750.25</v>
      </c>
      <c r="D318" s="302">
        <v>749.44999999999993</v>
      </c>
      <c r="E318" s="302">
        <v>738.94999999999982</v>
      </c>
      <c r="F318" s="302">
        <v>727.64999999999986</v>
      </c>
      <c r="G318" s="302">
        <v>717.14999999999975</v>
      </c>
      <c r="H318" s="302">
        <v>760.74999999999989</v>
      </c>
      <c r="I318" s="302">
        <v>771.25000000000011</v>
      </c>
      <c r="J318" s="302">
        <v>782.55</v>
      </c>
      <c r="K318" s="301">
        <v>759.95</v>
      </c>
      <c r="L318" s="301">
        <v>738.15</v>
      </c>
      <c r="M318" s="301">
        <v>4.4318299999999997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218</v>
      </c>
      <c r="D319" s="302">
        <v>219.38333333333335</v>
      </c>
      <c r="E319" s="302">
        <v>213.91666666666671</v>
      </c>
      <c r="F319" s="302">
        <v>209.83333333333337</v>
      </c>
      <c r="G319" s="302">
        <v>204.36666666666673</v>
      </c>
      <c r="H319" s="302">
        <v>223.4666666666667</v>
      </c>
      <c r="I319" s="302">
        <v>228.93333333333334</v>
      </c>
      <c r="J319" s="302">
        <v>233.01666666666668</v>
      </c>
      <c r="K319" s="301">
        <v>224.85</v>
      </c>
      <c r="L319" s="301">
        <v>215.3</v>
      </c>
      <c r="M319" s="301">
        <v>1.8668400000000001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165.35</v>
      </c>
      <c r="D320" s="302">
        <v>165.66666666666666</v>
      </c>
      <c r="E320" s="302">
        <v>164.23333333333332</v>
      </c>
      <c r="F320" s="302">
        <v>163.11666666666667</v>
      </c>
      <c r="G320" s="302">
        <v>161.68333333333334</v>
      </c>
      <c r="H320" s="302">
        <v>166.7833333333333</v>
      </c>
      <c r="I320" s="302">
        <v>168.21666666666664</v>
      </c>
      <c r="J320" s="302">
        <v>169.33333333333329</v>
      </c>
      <c r="K320" s="301">
        <v>167.1</v>
      </c>
      <c r="L320" s="301">
        <v>164.55</v>
      </c>
      <c r="M320" s="301">
        <v>0.68289999999999995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188.05</v>
      </c>
      <c r="D321" s="302">
        <v>188.61666666666665</v>
      </c>
      <c r="E321" s="302">
        <v>185.8833333333333</v>
      </c>
      <c r="F321" s="302">
        <v>183.71666666666664</v>
      </c>
      <c r="G321" s="302">
        <v>180.98333333333329</v>
      </c>
      <c r="H321" s="302">
        <v>190.7833333333333</v>
      </c>
      <c r="I321" s="302">
        <v>193.51666666666665</v>
      </c>
      <c r="J321" s="302">
        <v>195.68333333333331</v>
      </c>
      <c r="K321" s="301">
        <v>191.35</v>
      </c>
      <c r="L321" s="301">
        <v>186.45</v>
      </c>
      <c r="M321" s="301">
        <v>3.0167000000000002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875.25</v>
      </c>
      <c r="D322" s="302">
        <v>880.48333333333323</v>
      </c>
      <c r="E322" s="302">
        <v>865.26666666666642</v>
      </c>
      <c r="F322" s="302">
        <v>855.28333333333319</v>
      </c>
      <c r="G322" s="302">
        <v>840.06666666666638</v>
      </c>
      <c r="H322" s="302">
        <v>890.46666666666647</v>
      </c>
      <c r="I322" s="302">
        <v>905.68333333333339</v>
      </c>
      <c r="J322" s="302">
        <v>915.66666666666652</v>
      </c>
      <c r="K322" s="301">
        <v>895.7</v>
      </c>
      <c r="L322" s="301">
        <v>870.5</v>
      </c>
      <c r="M322" s="301">
        <v>2.04888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2922</v>
      </c>
      <c r="D323" s="302">
        <v>2907.3333333333335</v>
      </c>
      <c r="E323" s="302">
        <v>2844.666666666667</v>
      </c>
      <c r="F323" s="302">
        <v>2767.3333333333335</v>
      </c>
      <c r="G323" s="302">
        <v>2704.666666666667</v>
      </c>
      <c r="H323" s="302">
        <v>2984.666666666667</v>
      </c>
      <c r="I323" s="302">
        <v>3047.3333333333339</v>
      </c>
      <c r="J323" s="302">
        <v>3124.666666666667</v>
      </c>
      <c r="K323" s="301">
        <v>2970</v>
      </c>
      <c r="L323" s="301">
        <v>2830</v>
      </c>
      <c r="M323" s="301">
        <v>6.66906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37.25</v>
      </c>
      <c r="D324" s="302">
        <v>37.6</v>
      </c>
      <c r="E324" s="302">
        <v>36.75</v>
      </c>
      <c r="F324" s="302">
        <v>36.25</v>
      </c>
      <c r="G324" s="302">
        <v>35.4</v>
      </c>
      <c r="H324" s="302">
        <v>38.1</v>
      </c>
      <c r="I324" s="302">
        <v>38.95000000000001</v>
      </c>
      <c r="J324" s="302">
        <v>39.450000000000003</v>
      </c>
      <c r="K324" s="301">
        <v>38.450000000000003</v>
      </c>
      <c r="L324" s="301">
        <v>37.1</v>
      </c>
      <c r="M324" s="301">
        <v>8.0938800000000004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150.6</v>
      </c>
      <c r="D325" s="302">
        <v>150.28333333333333</v>
      </c>
      <c r="E325" s="302">
        <v>148.31666666666666</v>
      </c>
      <c r="F325" s="302">
        <v>146.03333333333333</v>
      </c>
      <c r="G325" s="302">
        <v>144.06666666666666</v>
      </c>
      <c r="H325" s="302">
        <v>152.56666666666666</v>
      </c>
      <c r="I325" s="302">
        <v>154.5333333333333</v>
      </c>
      <c r="J325" s="302">
        <v>156.81666666666666</v>
      </c>
      <c r="K325" s="301">
        <v>152.25</v>
      </c>
      <c r="L325" s="301">
        <v>148</v>
      </c>
      <c r="M325" s="301">
        <v>1.4847900000000001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767.6</v>
      </c>
      <c r="D326" s="302">
        <v>769.61666666666679</v>
      </c>
      <c r="E326" s="302">
        <v>759.28333333333353</v>
      </c>
      <c r="F326" s="302">
        <v>750.9666666666667</v>
      </c>
      <c r="G326" s="302">
        <v>740.63333333333344</v>
      </c>
      <c r="H326" s="302">
        <v>777.93333333333362</v>
      </c>
      <c r="I326" s="302">
        <v>788.26666666666688</v>
      </c>
      <c r="J326" s="302">
        <v>796.58333333333371</v>
      </c>
      <c r="K326" s="301">
        <v>779.95</v>
      </c>
      <c r="L326" s="301">
        <v>761.3</v>
      </c>
      <c r="M326" s="301">
        <v>0.25452999999999998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2306.35</v>
      </c>
      <c r="D327" s="302">
        <v>2330.5499999999997</v>
      </c>
      <c r="E327" s="302">
        <v>2271.7999999999993</v>
      </c>
      <c r="F327" s="302">
        <v>2237.2499999999995</v>
      </c>
      <c r="G327" s="302">
        <v>2178.4999999999991</v>
      </c>
      <c r="H327" s="302">
        <v>2365.0999999999995</v>
      </c>
      <c r="I327" s="302">
        <v>2423.8500000000004</v>
      </c>
      <c r="J327" s="302">
        <v>2458.3999999999996</v>
      </c>
      <c r="K327" s="301">
        <v>2389.3000000000002</v>
      </c>
      <c r="L327" s="301">
        <v>2296</v>
      </c>
      <c r="M327" s="301">
        <v>4.6362699999999997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68202.25</v>
      </c>
      <c r="D328" s="302">
        <v>68402.75</v>
      </c>
      <c r="E328" s="302">
        <v>67305.5</v>
      </c>
      <c r="F328" s="302">
        <v>66408.75</v>
      </c>
      <c r="G328" s="302">
        <v>65311.5</v>
      </c>
      <c r="H328" s="302">
        <v>69299.5</v>
      </c>
      <c r="I328" s="302">
        <v>70396.75</v>
      </c>
      <c r="J328" s="302">
        <v>71293.5</v>
      </c>
      <c r="K328" s="301">
        <v>69500</v>
      </c>
      <c r="L328" s="301">
        <v>67506</v>
      </c>
      <c r="M328" s="301">
        <v>6.1210000000000001E-2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98.8</v>
      </c>
      <c r="D329" s="302">
        <v>103.2</v>
      </c>
      <c r="E329" s="302">
        <v>91.600000000000009</v>
      </c>
      <c r="F329" s="302">
        <v>84.4</v>
      </c>
      <c r="G329" s="302">
        <v>72.800000000000011</v>
      </c>
      <c r="H329" s="302">
        <v>110.4</v>
      </c>
      <c r="I329" s="302">
        <v>122</v>
      </c>
      <c r="J329" s="302">
        <v>129.19999999999999</v>
      </c>
      <c r="K329" s="301">
        <v>114.8</v>
      </c>
      <c r="L329" s="301">
        <v>96</v>
      </c>
      <c r="M329" s="301">
        <v>259.75513999999998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1029.4000000000001</v>
      </c>
      <c r="D330" s="302">
        <v>1035.0166666666667</v>
      </c>
      <c r="E330" s="302">
        <v>1019.5333333333333</v>
      </c>
      <c r="F330" s="302">
        <v>1009.6666666666667</v>
      </c>
      <c r="G330" s="302">
        <v>994.18333333333339</v>
      </c>
      <c r="H330" s="302">
        <v>1044.8833333333332</v>
      </c>
      <c r="I330" s="302">
        <v>1060.3666666666663</v>
      </c>
      <c r="J330" s="302">
        <v>1070.2333333333331</v>
      </c>
      <c r="K330" s="301">
        <v>1050.5</v>
      </c>
      <c r="L330" s="301">
        <v>1025.1500000000001</v>
      </c>
      <c r="M330" s="301">
        <v>3.5969099999999998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282.35000000000002</v>
      </c>
      <c r="D331" s="302">
        <v>281.56666666666666</v>
      </c>
      <c r="E331" s="302">
        <v>277.63333333333333</v>
      </c>
      <c r="F331" s="302">
        <v>272.91666666666669</v>
      </c>
      <c r="G331" s="302">
        <v>268.98333333333335</v>
      </c>
      <c r="H331" s="302">
        <v>286.2833333333333</v>
      </c>
      <c r="I331" s="302">
        <v>290.21666666666658</v>
      </c>
      <c r="J331" s="302">
        <v>294.93333333333328</v>
      </c>
      <c r="K331" s="301">
        <v>285.5</v>
      </c>
      <c r="L331" s="301">
        <v>276.85000000000002</v>
      </c>
      <c r="M331" s="301">
        <v>4.1508799999999999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670.05</v>
      </c>
      <c r="D332" s="302">
        <v>672.9666666666667</v>
      </c>
      <c r="E332" s="302">
        <v>662.18333333333339</v>
      </c>
      <c r="F332" s="302">
        <v>654.31666666666672</v>
      </c>
      <c r="G332" s="302">
        <v>643.53333333333342</v>
      </c>
      <c r="H332" s="302">
        <v>680.83333333333337</v>
      </c>
      <c r="I332" s="302">
        <v>691.61666666666667</v>
      </c>
      <c r="J332" s="302">
        <v>699.48333333333335</v>
      </c>
      <c r="K332" s="301">
        <v>683.75</v>
      </c>
      <c r="L332" s="301">
        <v>665.1</v>
      </c>
      <c r="M332" s="301">
        <v>0.79069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83.1</v>
      </c>
      <c r="D333" s="302">
        <v>84.016666666666666</v>
      </c>
      <c r="E333" s="302">
        <v>82.033333333333331</v>
      </c>
      <c r="F333" s="302">
        <v>80.966666666666669</v>
      </c>
      <c r="G333" s="302">
        <v>78.983333333333334</v>
      </c>
      <c r="H333" s="302">
        <v>85.083333333333329</v>
      </c>
      <c r="I333" s="302">
        <v>87.066666666666649</v>
      </c>
      <c r="J333" s="302">
        <v>88.133333333333326</v>
      </c>
      <c r="K333" s="301">
        <v>86</v>
      </c>
      <c r="L333" s="301">
        <v>82.95</v>
      </c>
      <c r="M333" s="301">
        <v>178.10587000000001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3607.6</v>
      </c>
      <c r="D334" s="302">
        <v>3587.8666666666663</v>
      </c>
      <c r="E334" s="302">
        <v>3554.7833333333328</v>
      </c>
      <c r="F334" s="302">
        <v>3501.9666666666667</v>
      </c>
      <c r="G334" s="302">
        <v>3468.8833333333332</v>
      </c>
      <c r="H334" s="302">
        <v>3640.6833333333325</v>
      </c>
      <c r="I334" s="302">
        <v>3673.7666666666655</v>
      </c>
      <c r="J334" s="302">
        <v>3726.5833333333321</v>
      </c>
      <c r="K334" s="301">
        <v>3620.95</v>
      </c>
      <c r="L334" s="301">
        <v>3535.05</v>
      </c>
      <c r="M334" s="301">
        <v>4.3036799999999999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3516.85</v>
      </c>
      <c r="D335" s="302">
        <v>3537.65</v>
      </c>
      <c r="E335" s="302">
        <v>3470.9</v>
      </c>
      <c r="F335" s="302">
        <v>3424.95</v>
      </c>
      <c r="G335" s="302">
        <v>3358.2</v>
      </c>
      <c r="H335" s="302">
        <v>3583.6000000000004</v>
      </c>
      <c r="I335" s="302">
        <v>3650.3500000000004</v>
      </c>
      <c r="J335" s="302">
        <v>3696.3000000000006</v>
      </c>
      <c r="K335" s="301">
        <v>3604.4</v>
      </c>
      <c r="L335" s="301">
        <v>3491.7</v>
      </c>
      <c r="M335" s="301">
        <v>0.84516999999999998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1131.4000000000001</v>
      </c>
      <c r="D336" s="302">
        <v>1136.1833333333334</v>
      </c>
      <c r="E336" s="302">
        <v>1117.9166666666667</v>
      </c>
      <c r="F336" s="302">
        <v>1104.4333333333334</v>
      </c>
      <c r="G336" s="302">
        <v>1086.1666666666667</v>
      </c>
      <c r="H336" s="302">
        <v>1149.6666666666667</v>
      </c>
      <c r="I336" s="302">
        <v>1167.9333333333332</v>
      </c>
      <c r="J336" s="302">
        <v>1181.4166666666667</v>
      </c>
      <c r="K336" s="301">
        <v>1154.45</v>
      </c>
      <c r="L336" s="301">
        <v>1122.7</v>
      </c>
      <c r="M336" s="301">
        <v>0.55601999999999996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30.15</v>
      </c>
      <c r="D337" s="302">
        <v>30.233333333333331</v>
      </c>
      <c r="E337" s="302">
        <v>29.766666666666662</v>
      </c>
      <c r="F337" s="302">
        <v>29.383333333333333</v>
      </c>
      <c r="G337" s="302">
        <v>28.916666666666664</v>
      </c>
      <c r="H337" s="302">
        <v>30.61666666666666</v>
      </c>
      <c r="I337" s="302">
        <v>31.083333333333329</v>
      </c>
      <c r="J337" s="302">
        <v>31.466666666666658</v>
      </c>
      <c r="K337" s="301">
        <v>30.7</v>
      </c>
      <c r="L337" s="301">
        <v>29.85</v>
      </c>
      <c r="M337" s="301">
        <v>26.707450000000001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60.05</v>
      </c>
      <c r="D338" s="302">
        <v>60.716666666666669</v>
      </c>
      <c r="E338" s="302">
        <v>57.933333333333337</v>
      </c>
      <c r="F338" s="302">
        <v>55.81666666666667</v>
      </c>
      <c r="G338" s="302">
        <v>53.033333333333339</v>
      </c>
      <c r="H338" s="302">
        <v>62.833333333333336</v>
      </c>
      <c r="I338" s="302">
        <v>65.616666666666674</v>
      </c>
      <c r="J338" s="302">
        <v>67.733333333333334</v>
      </c>
      <c r="K338" s="301">
        <v>63.5</v>
      </c>
      <c r="L338" s="301">
        <v>58.6</v>
      </c>
      <c r="M338" s="301">
        <v>18.51981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530.9</v>
      </c>
      <c r="D339" s="302">
        <v>534.56666666666672</v>
      </c>
      <c r="E339" s="302">
        <v>519.13333333333344</v>
      </c>
      <c r="F339" s="302">
        <v>507.36666666666667</v>
      </c>
      <c r="G339" s="302">
        <v>491.93333333333339</v>
      </c>
      <c r="H339" s="302">
        <v>546.33333333333348</v>
      </c>
      <c r="I339" s="302">
        <v>561.76666666666665</v>
      </c>
      <c r="J339" s="302">
        <v>573.53333333333353</v>
      </c>
      <c r="K339" s="301">
        <v>550</v>
      </c>
      <c r="L339" s="301">
        <v>522.79999999999995</v>
      </c>
      <c r="M339" s="301">
        <v>0.34792000000000001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16871.45</v>
      </c>
      <c r="D340" s="302">
        <v>16910.483333333334</v>
      </c>
      <c r="E340" s="302">
        <v>16720.966666666667</v>
      </c>
      <c r="F340" s="302">
        <v>16570.483333333334</v>
      </c>
      <c r="G340" s="302">
        <v>16380.966666666667</v>
      </c>
      <c r="H340" s="302">
        <v>17060.966666666667</v>
      </c>
      <c r="I340" s="302">
        <v>17250.483333333337</v>
      </c>
      <c r="J340" s="302">
        <v>17400.966666666667</v>
      </c>
      <c r="K340" s="301">
        <v>17100</v>
      </c>
      <c r="L340" s="301">
        <v>16760</v>
      </c>
      <c r="M340" s="301">
        <v>0.66081000000000001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72.849999999999994</v>
      </c>
      <c r="D341" s="302">
        <v>73.333333333333329</v>
      </c>
      <c r="E341" s="302">
        <v>71.11666666666666</v>
      </c>
      <c r="F341" s="302">
        <v>69.383333333333326</v>
      </c>
      <c r="G341" s="302">
        <v>67.166666666666657</v>
      </c>
      <c r="H341" s="302">
        <v>75.066666666666663</v>
      </c>
      <c r="I341" s="302">
        <v>77.283333333333331</v>
      </c>
      <c r="J341" s="302">
        <v>79.016666666666666</v>
      </c>
      <c r="K341" s="301">
        <v>75.55</v>
      </c>
      <c r="L341" s="301">
        <v>71.599999999999994</v>
      </c>
      <c r="M341" s="301">
        <v>17.079090000000001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43.8</v>
      </c>
      <c r="D342" s="302">
        <v>43.949999999999996</v>
      </c>
      <c r="E342" s="302">
        <v>43.099999999999994</v>
      </c>
      <c r="F342" s="302">
        <v>42.4</v>
      </c>
      <c r="G342" s="302">
        <v>41.55</v>
      </c>
      <c r="H342" s="302">
        <v>44.649999999999991</v>
      </c>
      <c r="I342" s="302">
        <v>45.5</v>
      </c>
      <c r="J342" s="302">
        <v>46.199999999999989</v>
      </c>
      <c r="K342" s="301">
        <v>44.8</v>
      </c>
      <c r="L342" s="301">
        <v>43.25</v>
      </c>
      <c r="M342" s="301">
        <v>8.1702300000000001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639.75</v>
      </c>
      <c r="D343" s="302">
        <v>638.23333333333335</v>
      </c>
      <c r="E343" s="302">
        <v>633.26666666666665</v>
      </c>
      <c r="F343" s="302">
        <v>626.7833333333333</v>
      </c>
      <c r="G343" s="302">
        <v>621.81666666666661</v>
      </c>
      <c r="H343" s="302">
        <v>644.7166666666667</v>
      </c>
      <c r="I343" s="302">
        <v>649.68333333333339</v>
      </c>
      <c r="J343" s="302">
        <v>656.16666666666674</v>
      </c>
      <c r="K343" s="301">
        <v>643.20000000000005</v>
      </c>
      <c r="L343" s="301">
        <v>631.75</v>
      </c>
      <c r="M343" s="301">
        <v>0.84233000000000002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31.8</v>
      </c>
      <c r="D344" s="302">
        <v>31.866666666666671</v>
      </c>
      <c r="E344" s="302">
        <v>31.38333333333334</v>
      </c>
      <c r="F344" s="302">
        <v>30.966666666666669</v>
      </c>
      <c r="G344" s="302">
        <v>30.483333333333338</v>
      </c>
      <c r="H344" s="302">
        <v>32.283333333333346</v>
      </c>
      <c r="I344" s="302">
        <v>32.766666666666666</v>
      </c>
      <c r="J344" s="302">
        <v>33.183333333333344</v>
      </c>
      <c r="K344" s="301">
        <v>32.35</v>
      </c>
      <c r="L344" s="301">
        <v>31.45</v>
      </c>
      <c r="M344" s="301">
        <v>146.15332000000001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89.25</v>
      </c>
      <c r="D345" s="302">
        <v>89.2</v>
      </c>
      <c r="E345" s="302">
        <v>86.4</v>
      </c>
      <c r="F345" s="302">
        <v>83.55</v>
      </c>
      <c r="G345" s="302">
        <v>80.75</v>
      </c>
      <c r="H345" s="302">
        <v>92.050000000000011</v>
      </c>
      <c r="I345" s="302">
        <v>94.85</v>
      </c>
      <c r="J345" s="302">
        <v>97.700000000000017</v>
      </c>
      <c r="K345" s="301">
        <v>92</v>
      </c>
      <c r="L345" s="301">
        <v>86.35</v>
      </c>
      <c r="M345" s="301">
        <v>3.8877000000000002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1805.15</v>
      </c>
      <c r="D346" s="302">
        <v>1823.3666666666668</v>
      </c>
      <c r="E346" s="302">
        <v>1781.7833333333335</v>
      </c>
      <c r="F346" s="302">
        <v>1758.4166666666667</v>
      </c>
      <c r="G346" s="302">
        <v>1716.8333333333335</v>
      </c>
      <c r="H346" s="302">
        <v>1846.7333333333336</v>
      </c>
      <c r="I346" s="302">
        <v>1888.3166666666666</v>
      </c>
      <c r="J346" s="302">
        <v>1911.6833333333336</v>
      </c>
      <c r="K346" s="301">
        <v>1864.95</v>
      </c>
      <c r="L346" s="301">
        <v>1800</v>
      </c>
      <c r="M346" s="301">
        <v>5.7320000000000003E-2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67.150000000000006</v>
      </c>
      <c r="D347" s="302">
        <v>67.7</v>
      </c>
      <c r="E347" s="302">
        <v>65.45</v>
      </c>
      <c r="F347" s="302">
        <v>63.75</v>
      </c>
      <c r="G347" s="302">
        <v>61.5</v>
      </c>
      <c r="H347" s="302">
        <v>69.400000000000006</v>
      </c>
      <c r="I347" s="302">
        <v>71.650000000000006</v>
      </c>
      <c r="J347" s="302">
        <v>73.350000000000009</v>
      </c>
      <c r="K347" s="301">
        <v>69.95</v>
      </c>
      <c r="L347" s="301">
        <v>66</v>
      </c>
      <c r="M347" s="301">
        <v>38.520989999999998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113.75</v>
      </c>
      <c r="D348" s="302">
        <v>114.34999999999998</v>
      </c>
      <c r="E348" s="302">
        <v>112.24999999999996</v>
      </c>
      <c r="F348" s="302">
        <v>110.74999999999997</v>
      </c>
      <c r="G348" s="302">
        <v>108.64999999999995</v>
      </c>
      <c r="H348" s="302">
        <v>115.84999999999997</v>
      </c>
      <c r="I348" s="302">
        <v>117.94999999999999</v>
      </c>
      <c r="J348" s="302">
        <v>119.44999999999997</v>
      </c>
      <c r="K348" s="301">
        <v>116.45</v>
      </c>
      <c r="L348" s="301">
        <v>112.85</v>
      </c>
      <c r="M348" s="301">
        <v>74.574560000000005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255.6</v>
      </c>
      <c r="D349" s="302">
        <v>255.1</v>
      </c>
      <c r="E349" s="302">
        <v>250.7</v>
      </c>
      <c r="F349" s="302">
        <v>245.79999999999998</v>
      </c>
      <c r="G349" s="302">
        <v>241.39999999999998</v>
      </c>
      <c r="H349" s="302">
        <v>260</v>
      </c>
      <c r="I349" s="302">
        <v>264.40000000000003</v>
      </c>
      <c r="J349" s="302">
        <v>269.3</v>
      </c>
      <c r="K349" s="301">
        <v>259.5</v>
      </c>
      <c r="L349" s="301">
        <v>250.2</v>
      </c>
      <c r="M349" s="301">
        <v>6.3072299999999997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151.4</v>
      </c>
      <c r="D350" s="302">
        <v>150.91666666666666</v>
      </c>
      <c r="E350" s="302">
        <v>149.38333333333333</v>
      </c>
      <c r="F350" s="302">
        <v>147.36666666666667</v>
      </c>
      <c r="G350" s="302">
        <v>145.83333333333334</v>
      </c>
      <c r="H350" s="302">
        <v>152.93333333333331</v>
      </c>
      <c r="I350" s="302">
        <v>154.46666666666667</v>
      </c>
      <c r="J350" s="302">
        <v>156.48333333333329</v>
      </c>
      <c r="K350" s="301">
        <v>152.44999999999999</v>
      </c>
      <c r="L350" s="301">
        <v>148.9</v>
      </c>
      <c r="M350" s="301">
        <v>170.34327999999999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789.55</v>
      </c>
      <c r="D351" s="302">
        <v>784.51666666666677</v>
      </c>
      <c r="E351" s="302">
        <v>768.03333333333353</v>
      </c>
      <c r="F351" s="302">
        <v>746.51666666666677</v>
      </c>
      <c r="G351" s="302">
        <v>730.03333333333353</v>
      </c>
      <c r="H351" s="302">
        <v>806.03333333333353</v>
      </c>
      <c r="I351" s="302">
        <v>822.51666666666688</v>
      </c>
      <c r="J351" s="302">
        <v>844.03333333333353</v>
      </c>
      <c r="K351" s="301">
        <v>801</v>
      </c>
      <c r="L351" s="301">
        <v>763</v>
      </c>
      <c r="M351" s="301">
        <v>6.0430200000000003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3060.15</v>
      </c>
      <c r="D352" s="302">
        <v>3102.8333333333335</v>
      </c>
      <c r="E352" s="302">
        <v>3005.666666666667</v>
      </c>
      <c r="F352" s="302">
        <v>2951.1833333333334</v>
      </c>
      <c r="G352" s="302">
        <v>2854.0166666666669</v>
      </c>
      <c r="H352" s="302">
        <v>3157.3166666666671</v>
      </c>
      <c r="I352" s="302">
        <v>3254.483333333334</v>
      </c>
      <c r="J352" s="302">
        <v>3308.9666666666672</v>
      </c>
      <c r="K352" s="301">
        <v>3200</v>
      </c>
      <c r="L352" s="301">
        <v>3048.35</v>
      </c>
      <c r="M352" s="301">
        <v>0.76300000000000001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268.14999999999998</v>
      </c>
      <c r="D353" s="302">
        <v>273.55</v>
      </c>
      <c r="E353" s="302">
        <v>258.60000000000002</v>
      </c>
      <c r="F353" s="302">
        <v>249.05</v>
      </c>
      <c r="G353" s="302">
        <v>234.10000000000002</v>
      </c>
      <c r="H353" s="302">
        <v>283.10000000000002</v>
      </c>
      <c r="I353" s="302">
        <v>298.04999999999995</v>
      </c>
      <c r="J353" s="302">
        <v>307.60000000000002</v>
      </c>
      <c r="K353" s="301">
        <v>288.5</v>
      </c>
      <c r="L353" s="301">
        <v>264</v>
      </c>
      <c r="M353" s="301">
        <v>40.377899999999997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155.94999999999999</v>
      </c>
      <c r="D354" s="302">
        <v>157.26666666666668</v>
      </c>
      <c r="E354" s="302">
        <v>153.98333333333335</v>
      </c>
      <c r="F354" s="302">
        <v>152.01666666666668</v>
      </c>
      <c r="G354" s="302">
        <v>148.73333333333335</v>
      </c>
      <c r="H354" s="302">
        <v>159.23333333333335</v>
      </c>
      <c r="I354" s="302">
        <v>162.51666666666671</v>
      </c>
      <c r="J354" s="302">
        <v>164.48333333333335</v>
      </c>
      <c r="K354" s="301">
        <v>160.55000000000001</v>
      </c>
      <c r="L354" s="301">
        <v>155.30000000000001</v>
      </c>
      <c r="M354" s="301">
        <v>128.44436999999999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266.7</v>
      </c>
      <c r="D355" s="302">
        <v>267.93333333333334</v>
      </c>
      <c r="E355" s="302">
        <v>263.76666666666665</v>
      </c>
      <c r="F355" s="302">
        <v>260.83333333333331</v>
      </c>
      <c r="G355" s="302">
        <v>256.66666666666663</v>
      </c>
      <c r="H355" s="302">
        <v>270.86666666666667</v>
      </c>
      <c r="I355" s="302">
        <v>275.0333333333333</v>
      </c>
      <c r="J355" s="302">
        <v>277.9666666666667</v>
      </c>
      <c r="K355" s="301">
        <v>272.10000000000002</v>
      </c>
      <c r="L355" s="301">
        <v>265</v>
      </c>
      <c r="M355" s="301">
        <v>0.39722000000000002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39999.75</v>
      </c>
      <c r="D356" s="302">
        <v>40318.48333333333</v>
      </c>
      <c r="E356" s="302">
        <v>39537.316666666658</v>
      </c>
      <c r="F356" s="302">
        <v>39074.883333333331</v>
      </c>
      <c r="G356" s="302">
        <v>38293.71666666666</v>
      </c>
      <c r="H356" s="302">
        <v>40780.916666666657</v>
      </c>
      <c r="I356" s="302">
        <v>41562.083333333328</v>
      </c>
      <c r="J356" s="302">
        <v>42024.516666666656</v>
      </c>
      <c r="K356" s="301">
        <v>41099.65</v>
      </c>
      <c r="L356" s="301">
        <v>39856.050000000003</v>
      </c>
      <c r="M356" s="301">
        <v>0.52383999999999997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101.05</v>
      </c>
      <c r="D357" s="302">
        <v>100.86666666666667</v>
      </c>
      <c r="E357" s="302">
        <v>99.333333333333343</v>
      </c>
      <c r="F357" s="302">
        <v>97.616666666666674</v>
      </c>
      <c r="G357" s="302">
        <v>96.083333333333343</v>
      </c>
      <c r="H357" s="302">
        <v>102.58333333333334</v>
      </c>
      <c r="I357" s="302">
        <v>104.11666666666667</v>
      </c>
      <c r="J357" s="302">
        <v>105.83333333333334</v>
      </c>
      <c r="K357" s="301">
        <v>102.4</v>
      </c>
      <c r="L357" s="301">
        <v>99.15</v>
      </c>
      <c r="M357" s="301">
        <v>4.4067499999999997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1598.6</v>
      </c>
      <c r="D358" s="302">
        <v>1605.0666666666666</v>
      </c>
      <c r="E358" s="302">
        <v>1570.6333333333332</v>
      </c>
      <c r="F358" s="302">
        <v>1542.6666666666665</v>
      </c>
      <c r="G358" s="302">
        <v>1508.2333333333331</v>
      </c>
      <c r="H358" s="302">
        <v>1633.0333333333333</v>
      </c>
      <c r="I358" s="302">
        <v>1667.4666666666667</v>
      </c>
      <c r="J358" s="302">
        <v>1695.4333333333334</v>
      </c>
      <c r="K358" s="301">
        <v>1639.5</v>
      </c>
      <c r="L358" s="301">
        <v>1577.1</v>
      </c>
      <c r="M358" s="301">
        <v>6.8112199999999996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3364.75</v>
      </c>
      <c r="D359" s="302">
        <v>3350.2000000000003</v>
      </c>
      <c r="E359" s="302">
        <v>3291.6000000000004</v>
      </c>
      <c r="F359" s="302">
        <v>3218.4500000000003</v>
      </c>
      <c r="G359" s="302">
        <v>3159.8500000000004</v>
      </c>
      <c r="H359" s="302">
        <v>3423.3500000000004</v>
      </c>
      <c r="I359" s="302">
        <v>3481.95</v>
      </c>
      <c r="J359" s="302">
        <v>3555.1000000000004</v>
      </c>
      <c r="K359" s="301">
        <v>3408.8</v>
      </c>
      <c r="L359" s="301">
        <v>3277.05</v>
      </c>
      <c r="M359" s="301">
        <v>2.04027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214.45</v>
      </c>
      <c r="D360" s="302">
        <v>216.04999999999998</v>
      </c>
      <c r="E360" s="302">
        <v>212.09999999999997</v>
      </c>
      <c r="F360" s="302">
        <v>209.74999999999997</v>
      </c>
      <c r="G360" s="302">
        <v>205.79999999999995</v>
      </c>
      <c r="H360" s="302">
        <v>218.39999999999998</v>
      </c>
      <c r="I360" s="302">
        <v>222.34999999999997</v>
      </c>
      <c r="J360" s="302">
        <v>224.7</v>
      </c>
      <c r="K360" s="301">
        <v>220</v>
      </c>
      <c r="L360" s="301">
        <v>213.7</v>
      </c>
      <c r="M360" s="301">
        <v>21.310500000000001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102.6</v>
      </c>
      <c r="D361" s="302">
        <v>103.63333333333333</v>
      </c>
      <c r="E361" s="302">
        <v>101.31666666666665</v>
      </c>
      <c r="F361" s="302">
        <v>100.03333333333332</v>
      </c>
      <c r="G361" s="302">
        <v>97.71666666666664</v>
      </c>
      <c r="H361" s="302">
        <v>104.91666666666666</v>
      </c>
      <c r="I361" s="302">
        <v>107.23333333333332</v>
      </c>
      <c r="J361" s="302">
        <v>108.51666666666667</v>
      </c>
      <c r="K361" s="301">
        <v>105.95</v>
      </c>
      <c r="L361" s="301">
        <v>102.35</v>
      </c>
      <c r="M361" s="301">
        <v>37.469769999999997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4148.95</v>
      </c>
      <c r="D362" s="302">
        <v>4140.6833333333334</v>
      </c>
      <c r="E362" s="302">
        <v>4117.3666666666668</v>
      </c>
      <c r="F362" s="302">
        <v>4085.7833333333338</v>
      </c>
      <c r="G362" s="302">
        <v>4062.4666666666672</v>
      </c>
      <c r="H362" s="302">
        <v>4172.2666666666664</v>
      </c>
      <c r="I362" s="302">
        <v>4195.5833333333339</v>
      </c>
      <c r="J362" s="302">
        <v>4227.1666666666661</v>
      </c>
      <c r="K362" s="301">
        <v>4164</v>
      </c>
      <c r="L362" s="301">
        <v>4109.1000000000004</v>
      </c>
      <c r="M362" s="301">
        <v>8.1790000000000002E-2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13469.65</v>
      </c>
      <c r="D363" s="302">
        <v>13428.216666666667</v>
      </c>
      <c r="E363" s="302">
        <v>13331.433333333334</v>
      </c>
      <c r="F363" s="302">
        <v>13193.216666666667</v>
      </c>
      <c r="G363" s="302">
        <v>13096.433333333334</v>
      </c>
      <c r="H363" s="302">
        <v>13566.433333333334</v>
      </c>
      <c r="I363" s="302">
        <v>13663.216666666667</v>
      </c>
      <c r="J363" s="302">
        <v>13801.433333333334</v>
      </c>
      <c r="K363" s="301">
        <v>13525</v>
      </c>
      <c r="L363" s="301">
        <v>13290</v>
      </c>
      <c r="M363" s="301">
        <v>2.8209999999999999E-2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4124.55</v>
      </c>
      <c r="D364" s="302">
        <v>4136.2666666666673</v>
      </c>
      <c r="E364" s="302">
        <v>4099.383333333335</v>
      </c>
      <c r="F364" s="302">
        <v>4074.2166666666681</v>
      </c>
      <c r="G364" s="302">
        <v>4037.3333333333358</v>
      </c>
      <c r="H364" s="302">
        <v>4161.4333333333343</v>
      </c>
      <c r="I364" s="302">
        <v>4198.3166666666675</v>
      </c>
      <c r="J364" s="302">
        <v>4223.4833333333336</v>
      </c>
      <c r="K364" s="301">
        <v>4173.1499999999996</v>
      </c>
      <c r="L364" s="301">
        <v>4111.1000000000004</v>
      </c>
      <c r="M364" s="301">
        <v>8.0990000000000006E-2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1120.8</v>
      </c>
      <c r="D365" s="302">
        <v>1113.6000000000001</v>
      </c>
      <c r="E365" s="302">
        <v>1097.2000000000003</v>
      </c>
      <c r="F365" s="302">
        <v>1073.6000000000001</v>
      </c>
      <c r="G365" s="302">
        <v>1057.2000000000003</v>
      </c>
      <c r="H365" s="302">
        <v>1137.2000000000003</v>
      </c>
      <c r="I365" s="302">
        <v>1153.6000000000004</v>
      </c>
      <c r="J365" s="302">
        <v>1177.2000000000003</v>
      </c>
      <c r="K365" s="301">
        <v>1130</v>
      </c>
      <c r="L365" s="301">
        <v>1090</v>
      </c>
      <c r="M365" s="301">
        <v>0.51802999999999999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2120.1</v>
      </c>
      <c r="D366" s="302">
        <v>2125.3833333333337</v>
      </c>
      <c r="E366" s="302">
        <v>2102.7666666666673</v>
      </c>
      <c r="F366" s="302">
        <v>2085.4333333333338</v>
      </c>
      <c r="G366" s="302">
        <v>2062.8166666666675</v>
      </c>
      <c r="H366" s="302">
        <v>2142.7166666666672</v>
      </c>
      <c r="I366" s="302">
        <v>2165.333333333333</v>
      </c>
      <c r="J366" s="302">
        <v>2182.666666666667</v>
      </c>
      <c r="K366" s="301">
        <v>2148</v>
      </c>
      <c r="L366" s="301">
        <v>2108.0500000000002</v>
      </c>
      <c r="M366" s="301">
        <v>2.4877199999999999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2541.1</v>
      </c>
      <c r="D367" s="302">
        <v>2556.1333333333332</v>
      </c>
      <c r="E367" s="302">
        <v>2511.3166666666666</v>
      </c>
      <c r="F367" s="302">
        <v>2481.5333333333333</v>
      </c>
      <c r="G367" s="302">
        <v>2436.7166666666667</v>
      </c>
      <c r="H367" s="302">
        <v>2585.9166666666665</v>
      </c>
      <c r="I367" s="302">
        <v>2630.7333333333331</v>
      </c>
      <c r="J367" s="302">
        <v>2660.5166666666664</v>
      </c>
      <c r="K367" s="301">
        <v>2600.9499999999998</v>
      </c>
      <c r="L367" s="301">
        <v>2526.35</v>
      </c>
      <c r="M367" s="301">
        <v>1.8725700000000001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29.9</v>
      </c>
      <c r="D368" s="302">
        <v>30.016666666666666</v>
      </c>
      <c r="E368" s="302">
        <v>29.68333333333333</v>
      </c>
      <c r="F368" s="302">
        <v>29.466666666666665</v>
      </c>
      <c r="G368" s="302">
        <v>29.133333333333329</v>
      </c>
      <c r="H368" s="302">
        <v>30.233333333333331</v>
      </c>
      <c r="I368" s="302">
        <v>30.566666666666666</v>
      </c>
      <c r="J368" s="302">
        <v>30.783333333333331</v>
      </c>
      <c r="K368" s="301">
        <v>30.35</v>
      </c>
      <c r="L368" s="301">
        <v>29.8</v>
      </c>
      <c r="M368" s="301">
        <v>207.14804000000001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343.4</v>
      </c>
      <c r="D369" s="302">
        <v>348.5</v>
      </c>
      <c r="E369" s="302">
        <v>336</v>
      </c>
      <c r="F369" s="302">
        <v>328.6</v>
      </c>
      <c r="G369" s="302">
        <v>316.10000000000002</v>
      </c>
      <c r="H369" s="302">
        <v>355.9</v>
      </c>
      <c r="I369" s="302">
        <v>368.4</v>
      </c>
      <c r="J369" s="302">
        <v>375.79999999999995</v>
      </c>
      <c r="K369" s="301">
        <v>361</v>
      </c>
      <c r="L369" s="301">
        <v>341.1</v>
      </c>
      <c r="M369" s="301">
        <v>2.61361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239.75</v>
      </c>
      <c r="D370" s="302">
        <v>241.13333333333333</v>
      </c>
      <c r="E370" s="302">
        <v>235.71666666666664</v>
      </c>
      <c r="F370" s="302">
        <v>231.68333333333331</v>
      </c>
      <c r="G370" s="302">
        <v>226.26666666666662</v>
      </c>
      <c r="H370" s="302">
        <v>245.16666666666666</v>
      </c>
      <c r="I370" s="302">
        <v>250.58333333333334</v>
      </c>
      <c r="J370" s="302">
        <v>254.61666666666667</v>
      </c>
      <c r="K370" s="301">
        <v>246.55</v>
      </c>
      <c r="L370" s="301">
        <v>237.1</v>
      </c>
      <c r="M370" s="301">
        <v>1.157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2151.5</v>
      </c>
      <c r="D371" s="302">
        <v>2174.5499999999997</v>
      </c>
      <c r="E371" s="302">
        <v>2110.4499999999994</v>
      </c>
      <c r="F371" s="302">
        <v>2069.3999999999996</v>
      </c>
      <c r="G371" s="302">
        <v>2005.2999999999993</v>
      </c>
      <c r="H371" s="302">
        <v>2215.5999999999995</v>
      </c>
      <c r="I371" s="302">
        <v>2279.6999999999998</v>
      </c>
      <c r="J371" s="302">
        <v>2320.7499999999995</v>
      </c>
      <c r="K371" s="301">
        <v>2238.65</v>
      </c>
      <c r="L371" s="301">
        <v>2133.5</v>
      </c>
      <c r="M371" s="301">
        <v>8.4035600000000006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702.3</v>
      </c>
      <c r="D372" s="302">
        <v>701.76666666666677</v>
      </c>
      <c r="E372" s="302">
        <v>689.23333333333358</v>
      </c>
      <c r="F372" s="302">
        <v>676.16666666666686</v>
      </c>
      <c r="G372" s="302">
        <v>663.63333333333367</v>
      </c>
      <c r="H372" s="302">
        <v>714.83333333333348</v>
      </c>
      <c r="I372" s="302">
        <v>727.36666666666656</v>
      </c>
      <c r="J372" s="302">
        <v>740.43333333333339</v>
      </c>
      <c r="K372" s="301">
        <v>714.3</v>
      </c>
      <c r="L372" s="301">
        <v>688.7</v>
      </c>
      <c r="M372" s="301">
        <v>0.17175000000000001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2199.65</v>
      </c>
      <c r="D373" s="302">
        <v>2219.5666666666671</v>
      </c>
      <c r="E373" s="302">
        <v>2170.0833333333339</v>
      </c>
      <c r="F373" s="302">
        <v>2140.5166666666669</v>
      </c>
      <c r="G373" s="302">
        <v>2091.0333333333338</v>
      </c>
      <c r="H373" s="302">
        <v>2249.1333333333341</v>
      </c>
      <c r="I373" s="302">
        <v>2298.6166666666668</v>
      </c>
      <c r="J373" s="302">
        <v>2328.1833333333343</v>
      </c>
      <c r="K373" s="301">
        <v>2269.0500000000002</v>
      </c>
      <c r="L373" s="301">
        <v>2190</v>
      </c>
      <c r="M373" s="301">
        <v>1.3312999999999999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238.3</v>
      </c>
      <c r="D374" s="302">
        <v>236.9</v>
      </c>
      <c r="E374" s="302">
        <v>232.4</v>
      </c>
      <c r="F374" s="302">
        <v>226.5</v>
      </c>
      <c r="G374" s="302">
        <v>222</v>
      </c>
      <c r="H374" s="302">
        <v>242.8</v>
      </c>
      <c r="I374" s="302">
        <v>247.3</v>
      </c>
      <c r="J374" s="302">
        <v>253.20000000000002</v>
      </c>
      <c r="K374" s="301">
        <v>241.4</v>
      </c>
      <c r="L374" s="301">
        <v>231</v>
      </c>
      <c r="M374" s="301">
        <v>26.510580000000001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223.95</v>
      </c>
      <c r="D375" s="302">
        <v>224.41666666666666</v>
      </c>
      <c r="E375" s="302">
        <v>221.5333333333333</v>
      </c>
      <c r="F375" s="302">
        <v>219.11666666666665</v>
      </c>
      <c r="G375" s="302">
        <v>216.23333333333329</v>
      </c>
      <c r="H375" s="302">
        <v>226.83333333333331</v>
      </c>
      <c r="I375" s="302">
        <v>229.7166666666667</v>
      </c>
      <c r="J375" s="302">
        <v>232.13333333333333</v>
      </c>
      <c r="K375" s="301">
        <v>227.3</v>
      </c>
      <c r="L375" s="301">
        <v>222</v>
      </c>
      <c r="M375" s="301">
        <v>127.67972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3255.4</v>
      </c>
      <c r="D376" s="302">
        <v>3250.7999999999997</v>
      </c>
      <c r="E376" s="302">
        <v>3211.5999999999995</v>
      </c>
      <c r="F376" s="302">
        <v>3167.7999999999997</v>
      </c>
      <c r="G376" s="302">
        <v>3128.5999999999995</v>
      </c>
      <c r="H376" s="302">
        <v>3294.5999999999995</v>
      </c>
      <c r="I376" s="302">
        <v>3333.7999999999993</v>
      </c>
      <c r="J376" s="302">
        <v>3377.5999999999995</v>
      </c>
      <c r="K376" s="301">
        <v>3290</v>
      </c>
      <c r="L376" s="301">
        <v>3207</v>
      </c>
      <c r="M376" s="301">
        <v>0.21840000000000001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316.75</v>
      </c>
      <c r="D377" s="302">
        <v>313.25</v>
      </c>
      <c r="E377" s="302">
        <v>305.5</v>
      </c>
      <c r="F377" s="302">
        <v>294.25</v>
      </c>
      <c r="G377" s="302">
        <v>286.5</v>
      </c>
      <c r="H377" s="302">
        <v>324.5</v>
      </c>
      <c r="I377" s="302">
        <v>332.25</v>
      </c>
      <c r="J377" s="302">
        <v>343.5</v>
      </c>
      <c r="K377" s="301">
        <v>321</v>
      </c>
      <c r="L377" s="301">
        <v>302</v>
      </c>
      <c r="M377" s="301">
        <v>9.1390200000000004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408.95</v>
      </c>
      <c r="D378" s="302">
        <v>410.33333333333331</v>
      </c>
      <c r="E378" s="302">
        <v>400.66666666666663</v>
      </c>
      <c r="F378" s="302">
        <v>392.38333333333333</v>
      </c>
      <c r="G378" s="302">
        <v>382.71666666666664</v>
      </c>
      <c r="H378" s="302">
        <v>418.61666666666662</v>
      </c>
      <c r="I378" s="302">
        <v>428.28333333333325</v>
      </c>
      <c r="J378" s="302">
        <v>436.56666666666661</v>
      </c>
      <c r="K378" s="301">
        <v>420</v>
      </c>
      <c r="L378" s="301">
        <v>402.05</v>
      </c>
      <c r="M378" s="301">
        <v>4.1436400000000004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598.45000000000005</v>
      </c>
      <c r="D379" s="302">
        <v>602.5333333333333</v>
      </c>
      <c r="E379" s="302">
        <v>590.56666666666661</v>
      </c>
      <c r="F379" s="302">
        <v>582.68333333333328</v>
      </c>
      <c r="G379" s="302">
        <v>570.71666666666658</v>
      </c>
      <c r="H379" s="302">
        <v>610.41666666666663</v>
      </c>
      <c r="I379" s="302">
        <v>622.38333333333333</v>
      </c>
      <c r="J379" s="302">
        <v>630.26666666666665</v>
      </c>
      <c r="K379" s="301">
        <v>614.5</v>
      </c>
      <c r="L379" s="301">
        <v>594.65</v>
      </c>
      <c r="M379" s="301">
        <v>1.3094600000000001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106.15</v>
      </c>
      <c r="D380" s="302">
        <v>106.73333333333333</v>
      </c>
      <c r="E380" s="302">
        <v>104.96666666666667</v>
      </c>
      <c r="F380" s="302">
        <v>103.78333333333333</v>
      </c>
      <c r="G380" s="302">
        <v>102.01666666666667</v>
      </c>
      <c r="H380" s="302">
        <v>107.91666666666667</v>
      </c>
      <c r="I380" s="302">
        <v>109.68333333333335</v>
      </c>
      <c r="J380" s="302">
        <v>110.86666666666667</v>
      </c>
      <c r="K380" s="301">
        <v>108.5</v>
      </c>
      <c r="L380" s="301">
        <v>105.55</v>
      </c>
      <c r="M380" s="301">
        <v>0.52815999999999996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1762.15</v>
      </c>
      <c r="D381" s="302">
        <v>1749.1666666666667</v>
      </c>
      <c r="E381" s="302">
        <v>1724.9833333333336</v>
      </c>
      <c r="F381" s="302">
        <v>1687.8166666666668</v>
      </c>
      <c r="G381" s="302">
        <v>1663.6333333333337</v>
      </c>
      <c r="H381" s="302">
        <v>1786.3333333333335</v>
      </c>
      <c r="I381" s="302">
        <v>1810.5166666666664</v>
      </c>
      <c r="J381" s="302">
        <v>1847.6833333333334</v>
      </c>
      <c r="K381" s="301">
        <v>1773.35</v>
      </c>
      <c r="L381" s="301">
        <v>1712</v>
      </c>
      <c r="M381" s="301">
        <v>2.8309500000000001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626.5</v>
      </c>
      <c r="D382" s="302">
        <v>635.75</v>
      </c>
      <c r="E382" s="302">
        <v>614.70000000000005</v>
      </c>
      <c r="F382" s="302">
        <v>602.90000000000009</v>
      </c>
      <c r="G382" s="302">
        <v>581.85000000000014</v>
      </c>
      <c r="H382" s="302">
        <v>647.54999999999995</v>
      </c>
      <c r="I382" s="302">
        <v>668.59999999999991</v>
      </c>
      <c r="J382" s="302">
        <v>680.39999999999986</v>
      </c>
      <c r="K382" s="301">
        <v>656.8</v>
      </c>
      <c r="L382" s="301">
        <v>623.95000000000005</v>
      </c>
      <c r="M382" s="301">
        <v>1.76664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787.05</v>
      </c>
      <c r="D383" s="302">
        <v>789.69999999999993</v>
      </c>
      <c r="E383" s="302">
        <v>775.59999999999991</v>
      </c>
      <c r="F383" s="302">
        <v>764.15</v>
      </c>
      <c r="G383" s="302">
        <v>750.05</v>
      </c>
      <c r="H383" s="302">
        <v>801.14999999999986</v>
      </c>
      <c r="I383" s="302">
        <v>815.25</v>
      </c>
      <c r="J383" s="302">
        <v>826.69999999999982</v>
      </c>
      <c r="K383" s="301">
        <v>803.8</v>
      </c>
      <c r="L383" s="301">
        <v>778.25</v>
      </c>
      <c r="M383" s="301">
        <v>0.95550000000000002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94.35</v>
      </c>
      <c r="D384" s="302">
        <v>94.433333333333337</v>
      </c>
      <c r="E384" s="302">
        <v>93.616666666666674</v>
      </c>
      <c r="F384" s="302">
        <v>92.88333333333334</v>
      </c>
      <c r="G384" s="302">
        <v>92.066666666666677</v>
      </c>
      <c r="H384" s="302">
        <v>95.166666666666671</v>
      </c>
      <c r="I384" s="302">
        <v>95.983333333333334</v>
      </c>
      <c r="J384" s="302">
        <v>96.716666666666669</v>
      </c>
      <c r="K384" s="301">
        <v>95.25</v>
      </c>
      <c r="L384" s="301">
        <v>93.7</v>
      </c>
      <c r="M384" s="301">
        <v>2.4752700000000001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163.19999999999999</v>
      </c>
      <c r="D385" s="302">
        <v>162.44999999999999</v>
      </c>
      <c r="E385" s="302">
        <v>158.44999999999999</v>
      </c>
      <c r="F385" s="302">
        <v>153.69999999999999</v>
      </c>
      <c r="G385" s="302">
        <v>149.69999999999999</v>
      </c>
      <c r="H385" s="302">
        <v>167.2</v>
      </c>
      <c r="I385" s="302">
        <v>171.2</v>
      </c>
      <c r="J385" s="302">
        <v>175.95</v>
      </c>
      <c r="K385" s="301">
        <v>166.45</v>
      </c>
      <c r="L385" s="301">
        <v>157.69999999999999</v>
      </c>
      <c r="M385" s="301">
        <v>14.58731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536.5</v>
      </c>
      <c r="D386" s="302">
        <v>537.26666666666665</v>
      </c>
      <c r="E386" s="302">
        <v>529.5333333333333</v>
      </c>
      <c r="F386" s="302">
        <v>522.56666666666661</v>
      </c>
      <c r="G386" s="302">
        <v>514.83333333333326</v>
      </c>
      <c r="H386" s="302">
        <v>544.23333333333335</v>
      </c>
      <c r="I386" s="302">
        <v>551.9666666666667</v>
      </c>
      <c r="J386" s="302">
        <v>558.93333333333339</v>
      </c>
      <c r="K386" s="301">
        <v>545</v>
      </c>
      <c r="L386" s="301">
        <v>530.29999999999995</v>
      </c>
      <c r="M386" s="301">
        <v>3.1031599999999999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194.55</v>
      </c>
      <c r="D387" s="302">
        <v>194.15</v>
      </c>
      <c r="E387" s="302">
        <v>192.4</v>
      </c>
      <c r="F387" s="302">
        <v>190.25</v>
      </c>
      <c r="G387" s="302">
        <v>188.5</v>
      </c>
      <c r="H387" s="302">
        <v>196.3</v>
      </c>
      <c r="I387" s="302">
        <v>198.05</v>
      </c>
      <c r="J387" s="302">
        <v>200.20000000000002</v>
      </c>
      <c r="K387" s="301">
        <v>195.9</v>
      </c>
      <c r="L387" s="301">
        <v>192</v>
      </c>
      <c r="M387" s="301">
        <v>1.3641799999999999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591.65</v>
      </c>
      <c r="D388" s="302">
        <v>596.33333333333337</v>
      </c>
      <c r="E388" s="302">
        <v>585.16666666666674</v>
      </c>
      <c r="F388" s="302">
        <v>578.68333333333339</v>
      </c>
      <c r="G388" s="302">
        <v>567.51666666666677</v>
      </c>
      <c r="H388" s="302">
        <v>602.81666666666672</v>
      </c>
      <c r="I388" s="302">
        <v>613.98333333333346</v>
      </c>
      <c r="J388" s="302">
        <v>620.4666666666667</v>
      </c>
      <c r="K388" s="301">
        <v>607.5</v>
      </c>
      <c r="L388" s="301">
        <v>589.85</v>
      </c>
      <c r="M388" s="301">
        <v>2.7153299999999998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2506.65</v>
      </c>
      <c r="D389" s="302">
        <v>2530.5333333333333</v>
      </c>
      <c r="E389" s="302">
        <v>2476.1166666666668</v>
      </c>
      <c r="F389" s="302">
        <v>2445.5833333333335</v>
      </c>
      <c r="G389" s="302">
        <v>2391.166666666667</v>
      </c>
      <c r="H389" s="302">
        <v>2561.0666666666666</v>
      </c>
      <c r="I389" s="302">
        <v>2615.4833333333336</v>
      </c>
      <c r="J389" s="302">
        <v>2646.0166666666664</v>
      </c>
      <c r="K389" s="301">
        <v>2584.9499999999998</v>
      </c>
      <c r="L389" s="301">
        <v>2500</v>
      </c>
      <c r="M389" s="301">
        <v>0.15124000000000001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103.85</v>
      </c>
      <c r="D390" s="302">
        <v>103.46666666666665</v>
      </c>
      <c r="E390" s="302">
        <v>101.38333333333331</v>
      </c>
      <c r="F390" s="302">
        <v>98.916666666666657</v>
      </c>
      <c r="G390" s="302">
        <v>96.833333333333314</v>
      </c>
      <c r="H390" s="302">
        <v>105.93333333333331</v>
      </c>
      <c r="I390" s="302">
        <v>108.01666666666665</v>
      </c>
      <c r="J390" s="302">
        <v>110.48333333333331</v>
      </c>
      <c r="K390" s="301">
        <v>105.55</v>
      </c>
      <c r="L390" s="301">
        <v>101</v>
      </c>
      <c r="M390" s="301">
        <v>7.3112300000000001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87.45</v>
      </c>
      <c r="D391" s="302">
        <v>87.95</v>
      </c>
      <c r="E391" s="302">
        <v>84.7</v>
      </c>
      <c r="F391" s="302">
        <v>81.95</v>
      </c>
      <c r="G391" s="302">
        <v>78.7</v>
      </c>
      <c r="H391" s="302">
        <v>90.7</v>
      </c>
      <c r="I391" s="302">
        <v>93.95</v>
      </c>
      <c r="J391" s="302">
        <v>96.7</v>
      </c>
      <c r="K391" s="301">
        <v>91.2</v>
      </c>
      <c r="L391" s="301">
        <v>85.2</v>
      </c>
      <c r="M391" s="301">
        <v>801.15692999999999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83.3</v>
      </c>
      <c r="D392" s="302">
        <v>84</v>
      </c>
      <c r="E392" s="302">
        <v>82.1</v>
      </c>
      <c r="F392" s="302">
        <v>80.899999999999991</v>
      </c>
      <c r="G392" s="302">
        <v>78.999999999999986</v>
      </c>
      <c r="H392" s="302">
        <v>85.2</v>
      </c>
      <c r="I392" s="302">
        <v>87.100000000000009</v>
      </c>
      <c r="J392" s="302">
        <v>88.300000000000011</v>
      </c>
      <c r="K392" s="301">
        <v>85.9</v>
      </c>
      <c r="L392" s="301">
        <v>82.8</v>
      </c>
      <c r="M392" s="301">
        <v>24.828430000000001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113.5</v>
      </c>
      <c r="D393" s="302">
        <v>114.06666666666666</v>
      </c>
      <c r="E393" s="302">
        <v>112.38333333333333</v>
      </c>
      <c r="F393" s="302">
        <v>111.26666666666667</v>
      </c>
      <c r="G393" s="302">
        <v>109.58333333333333</v>
      </c>
      <c r="H393" s="302">
        <v>115.18333333333332</v>
      </c>
      <c r="I393" s="302">
        <v>116.86666666666666</v>
      </c>
      <c r="J393" s="302">
        <v>117.98333333333332</v>
      </c>
      <c r="K393" s="301">
        <v>115.75</v>
      </c>
      <c r="L393" s="301">
        <v>112.95</v>
      </c>
      <c r="M393" s="301">
        <v>28.290030000000002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124.05</v>
      </c>
      <c r="D394" s="302">
        <v>124.56666666666666</v>
      </c>
      <c r="E394" s="302">
        <v>122.48333333333332</v>
      </c>
      <c r="F394" s="302">
        <v>120.91666666666666</v>
      </c>
      <c r="G394" s="302">
        <v>118.83333333333331</v>
      </c>
      <c r="H394" s="302">
        <v>126.13333333333333</v>
      </c>
      <c r="I394" s="302">
        <v>128.21666666666667</v>
      </c>
      <c r="J394" s="302">
        <v>129.78333333333333</v>
      </c>
      <c r="K394" s="301">
        <v>126.65</v>
      </c>
      <c r="L394" s="301">
        <v>123</v>
      </c>
      <c r="M394" s="301">
        <v>15.921939999999999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975.15</v>
      </c>
      <c r="D395" s="302">
        <v>974.91666666666663</v>
      </c>
      <c r="E395" s="302">
        <v>966.5333333333333</v>
      </c>
      <c r="F395" s="302">
        <v>957.91666666666663</v>
      </c>
      <c r="G395" s="302">
        <v>949.5333333333333</v>
      </c>
      <c r="H395" s="302">
        <v>983.5333333333333</v>
      </c>
      <c r="I395" s="302">
        <v>991.91666666666674</v>
      </c>
      <c r="J395" s="302">
        <v>1000.5333333333333</v>
      </c>
      <c r="K395" s="301">
        <v>983.3</v>
      </c>
      <c r="L395" s="301">
        <v>966.3</v>
      </c>
      <c r="M395" s="301">
        <v>0.60131999999999997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2628.1</v>
      </c>
      <c r="D396" s="302">
        <v>2637.7999999999997</v>
      </c>
      <c r="E396" s="302">
        <v>2603.7499999999995</v>
      </c>
      <c r="F396" s="302">
        <v>2579.3999999999996</v>
      </c>
      <c r="G396" s="302">
        <v>2545.3499999999995</v>
      </c>
      <c r="H396" s="302">
        <v>2662.1499999999996</v>
      </c>
      <c r="I396" s="302">
        <v>2696.2</v>
      </c>
      <c r="J396" s="302">
        <v>2720.5499999999997</v>
      </c>
      <c r="K396" s="301">
        <v>2671.85</v>
      </c>
      <c r="L396" s="301">
        <v>2613.4499999999998</v>
      </c>
      <c r="M396" s="301">
        <v>67.906530000000004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503.3</v>
      </c>
      <c r="D397" s="302">
        <v>503.31666666666666</v>
      </c>
      <c r="E397" s="302">
        <v>491.98333333333335</v>
      </c>
      <c r="F397" s="302">
        <v>480.66666666666669</v>
      </c>
      <c r="G397" s="302">
        <v>469.33333333333337</v>
      </c>
      <c r="H397" s="302">
        <v>514.63333333333333</v>
      </c>
      <c r="I397" s="302">
        <v>525.9666666666667</v>
      </c>
      <c r="J397" s="302">
        <v>537.2833333333333</v>
      </c>
      <c r="K397" s="301">
        <v>514.65</v>
      </c>
      <c r="L397" s="301">
        <v>492</v>
      </c>
      <c r="M397" s="301">
        <v>1.4443900000000001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239.45</v>
      </c>
      <c r="D398" s="302">
        <v>240.15</v>
      </c>
      <c r="E398" s="302">
        <v>238.3</v>
      </c>
      <c r="F398" s="302">
        <v>237.15</v>
      </c>
      <c r="G398" s="302">
        <v>235.3</v>
      </c>
      <c r="H398" s="302">
        <v>241.3</v>
      </c>
      <c r="I398" s="302">
        <v>243.14999999999998</v>
      </c>
      <c r="J398" s="302">
        <v>244.3</v>
      </c>
      <c r="K398" s="301">
        <v>242</v>
      </c>
      <c r="L398" s="301">
        <v>239</v>
      </c>
      <c r="M398" s="301">
        <v>1.1188800000000001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846.45</v>
      </c>
      <c r="D399" s="302">
        <v>847.44999999999993</v>
      </c>
      <c r="E399" s="302">
        <v>838.99999999999989</v>
      </c>
      <c r="F399" s="302">
        <v>831.55</v>
      </c>
      <c r="G399" s="302">
        <v>823.09999999999991</v>
      </c>
      <c r="H399" s="302">
        <v>854.89999999999986</v>
      </c>
      <c r="I399" s="302">
        <v>863.34999999999991</v>
      </c>
      <c r="J399" s="302">
        <v>870.79999999999984</v>
      </c>
      <c r="K399" s="301">
        <v>855.9</v>
      </c>
      <c r="L399" s="301">
        <v>840</v>
      </c>
      <c r="M399" s="301">
        <v>0.12053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1268</v>
      </c>
      <c r="D400" s="302">
        <v>1296.3500000000001</v>
      </c>
      <c r="E400" s="302">
        <v>1227.7000000000003</v>
      </c>
      <c r="F400" s="302">
        <v>1187.4000000000001</v>
      </c>
      <c r="G400" s="302">
        <v>1118.7500000000002</v>
      </c>
      <c r="H400" s="302">
        <v>1336.6500000000003</v>
      </c>
      <c r="I400" s="302">
        <v>1405.3000000000004</v>
      </c>
      <c r="J400" s="302">
        <v>1445.6000000000004</v>
      </c>
      <c r="K400" s="301">
        <v>1365</v>
      </c>
      <c r="L400" s="301">
        <v>1256.05</v>
      </c>
      <c r="M400" s="301">
        <v>5.15679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30.85</v>
      </c>
      <c r="D401" s="302">
        <v>30.833333333333332</v>
      </c>
      <c r="E401" s="302">
        <v>30.616666666666664</v>
      </c>
      <c r="F401" s="302">
        <v>30.383333333333333</v>
      </c>
      <c r="G401" s="302">
        <v>30.166666666666664</v>
      </c>
      <c r="H401" s="302">
        <v>31.066666666666663</v>
      </c>
      <c r="I401" s="302">
        <v>31.283333333333331</v>
      </c>
      <c r="J401" s="302">
        <v>31.516666666666662</v>
      </c>
      <c r="K401" s="301">
        <v>31.05</v>
      </c>
      <c r="L401" s="301">
        <v>30.6</v>
      </c>
      <c r="M401" s="301">
        <v>8.6900999999999993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71.25</v>
      </c>
      <c r="D402" s="302">
        <v>71.783333333333346</v>
      </c>
      <c r="E402" s="302">
        <v>70.166666666666686</v>
      </c>
      <c r="F402" s="302">
        <v>69.083333333333343</v>
      </c>
      <c r="G402" s="302">
        <v>67.466666666666683</v>
      </c>
      <c r="H402" s="302">
        <v>72.866666666666688</v>
      </c>
      <c r="I402" s="302">
        <v>74.483333333333334</v>
      </c>
      <c r="J402" s="302">
        <v>75.566666666666691</v>
      </c>
      <c r="K402" s="301">
        <v>73.400000000000006</v>
      </c>
      <c r="L402" s="301">
        <v>70.7</v>
      </c>
      <c r="M402" s="301">
        <v>294.32738999999998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6629.4</v>
      </c>
      <c r="D403" s="302">
        <v>6629.4666666666672</v>
      </c>
      <c r="E403" s="302">
        <v>6599.9333333333343</v>
      </c>
      <c r="F403" s="302">
        <v>6570.4666666666672</v>
      </c>
      <c r="G403" s="302">
        <v>6540.9333333333343</v>
      </c>
      <c r="H403" s="302">
        <v>6658.9333333333343</v>
      </c>
      <c r="I403" s="302">
        <v>6688.4666666666672</v>
      </c>
      <c r="J403" s="302">
        <v>6717.9333333333343</v>
      </c>
      <c r="K403" s="301">
        <v>6659</v>
      </c>
      <c r="L403" s="301">
        <v>6600</v>
      </c>
      <c r="M403" s="301">
        <v>5.74E-2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731.6</v>
      </c>
      <c r="D404" s="302">
        <v>734.76666666666677</v>
      </c>
      <c r="E404" s="302">
        <v>725.98333333333358</v>
      </c>
      <c r="F404" s="302">
        <v>720.36666666666679</v>
      </c>
      <c r="G404" s="302">
        <v>711.5833333333336</v>
      </c>
      <c r="H404" s="302">
        <v>740.38333333333355</v>
      </c>
      <c r="I404" s="302">
        <v>749.16666666666663</v>
      </c>
      <c r="J404" s="302">
        <v>754.78333333333353</v>
      </c>
      <c r="K404" s="301">
        <v>743.55</v>
      </c>
      <c r="L404" s="301">
        <v>729.15</v>
      </c>
      <c r="M404" s="301">
        <v>7.9519700000000002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1132.0999999999999</v>
      </c>
      <c r="D405" s="302">
        <v>1133.75</v>
      </c>
      <c r="E405" s="302">
        <v>1122.5</v>
      </c>
      <c r="F405" s="302">
        <v>1112.9000000000001</v>
      </c>
      <c r="G405" s="302">
        <v>1101.6500000000001</v>
      </c>
      <c r="H405" s="302">
        <v>1143.3499999999999</v>
      </c>
      <c r="I405" s="302">
        <v>1154.5999999999999</v>
      </c>
      <c r="J405" s="302">
        <v>1164.1999999999998</v>
      </c>
      <c r="K405" s="301">
        <v>1145</v>
      </c>
      <c r="L405" s="301">
        <v>1124.1500000000001</v>
      </c>
      <c r="M405" s="301">
        <v>7.6830600000000002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448.1</v>
      </c>
      <c r="D406" s="302">
        <v>446.90000000000003</v>
      </c>
      <c r="E406" s="302">
        <v>444.55000000000007</v>
      </c>
      <c r="F406" s="302">
        <v>441.00000000000006</v>
      </c>
      <c r="G406" s="302">
        <v>438.65000000000009</v>
      </c>
      <c r="H406" s="302">
        <v>450.45000000000005</v>
      </c>
      <c r="I406" s="302">
        <v>452.80000000000007</v>
      </c>
      <c r="J406" s="302">
        <v>456.35</v>
      </c>
      <c r="K406" s="301">
        <v>449.25</v>
      </c>
      <c r="L406" s="301">
        <v>443.35</v>
      </c>
      <c r="M406" s="301">
        <v>113.51101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2245.1999999999998</v>
      </c>
      <c r="D407" s="302">
        <v>2228.2166666666667</v>
      </c>
      <c r="E407" s="302">
        <v>2187.9833333333336</v>
      </c>
      <c r="F407" s="302">
        <v>2130.7666666666669</v>
      </c>
      <c r="G407" s="302">
        <v>2090.5333333333338</v>
      </c>
      <c r="H407" s="302">
        <v>2285.4333333333334</v>
      </c>
      <c r="I407" s="302">
        <v>2325.6666666666661</v>
      </c>
      <c r="J407" s="302">
        <v>2382.8833333333332</v>
      </c>
      <c r="K407" s="301">
        <v>2268.4499999999998</v>
      </c>
      <c r="L407" s="301">
        <v>2171</v>
      </c>
      <c r="M407" s="301">
        <v>0.40820000000000001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104.95</v>
      </c>
      <c r="D408" s="302">
        <v>104.55</v>
      </c>
      <c r="E408" s="302">
        <v>102.39999999999999</v>
      </c>
      <c r="F408" s="302">
        <v>99.85</v>
      </c>
      <c r="G408" s="302">
        <v>97.699999999999989</v>
      </c>
      <c r="H408" s="302">
        <v>107.1</v>
      </c>
      <c r="I408" s="302">
        <v>109.25</v>
      </c>
      <c r="J408" s="302">
        <v>111.8</v>
      </c>
      <c r="K408" s="301">
        <v>106.7</v>
      </c>
      <c r="L408" s="301">
        <v>102</v>
      </c>
      <c r="M408" s="301">
        <v>4.21976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103.45</v>
      </c>
      <c r="D409" s="302">
        <v>104.91666666666667</v>
      </c>
      <c r="E409" s="302">
        <v>100.93333333333334</v>
      </c>
      <c r="F409" s="302">
        <v>98.416666666666671</v>
      </c>
      <c r="G409" s="302">
        <v>94.433333333333337</v>
      </c>
      <c r="H409" s="302">
        <v>107.43333333333334</v>
      </c>
      <c r="I409" s="302">
        <v>111.41666666666666</v>
      </c>
      <c r="J409" s="302">
        <v>113.93333333333334</v>
      </c>
      <c r="K409" s="301">
        <v>108.9</v>
      </c>
      <c r="L409" s="301">
        <v>102.4</v>
      </c>
      <c r="M409" s="301">
        <v>12.05592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100.15</v>
      </c>
      <c r="D410" s="302">
        <v>101.38333333333333</v>
      </c>
      <c r="E410" s="302">
        <v>97.766666666666652</v>
      </c>
      <c r="F410" s="302">
        <v>95.383333333333326</v>
      </c>
      <c r="G410" s="302">
        <v>91.766666666666652</v>
      </c>
      <c r="H410" s="302">
        <v>103.76666666666665</v>
      </c>
      <c r="I410" s="302">
        <v>107.38333333333333</v>
      </c>
      <c r="J410" s="302">
        <v>109.76666666666665</v>
      </c>
      <c r="K410" s="301">
        <v>105</v>
      </c>
      <c r="L410" s="301">
        <v>99</v>
      </c>
      <c r="M410" s="301">
        <v>8.7621699999999993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2822.5</v>
      </c>
      <c r="D411" s="302">
        <v>2840.1333333333337</v>
      </c>
      <c r="E411" s="302">
        <v>2783.6666666666674</v>
      </c>
      <c r="F411" s="302">
        <v>2744.8333333333339</v>
      </c>
      <c r="G411" s="302">
        <v>2688.3666666666677</v>
      </c>
      <c r="H411" s="302">
        <v>2878.9666666666672</v>
      </c>
      <c r="I411" s="302">
        <v>2935.4333333333334</v>
      </c>
      <c r="J411" s="302">
        <v>2974.2666666666669</v>
      </c>
      <c r="K411" s="301">
        <v>2896.6</v>
      </c>
      <c r="L411" s="301">
        <v>2801.3</v>
      </c>
      <c r="M411" s="301">
        <v>0.12633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655.65</v>
      </c>
      <c r="D412" s="302">
        <v>664.98333333333323</v>
      </c>
      <c r="E412" s="302">
        <v>638.66666666666652</v>
      </c>
      <c r="F412" s="302">
        <v>621.68333333333328</v>
      </c>
      <c r="G412" s="302">
        <v>595.36666666666656</v>
      </c>
      <c r="H412" s="302">
        <v>681.96666666666647</v>
      </c>
      <c r="I412" s="302">
        <v>708.2833333333333</v>
      </c>
      <c r="J412" s="302">
        <v>725.26666666666642</v>
      </c>
      <c r="K412" s="301">
        <v>691.3</v>
      </c>
      <c r="L412" s="301">
        <v>648</v>
      </c>
      <c r="M412" s="301">
        <v>2.6581399999999999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449.65</v>
      </c>
      <c r="D413" s="302">
        <v>438.98333333333335</v>
      </c>
      <c r="E413" s="302">
        <v>420.9666666666667</v>
      </c>
      <c r="F413" s="302">
        <v>392.28333333333336</v>
      </c>
      <c r="G413" s="302">
        <v>374.26666666666671</v>
      </c>
      <c r="H413" s="302">
        <v>467.66666666666669</v>
      </c>
      <c r="I413" s="302">
        <v>485.68333333333334</v>
      </c>
      <c r="J413" s="302">
        <v>514.36666666666667</v>
      </c>
      <c r="K413" s="301">
        <v>457</v>
      </c>
      <c r="L413" s="301">
        <v>410.3</v>
      </c>
      <c r="M413" s="301">
        <v>8.41568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19208.849999999999</v>
      </c>
      <c r="D414" s="302">
        <v>19177.333333333332</v>
      </c>
      <c r="E414" s="302">
        <v>18929.716666666664</v>
      </c>
      <c r="F414" s="302">
        <v>18650.583333333332</v>
      </c>
      <c r="G414" s="302">
        <v>18402.966666666664</v>
      </c>
      <c r="H414" s="302">
        <v>19456.466666666664</v>
      </c>
      <c r="I414" s="302">
        <v>19704.083333333332</v>
      </c>
      <c r="J414" s="302">
        <v>19983.216666666664</v>
      </c>
      <c r="K414" s="301">
        <v>19424.95</v>
      </c>
      <c r="L414" s="301">
        <v>18898.2</v>
      </c>
      <c r="M414" s="301">
        <v>0.36353000000000002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1615.15</v>
      </c>
      <c r="D415" s="302">
        <v>1621.4333333333334</v>
      </c>
      <c r="E415" s="302">
        <v>1597.4666666666667</v>
      </c>
      <c r="F415" s="302">
        <v>1579.7833333333333</v>
      </c>
      <c r="G415" s="302">
        <v>1555.8166666666666</v>
      </c>
      <c r="H415" s="302">
        <v>1639.1166666666668</v>
      </c>
      <c r="I415" s="302">
        <v>1663.0833333333335</v>
      </c>
      <c r="J415" s="302">
        <v>1680.7666666666669</v>
      </c>
      <c r="K415" s="301">
        <v>1645.4</v>
      </c>
      <c r="L415" s="301">
        <v>1603.75</v>
      </c>
      <c r="M415" s="301">
        <v>0.39213999999999999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2400.5500000000002</v>
      </c>
      <c r="D416" s="302">
        <v>2373.4333333333334</v>
      </c>
      <c r="E416" s="302">
        <v>2340.8666666666668</v>
      </c>
      <c r="F416" s="302">
        <v>2281.1833333333334</v>
      </c>
      <c r="G416" s="302">
        <v>2248.6166666666668</v>
      </c>
      <c r="H416" s="302">
        <v>2433.1166666666668</v>
      </c>
      <c r="I416" s="302">
        <v>2465.6833333333334</v>
      </c>
      <c r="J416" s="302">
        <v>2525.3666666666668</v>
      </c>
      <c r="K416" s="301">
        <v>2406</v>
      </c>
      <c r="L416" s="301">
        <v>2313.75</v>
      </c>
      <c r="M416" s="301">
        <v>4.2469599999999996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445.15</v>
      </c>
      <c r="D417" s="302">
        <v>454.18333333333334</v>
      </c>
      <c r="E417" s="302">
        <v>425.86666666666667</v>
      </c>
      <c r="F417" s="302">
        <v>406.58333333333331</v>
      </c>
      <c r="G417" s="302">
        <v>378.26666666666665</v>
      </c>
      <c r="H417" s="302">
        <v>473.4666666666667</v>
      </c>
      <c r="I417" s="302">
        <v>501.78333333333342</v>
      </c>
      <c r="J417" s="302">
        <v>521.06666666666672</v>
      </c>
      <c r="K417" s="301">
        <v>482.5</v>
      </c>
      <c r="L417" s="301">
        <v>434.9</v>
      </c>
      <c r="M417" s="301">
        <v>2.77163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27.3</v>
      </c>
      <c r="D418" s="302">
        <v>27.316666666666663</v>
      </c>
      <c r="E418" s="302">
        <v>27.133333333333326</v>
      </c>
      <c r="F418" s="302">
        <v>26.966666666666661</v>
      </c>
      <c r="G418" s="302">
        <v>26.783333333333324</v>
      </c>
      <c r="H418" s="302">
        <v>27.483333333333327</v>
      </c>
      <c r="I418" s="302">
        <v>27.666666666666664</v>
      </c>
      <c r="J418" s="302">
        <v>27.833333333333329</v>
      </c>
      <c r="K418" s="301">
        <v>27.5</v>
      </c>
      <c r="L418" s="301">
        <v>27.15</v>
      </c>
      <c r="M418" s="301">
        <v>6.28146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3264</v>
      </c>
      <c r="D419" s="302">
        <v>3287.8333333333335</v>
      </c>
      <c r="E419" s="302">
        <v>3189.166666666667</v>
      </c>
      <c r="F419" s="302">
        <v>3114.3333333333335</v>
      </c>
      <c r="G419" s="302">
        <v>3015.666666666667</v>
      </c>
      <c r="H419" s="302">
        <v>3362.666666666667</v>
      </c>
      <c r="I419" s="302">
        <v>3461.3333333333339</v>
      </c>
      <c r="J419" s="302">
        <v>3536.166666666667</v>
      </c>
      <c r="K419" s="301">
        <v>3386.5</v>
      </c>
      <c r="L419" s="301">
        <v>3213</v>
      </c>
      <c r="M419" s="301">
        <v>0.28693000000000002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518.95000000000005</v>
      </c>
      <c r="D420" s="302">
        <v>521.66666666666663</v>
      </c>
      <c r="E420" s="302">
        <v>503.38333333333321</v>
      </c>
      <c r="F420" s="302">
        <v>487.81666666666661</v>
      </c>
      <c r="G420" s="302">
        <v>469.53333333333319</v>
      </c>
      <c r="H420" s="302">
        <v>537.23333333333323</v>
      </c>
      <c r="I420" s="302">
        <v>555.51666666666677</v>
      </c>
      <c r="J420" s="302">
        <v>571.08333333333326</v>
      </c>
      <c r="K420" s="301">
        <v>539.95000000000005</v>
      </c>
      <c r="L420" s="301">
        <v>506.1</v>
      </c>
      <c r="M420" s="301">
        <v>1.21488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371.65</v>
      </c>
      <c r="D421" s="302">
        <v>374.35000000000008</v>
      </c>
      <c r="E421" s="302">
        <v>366.90000000000015</v>
      </c>
      <c r="F421" s="302">
        <v>362.15000000000009</v>
      </c>
      <c r="G421" s="302">
        <v>354.70000000000016</v>
      </c>
      <c r="H421" s="302">
        <v>379.10000000000014</v>
      </c>
      <c r="I421" s="302">
        <v>386.55000000000007</v>
      </c>
      <c r="J421" s="302">
        <v>391.30000000000013</v>
      </c>
      <c r="K421" s="301">
        <v>381.8</v>
      </c>
      <c r="L421" s="301">
        <v>369.6</v>
      </c>
      <c r="M421" s="301">
        <v>0.41991000000000001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2721.6</v>
      </c>
      <c r="D422" s="302">
        <v>2734.0833333333335</v>
      </c>
      <c r="E422" s="302">
        <v>2687.5166666666669</v>
      </c>
      <c r="F422" s="302">
        <v>2653.4333333333334</v>
      </c>
      <c r="G422" s="302">
        <v>2606.8666666666668</v>
      </c>
      <c r="H422" s="302">
        <v>2768.166666666667</v>
      </c>
      <c r="I422" s="302">
        <v>2814.7333333333336</v>
      </c>
      <c r="J422" s="302">
        <v>2848.8166666666671</v>
      </c>
      <c r="K422" s="301">
        <v>2780.65</v>
      </c>
      <c r="L422" s="301">
        <v>2700</v>
      </c>
      <c r="M422" s="301">
        <v>0.22980999999999999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597.9</v>
      </c>
      <c r="D423" s="302">
        <v>596.73333333333335</v>
      </c>
      <c r="E423" s="302">
        <v>587.4666666666667</v>
      </c>
      <c r="F423" s="302">
        <v>577.0333333333333</v>
      </c>
      <c r="G423" s="302">
        <v>567.76666666666665</v>
      </c>
      <c r="H423" s="302">
        <v>607.16666666666674</v>
      </c>
      <c r="I423" s="302">
        <v>616.43333333333339</v>
      </c>
      <c r="J423" s="302">
        <v>626.86666666666679</v>
      </c>
      <c r="K423" s="301">
        <v>606</v>
      </c>
      <c r="L423" s="301">
        <v>586.29999999999995</v>
      </c>
      <c r="M423" s="301">
        <v>6.2470600000000003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684.35</v>
      </c>
      <c r="D424" s="302">
        <v>682.15</v>
      </c>
      <c r="E424" s="302">
        <v>670.5</v>
      </c>
      <c r="F424" s="302">
        <v>656.65</v>
      </c>
      <c r="G424" s="302">
        <v>645</v>
      </c>
      <c r="H424" s="302">
        <v>696</v>
      </c>
      <c r="I424" s="302">
        <v>707.64999999999986</v>
      </c>
      <c r="J424" s="302">
        <v>721.5</v>
      </c>
      <c r="K424" s="301">
        <v>693.8</v>
      </c>
      <c r="L424" s="301">
        <v>668.3</v>
      </c>
      <c r="M424" s="301">
        <v>0.95152999999999999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334.6</v>
      </c>
      <c r="D425" s="302">
        <v>336.86666666666667</v>
      </c>
      <c r="E425" s="302">
        <v>328.73333333333335</v>
      </c>
      <c r="F425" s="302">
        <v>322.86666666666667</v>
      </c>
      <c r="G425" s="302">
        <v>314.73333333333335</v>
      </c>
      <c r="H425" s="302">
        <v>342.73333333333335</v>
      </c>
      <c r="I425" s="302">
        <v>350.86666666666667</v>
      </c>
      <c r="J425" s="302">
        <v>356.73333333333335</v>
      </c>
      <c r="K425" s="301">
        <v>345</v>
      </c>
      <c r="L425" s="301">
        <v>331</v>
      </c>
      <c r="M425" s="301">
        <v>1.33474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199.95</v>
      </c>
      <c r="D426" s="302">
        <v>198.98333333333335</v>
      </c>
      <c r="E426" s="302">
        <v>192.9666666666667</v>
      </c>
      <c r="F426" s="302">
        <v>185.98333333333335</v>
      </c>
      <c r="G426" s="302">
        <v>179.9666666666667</v>
      </c>
      <c r="H426" s="302">
        <v>205.9666666666667</v>
      </c>
      <c r="I426" s="302">
        <v>211.98333333333335</v>
      </c>
      <c r="J426" s="302">
        <v>218.9666666666667</v>
      </c>
      <c r="K426" s="301">
        <v>205</v>
      </c>
      <c r="L426" s="301">
        <v>192</v>
      </c>
      <c r="M426" s="301">
        <v>1.89682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44.15</v>
      </c>
      <c r="D427" s="302">
        <v>44.316666666666663</v>
      </c>
      <c r="E427" s="302">
        <v>43.833333333333329</v>
      </c>
      <c r="F427" s="302">
        <v>43.516666666666666</v>
      </c>
      <c r="G427" s="302">
        <v>43.033333333333331</v>
      </c>
      <c r="H427" s="302">
        <v>44.633333333333326</v>
      </c>
      <c r="I427" s="302">
        <v>45.11666666666666</v>
      </c>
      <c r="J427" s="302">
        <v>45.433333333333323</v>
      </c>
      <c r="K427" s="301">
        <v>44.8</v>
      </c>
      <c r="L427" s="301">
        <v>44</v>
      </c>
      <c r="M427" s="301">
        <v>14.785740000000001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2267.9499999999998</v>
      </c>
      <c r="D428" s="302">
        <v>2278.2166666666667</v>
      </c>
      <c r="E428" s="302">
        <v>2237.7833333333333</v>
      </c>
      <c r="F428" s="302">
        <v>2207.6166666666668</v>
      </c>
      <c r="G428" s="302">
        <v>2167.1833333333334</v>
      </c>
      <c r="H428" s="302">
        <v>2308.3833333333332</v>
      </c>
      <c r="I428" s="302">
        <v>2348.8166666666666</v>
      </c>
      <c r="J428" s="302">
        <v>2378.9833333333331</v>
      </c>
      <c r="K428" s="301">
        <v>2318.65</v>
      </c>
      <c r="L428" s="301">
        <v>2248.0500000000002</v>
      </c>
      <c r="M428" s="301">
        <v>3.6454800000000001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1139.45</v>
      </c>
      <c r="D429" s="302">
        <v>1136.3500000000001</v>
      </c>
      <c r="E429" s="302">
        <v>1124.1000000000004</v>
      </c>
      <c r="F429" s="302">
        <v>1108.7500000000002</v>
      </c>
      <c r="G429" s="302">
        <v>1096.5000000000005</v>
      </c>
      <c r="H429" s="302">
        <v>1151.7000000000003</v>
      </c>
      <c r="I429" s="302">
        <v>1163.9499999999998</v>
      </c>
      <c r="J429" s="302">
        <v>1179.3000000000002</v>
      </c>
      <c r="K429" s="301">
        <v>1148.5999999999999</v>
      </c>
      <c r="L429" s="301">
        <v>1121</v>
      </c>
      <c r="M429" s="301">
        <v>7.7215600000000002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310.3</v>
      </c>
      <c r="D430" s="302">
        <v>307.91666666666669</v>
      </c>
      <c r="E430" s="302">
        <v>301.83333333333337</v>
      </c>
      <c r="F430" s="302">
        <v>293.36666666666667</v>
      </c>
      <c r="G430" s="302">
        <v>287.28333333333336</v>
      </c>
      <c r="H430" s="302">
        <v>316.38333333333338</v>
      </c>
      <c r="I430" s="302">
        <v>322.46666666666675</v>
      </c>
      <c r="J430" s="302">
        <v>330.93333333333339</v>
      </c>
      <c r="K430" s="301">
        <v>314</v>
      </c>
      <c r="L430" s="301">
        <v>299.45</v>
      </c>
      <c r="M430" s="301">
        <v>5.8184899999999997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87.05</v>
      </c>
      <c r="D431" s="302">
        <v>87.133333333333326</v>
      </c>
      <c r="E431" s="302">
        <v>86.516666666666652</v>
      </c>
      <c r="F431" s="302">
        <v>85.98333333333332</v>
      </c>
      <c r="G431" s="302">
        <v>85.366666666666646</v>
      </c>
      <c r="H431" s="302">
        <v>87.666666666666657</v>
      </c>
      <c r="I431" s="302">
        <v>88.283333333333331</v>
      </c>
      <c r="J431" s="302">
        <v>88.816666666666663</v>
      </c>
      <c r="K431" s="301">
        <v>87.75</v>
      </c>
      <c r="L431" s="301">
        <v>86.6</v>
      </c>
      <c r="M431" s="301">
        <v>0.20533999999999999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159.5</v>
      </c>
      <c r="D432" s="302">
        <v>160.70000000000002</v>
      </c>
      <c r="E432" s="302">
        <v>156.90000000000003</v>
      </c>
      <c r="F432" s="302">
        <v>154.30000000000001</v>
      </c>
      <c r="G432" s="302">
        <v>150.50000000000003</v>
      </c>
      <c r="H432" s="302">
        <v>163.30000000000004</v>
      </c>
      <c r="I432" s="302">
        <v>167.10000000000005</v>
      </c>
      <c r="J432" s="302">
        <v>169.70000000000005</v>
      </c>
      <c r="K432" s="301">
        <v>164.5</v>
      </c>
      <c r="L432" s="301">
        <v>158.1</v>
      </c>
      <c r="M432" s="301">
        <v>5.40212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431.45</v>
      </c>
      <c r="D433" s="302">
        <v>430.65000000000003</v>
      </c>
      <c r="E433" s="302">
        <v>425.80000000000007</v>
      </c>
      <c r="F433" s="302">
        <v>420.15000000000003</v>
      </c>
      <c r="G433" s="302">
        <v>415.30000000000007</v>
      </c>
      <c r="H433" s="302">
        <v>436.30000000000007</v>
      </c>
      <c r="I433" s="302">
        <v>441.15000000000009</v>
      </c>
      <c r="J433" s="302">
        <v>446.80000000000007</v>
      </c>
      <c r="K433" s="301">
        <v>435.5</v>
      </c>
      <c r="L433" s="301">
        <v>425</v>
      </c>
      <c r="M433" s="301">
        <v>0.33953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434.75</v>
      </c>
      <c r="D434" s="302">
        <v>437.16666666666669</v>
      </c>
      <c r="E434" s="302">
        <v>429.58333333333337</v>
      </c>
      <c r="F434" s="302">
        <v>424.41666666666669</v>
      </c>
      <c r="G434" s="302">
        <v>416.83333333333337</v>
      </c>
      <c r="H434" s="302">
        <v>442.33333333333337</v>
      </c>
      <c r="I434" s="302">
        <v>449.91666666666674</v>
      </c>
      <c r="J434" s="302">
        <v>455.08333333333337</v>
      </c>
      <c r="K434" s="301">
        <v>444.75</v>
      </c>
      <c r="L434" s="301">
        <v>432</v>
      </c>
      <c r="M434" s="301">
        <v>2.21454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1824.55</v>
      </c>
      <c r="D435" s="302">
        <v>1822.2333333333333</v>
      </c>
      <c r="E435" s="302">
        <v>1795.5166666666667</v>
      </c>
      <c r="F435" s="302">
        <v>1766.4833333333333</v>
      </c>
      <c r="G435" s="302">
        <v>1739.7666666666667</v>
      </c>
      <c r="H435" s="302">
        <v>1851.2666666666667</v>
      </c>
      <c r="I435" s="302">
        <v>1877.9833333333333</v>
      </c>
      <c r="J435" s="302">
        <v>1907.0166666666667</v>
      </c>
      <c r="K435" s="301">
        <v>1848.95</v>
      </c>
      <c r="L435" s="301">
        <v>1793.2</v>
      </c>
      <c r="M435" s="301">
        <v>0.63383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714.15</v>
      </c>
      <c r="D436" s="302">
        <v>718.61666666666667</v>
      </c>
      <c r="E436" s="302">
        <v>705.5333333333333</v>
      </c>
      <c r="F436" s="302">
        <v>696.91666666666663</v>
      </c>
      <c r="G436" s="302">
        <v>683.83333333333326</v>
      </c>
      <c r="H436" s="302">
        <v>727.23333333333335</v>
      </c>
      <c r="I436" s="302">
        <v>740.31666666666661</v>
      </c>
      <c r="J436" s="302">
        <v>748.93333333333339</v>
      </c>
      <c r="K436" s="301">
        <v>731.7</v>
      </c>
      <c r="L436" s="301">
        <v>710</v>
      </c>
      <c r="M436" s="301">
        <v>0.28060000000000002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825.05</v>
      </c>
      <c r="D437" s="302">
        <v>827.51666666666654</v>
      </c>
      <c r="E437" s="302">
        <v>819.3833333333331</v>
      </c>
      <c r="F437" s="302">
        <v>813.71666666666658</v>
      </c>
      <c r="G437" s="302">
        <v>805.58333333333314</v>
      </c>
      <c r="H437" s="302">
        <v>833.18333333333305</v>
      </c>
      <c r="I437" s="302">
        <v>841.31666666666649</v>
      </c>
      <c r="J437" s="302">
        <v>846.98333333333301</v>
      </c>
      <c r="K437" s="301">
        <v>835.65</v>
      </c>
      <c r="L437" s="301">
        <v>821.85</v>
      </c>
      <c r="M437" s="301">
        <v>24.61692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431.2</v>
      </c>
      <c r="D438" s="302">
        <v>430.36666666666662</v>
      </c>
      <c r="E438" s="302">
        <v>422.83333333333326</v>
      </c>
      <c r="F438" s="302">
        <v>414.46666666666664</v>
      </c>
      <c r="G438" s="302">
        <v>406.93333333333328</v>
      </c>
      <c r="H438" s="302">
        <v>438.73333333333323</v>
      </c>
      <c r="I438" s="302">
        <v>446.26666666666665</v>
      </c>
      <c r="J438" s="302">
        <v>454.63333333333321</v>
      </c>
      <c r="K438" s="301">
        <v>437.9</v>
      </c>
      <c r="L438" s="301">
        <v>422</v>
      </c>
      <c r="M438" s="301">
        <v>6.4028499999999999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419.75</v>
      </c>
      <c r="D439" s="302">
        <v>419.40000000000003</v>
      </c>
      <c r="E439" s="302">
        <v>411.35000000000008</v>
      </c>
      <c r="F439" s="302">
        <v>402.95000000000005</v>
      </c>
      <c r="G439" s="302">
        <v>394.90000000000009</v>
      </c>
      <c r="H439" s="302">
        <v>427.80000000000007</v>
      </c>
      <c r="I439" s="302">
        <v>435.85</v>
      </c>
      <c r="J439" s="302">
        <v>444.25000000000006</v>
      </c>
      <c r="K439" s="301">
        <v>427.45</v>
      </c>
      <c r="L439" s="301">
        <v>411</v>
      </c>
      <c r="M439" s="301">
        <v>7.0007799999999998</v>
      </c>
      <c r="N439" s="1"/>
      <c r="O439" s="1"/>
    </row>
    <row r="440" spans="1:15" ht="12.75" customHeight="1">
      <c r="A440" s="30">
        <v>430</v>
      </c>
      <c r="B440" s="311" t="s">
        <v>987</v>
      </c>
      <c r="C440" s="301" t="e">
        <v>#N/A</v>
      </c>
      <c r="D440" s="302" t="e">
        <v>#N/A</v>
      </c>
      <c r="E440" s="302" t="e">
        <v>#N/A</v>
      </c>
      <c r="F440" s="302" t="e">
        <v>#N/A</v>
      </c>
      <c r="G440" s="302" t="e">
        <v>#N/A</v>
      </c>
      <c r="H440" s="302" t="e">
        <v>#N/A</v>
      </c>
      <c r="I440" s="302" t="e">
        <v>#N/A</v>
      </c>
      <c r="J440" s="302" t="e">
        <v>#N/A</v>
      </c>
      <c r="K440" s="301" t="e">
        <v>#N/A</v>
      </c>
      <c r="L440" s="301" t="e">
        <v>#N/A</v>
      </c>
      <c r="M440" s="301" t="e">
        <v>#N/A</v>
      </c>
      <c r="N440" s="1"/>
      <c r="O440" s="1"/>
    </row>
    <row r="441" spans="1:15" ht="12.75" customHeight="1">
      <c r="A441" s="30">
        <v>431</v>
      </c>
      <c r="B441" s="311" t="s">
        <v>518</v>
      </c>
      <c r="C441" s="301">
        <v>304</v>
      </c>
      <c r="D441" s="302">
        <v>305.68333333333334</v>
      </c>
      <c r="E441" s="302">
        <v>301.41666666666669</v>
      </c>
      <c r="F441" s="302">
        <v>298.83333333333337</v>
      </c>
      <c r="G441" s="302">
        <v>294.56666666666672</v>
      </c>
      <c r="H441" s="302">
        <v>308.26666666666665</v>
      </c>
      <c r="I441" s="302">
        <v>312.5333333333333</v>
      </c>
      <c r="J441" s="302">
        <v>315.11666666666662</v>
      </c>
      <c r="K441" s="301">
        <v>309.95</v>
      </c>
      <c r="L441" s="301">
        <v>303.10000000000002</v>
      </c>
      <c r="M441" s="301">
        <v>1.1401699999999999</v>
      </c>
      <c r="N441" s="1"/>
      <c r="O441" s="1"/>
    </row>
    <row r="442" spans="1:15" ht="12.75" customHeight="1">
      <c r="A442" s="30">
        <v>432</v>
      </c>
      <c r="B442" s="311" t="s">
        <v>519</v>
      </c>
      <c r="C442" s="301">
        <v>1748.35</v>
      </c>
      <c r="D442" s="302">
        <v>1754.2833333333335</v>
      </c>
      <c r="E442" s="302">
        <v>1730.116666666667</v>
      </c>
      <c r="F442" s="302">
        <v>1711.8833333333334</v>
      </c>
      <c r="G442" s="302">
        <v>1687.7166666666669</v>
      </c>
      <c r="H442" s="302">
        <v>1772.5166666666671</v>
      </c>
      <c r="I442" s="302">
        <v>1796.6833333333336</v>
      </c>
      <c r="J442" s="302">
        <v>1814.9166666666672</v>
      </c>
      <c r="K442" s="301">
        <v>1778.45</v>
      </c>
      <c r="L442" s="301">
        <v>1736.05</v>
      </c>
      <c r="M442" s="301">
        <v>0.50141999999999998</v>
      </c>
      <c r="N442" s="1"/>
      <c r="O442" s="1"/>
    </row>
    <row r="443" spans="1:15" ht="12.75" customHeight="1">
      <c r="A443" s="30">
        <v>433</v>
      </c>
      <c r="B443" s="311" t="s">
        <v>520</v>
      </c>
      <c r="C443" s="301">
        <v>470.75</v>
      </c>
      <c r="D443" s="302">
        <v>473.11666666666662</v>
      </c>
      <c r="E443" s="302">
        <v>467.63333333333321</v>
      </c>
      <c r="F443" s="302">
        <v>464.51666666666659</v>
      </c>
      <c r="G443" s="302">
        <v>459.03333333333319</v>
      </c>
      <c r="H443" s="302">
        <v>476.23333333333323</v>
      </c>
      <c r="I443" s="302">
        <v>481.7166666666667</v>
      </c>
      <c r="J443" s="302">
        <v>484.83333333333326</v>
      </c>
      <c r="K443" s="301">
        <v>478.6</v>
      </c>
      <c r="L443" s="301">
        <v>470</v>
      </c>
      <c r="M443" s="301">
        <v>0.89319999999999999</v>
      </c>
      <c r="N443" s="1"/>
      <c r="O443" s="1"/>
    </row>
    <row r="444" spans="1:15" ht="12.75" customHeight="1">
      <c r="A444" s="30">
        <v>434</v>
      </c>
      <c r="B444" s="311" t="s">
        <v>521</v>
      </c>
      <c r="C444" s="301">
        <v>8.3000000000000007</v>
      </c>
      <c r="D444" s="302">
        <v>8.2833333333333332</v>
      </c>
      <c r="E444" s="302">
        <v>8.0666666666666664</v>
      </c>
      <c r="F444" s="302">
        <v>7.8333333333333339</v>
      </c>
      <c r="G444" s="302">
        <v>7.6166666666666671</v>
      </c>
      <c r="H444" s="302">
        <v>8.5166666666666657</v>
      </c>
      <c r="I444" s="302">
        <v>8.7333333333333307</v>
      </c>
      <c r="J444" s="302">
        <v>8.966666666666665</v>
      </c>
      <c r="K444" s="301">
        <v>8.5</v>
      </c>
      <c r="L444" s="301">
        <v>8.0500000000000007</v>
      </c>
      <c r="M444" s="301">
        <v>218.99911</v>
      </c>
      <c r="N444" s="1"/>
      <c r="O444" s="1"/>
    </row>
    <row r="445" spans="1:15" ht="12.75" customHeight="1">
      <c r="A445" s="30">
        <v>435</v>
      </c>
      <c r="B445" s="311" t="s">
        <v>509</v>
      </c>
      <c r="C445" s="301">
        <v>311.64999999999998</v>
      </c>
      <c r="D445" s="302">
        <v>314.33333333333331</v>
      </c>
      <c r="E445" s="302">
        <v>306.41666666666663</v>
      </c>
      <c r="F445" s="302">
        <v>301.18333333333334</v>
      </c>
      <c r="G445" s="302">
        <v>293.26666666666665</v>
      </c>
      <c r="H445" s="302">
        <v>319.56666666666661</v>
      </c>
      <c r="I445" s="302">
        <v>327.48333333333323</v>
      </c>
      <c r="J445" s="302">
        <v>332.71666666666658</v>
      </c>
      <c r="K445" s="301">
        <v>322.25</v>
      </c>
      <c r="L445" s="301">
        <v>309.10000000000002</v>
      </c>
      <c r="M445" s="301">
        <v>1.52437</v>
      </c>
      <c r="N445" s="1"/>
      <c r="O445" s="1"/>
    </row>
    <row r="446" spans="1:15" ht="12.75" customHeight="1">
      <c r="A446" s="30">
        <v>436</v>
      </c>
      <c r="B446" s="311" t="s">
        <v>522</v>
      </c>
      <c r="C446" s="301">
        <v>929</v>
      </c>
      <c r="D446" s="302">
        <v>928.88333333333333</v>
      </c>
      <c r="E446" s="302">
        <v>913.76666666666665</v>
      </c>
      <c r="F446" s="302">
        <v>898.5333333333333</v>
      </c>
      <c r="G446" s="302">
        <v>883.41666666666663</v>
      </c>
      <c r="H446" s="302">
        <v>944.11666666666667</v>
      </c>
      <c r="I446" s="302">
        <v>959.23333333333323</v>
      </c>
      <c r="J446" s="302">
        <v>974.4666666666667</v>
      </c>
      <c r="K446" s="301">
        <v>944</v>
      </c>
      <c r="L446" s="301">
        <v>913.65</v>
      </c>
      <c r="M446" s="301">
        <v>0.10342</v>
      </c>
      <c r="N446" s="1"/>
      <c r="O446" s="1"/>
    </row>
    <row r="447" spans="1:15" ht="12.75" customHeight="1">
      <c r="A447" s="30">
        <v>437</v>
      </c>
      <c r="B447" s="311" t="s">
        <v>275</v>
      </c>
      <c r="C447" s="301">
        <v>546.1</v>
      </c>
      <c r="D447" s="302">
        <v>540.93333333333339</v>
      </c>
      <c r="E447" s="302">
        <v>532.41666666666674</v>
      </c>
      <c r="F447" s="302">
        <v>518.73333333333335</v>
      </c>
      <c r="G447" s="302">
        <v>510.2166666666667</v>
      </c>
      <c r="H447" s="302">
        <v>554.61666666666679</v>
      </c>
      <c r="I447" s="302">
        <v>563.13333333333344</v>
      </c>
      <c r="J447" s="302">
        <v>576.81666666666683</v>
      </c>
      <c r="K447" s="301">
        <v>549.45000000000005</v>
      </c>
      <c r="L447" s="301">
        <v>527.25</v>
      </c>
      <c r="M447" s="301">
        <v>5.9674699999999996</v>
      </c>
      <c r="N447" s="1"/>
      <c r="O447" s="1"/>
    </row>
    <row r="448" spans="1:15" ht="12.75" customHeight="1">
      <c r="A448" s="30">
        <v>438</v>
      </c>
      <c r="B448" s="311" t="s">
        <v>527</v>
      </c>
      <c r="C448" s="301">
        <v>1141.5</v>
      </c>
      <c r="D448" s="302">
        <v>1161.7</v>
      </c>
      <c r="E448" s="302">
        <v>1104.4000000000001</v>
      </c>
      <c r="F448" s="302">
        <v>1067.3</v>
      </c>
      <c r="G448" s="302">
        <v>1010</v>
      </c>
      <c r="H448" s="302">
        <v>1198.8000000000002</v>
      </c>
      <c r="I448" s="302">
        <v>1256.0999999999999</v>
      </c>
      <c r="J448" s="302">
        <v>1293.2000000000003</v>
      </c>
      <c r="K448" s="301">
        <v>1219</v>
      </c>
      <c r="L448" s="301">
        <v>1124.5999999999999</v>
      </c>
      <c r="M448" s="301">
        <v>2.8155399999999999</v>
      </c>
      <c r="N448" s="1"/>
      <c r="O448" s="1"/>
    </row>
    <row r="449" spans="1:15" ht="12.75" customHeight="1">
      <c r="A449" s="30">
        <v>439</v>
      </c>
      <c r="B449" s="311" t="s">
        <v>528</v>
      </c>
      <c r="C449" s="301">
        <v>9194.7000000000007</v>
      </c>
      <c r="D449" s="302">
        <v>9150.2333333333336</v>
      </c>
      <c r="E449" s="302">
        <v>9100.4666666666672</v>
      </c>
      <c r="F449" s="302">
        <v>9006.2333333333336</v>
      </c>
      <c r="G449" s="302">
        <v>8956.4666666666672</v>
      </c>
      <c r="H449" s="302">
        <v>9244.4666666666672</v>
      </c>
      <c r="I449" s="302">
        <v>9294.2333333333336</v>
      </c>
      <c r="J449" s="302">
        <v>9388.4666666666672</v>
      </c>
      <c r="K449" s="301">
        <v>9200</v>
      </c>
      <c r="L449" s="301">
        <v>9056</v>
      </c>
      <c r="M449" s="301">
        <v>2.3400000000000001E-3</v>
      </c>
      <c r="N449" s="1"/>
      <c r="O449" s="1"/>
    </row>
    <row r="450" spans="1:15" ht="12.75" customHeight="1">
      <c r="A450" s="30">
        <v>440</v>
      </c>
      <c r="B450" s="311" t="s">
        <v>195</v>
      </c>
      <c r="C450" s="301">
        <v>908.45</v>
      </c>
      <c r="D450" s="302">
        <v>912.26666666666677</v>
      </c>
      <c r="E450" s="302">
        <v>897.53333333333353</v>
      </c>
      <c r="F450" s="302">
        <v>886.61666666666679</v>
      </c>
      <c r="G450" s="302">
        <v>871.88333333333355</v>
      </c>
      <c r="H450" s="302">
        <v>923.18333333333351</v>
      </c>
      <c r="I450" s="302">
        <v>937.91666666666686</v>
      </c>
      <c r="J450" s="302">
        <v>948.83333333333348</v>
      </c>
      <c r="K450" s="301">
        <v>927</v>
      </c>
      <c r="L450" s="301">
        <v>901.35</v>
      </c>
      <c r="M450" s="301">
        <v>6.1526800000000001</v>
      </c>
      <c r="N450" s="1"/>
      <c r="O450" s="1"/>
    </row>
    <row r="451" spans="1:15" ht="12.75" customHeight="1">
      <c r="A451" s="30">
        <v>441</v>
      </c>
      <c r="B451" s="311" t="s">
        <v>529</v>
      </c>
      <c r="C451" s="301">
        <v>200.55</v>
      </c>
      <c r="D451" s="302">
        <v>201.36666666666667</v>
      </c>
      <c r="E451" s="302">
        <v>198.43333333333334</v>
      </c>
      <c r="F451" s="302">
        <v>196.31666666666666</v>
      </c>
      <c r="G451" s="302">
        <v>193.38333333333333</v>
      </c>
      <c r="H451" s="302">
        <v>203.48333333333335</v>
      </c>
      <c r="I451" s="302">
        <v>206.41666666666669</v>
      </c>
      <c r="J451" s="302">
        <v>208.53333333333336</v>
      </c>
      <c r="K451" s="301">
        <v>204.3</v>
      </c>
      <c r="L451" s="301">
        <v>199.25</v>
      </c>
      <c r="M451" s="301">
        <v>5.6110100000000003</v>
      </c>
      <c r="N451" s="1"/>
      <c r="O451" s="1"/>
    </row>
    <row r="452" spans="1:15" ht="12.75" customHeight="1">
      <c r="A452" s="30">
        <v>442</v>
      </c>
      <c r="B452" s="311" t="s">
        <v>530</v>
      </c>
      <c r="C452" s="301">
        <v>920.95</v>
      </c>
      <c r="D452" s="302">
        <v>927.9</v>
      </c>
      <c r="E452" s="302">
        <v>908.05</v>
      </c>
      <c r="F452" s="302">
        <v>895.15</v>
      </c>
      <c r="G452" s="302">
        <v>875.3</v>
      </c>
      <c r="H452" s="302">
        <v>940.8</v>
      </c>
      <c r="I452" s="302">
        <v>960.65000000000009</v>
      </c>
      <c r="J452" s="302">
        <v>973.55</v>
      </c>
      <c r="K452" s="301">
        <v>947.75</v>
      </c>
      <c r="L452" s="301">
        <v>915</v>
      </c>
      <c r="M452" s="301">
        <v>4.6453100000000003</v>
      </c>
      <c r="N452" s="1"/>
      <c r="O452" s="1"/>
    </row>
    <row r="453" spans="1:15" ht="12.75" customHeight="1">
      <c r="A453" s="30">
        <v>443</v>
      </c>
      <c r="B453" s="311" t="s">
        <v>196</v>
      </c>
      <c r="C453" s="301">
        <v>735.85</v>
      </c>
      <c r="D453" s="302">
        <v>738.83333333333337</v>
      </c>
      <c r="E453" s="302">
        <v>728.66666666666674</v>
      </c>
      <c r="F453" s="302">
        <v>721.48333333333335</v>
      </c>
      <c r="G453" s="302">
        <v>711.31666666666672</v>
      </c>
      <c r="H453" s="302">
        <v>746.01666666666677</v>
      </c>
      <c r="I453" s="302">
        <v>756.18333333333351</v>
      </c>
      <c r="J453" s="302">
        <v>763.36666666666679</v>
      </c>
      <c r="K453" s="301">
        <v>749</v>
      </c>
      <c r="L453" s="301">
        <v>731.65</v>
      </c>
      <c r="M453" s="301">
        <v>12.097340000000001</v>
      </c>
      <c r="N453" s="1"/>
      <c r="O453" s="1"/>
    </row>
    <row r="454" spans="1:15" ht="12.75" customHeight="1">
      <c r="A454" s="30">
        <v>444</v>
      </c>
      <c r="B454" s="311" t="s">
        <v>276</v>
      </c>
      <c r="C454" s="301">
        <v>8386.75</v>
      </c>
      <c r="D454" s="302">
        <v>8439.0833333333339</v>
      </c>
      <c r="E454" s="302">
        <v>8322.6666666666679</v>
      </c>
      <c r="F454" s="302">
        <v>8258.5833333333339</v>
      </c>
      <c r="G454" s="302">
        <v>8142.1666666666679</v>
      </c>
      <c r="H454" s="302">
        <v>8503.1666666666679</v>
      </c>
      <c r="I454" s="302">
        <v>8619.5833333333358</v>
      </c>
      <c r="J454" s="302">
        <v>8683.6666666666679</v>
      </c>
      <c r="K454" s="301">
        <v>8555.5</v>
      </c>
      <c r="L454" s="301">
        <v>8375</v>
      </c>
      <c r="M454" s="301">
        <v>2.30884</v>
      </c>
      <c r="N454" s="1"/>
      <c r="O454" s="1"/>
    </row>
    <row r="455" spans="1:15" ht="12.75" customHeight="1">
      <c r="A455" s="30">
        <v>445</v>
      </c>
      <c r="B455" s="311" t="s">
        <v>197</v>
      </c>
      <c r="C455" s="301">
        <v>405.15</v>
      </c>
      <c r="D455" s="302">
        <v>404.90000000000003</v>
      </c>
      <c r="E455" s="302">
        <v>397.95000000000005</v>
      </c>
      <c r="F455" s="302">
        <v>390.75</v>
      </c>
      <c r="G455" s="302">
        <v>383.8</v>
      </c>
      <c r="H455" s="302">
        <v>412.10000000000008</v>
      </c>
      <c r="I455" s="302">
        <v>419.05</v>
      </c>
      <c r="J455" s="302">
        <v>426.25000000000011</v>
      </c>
      <c r="K455" s="301">
        <v>411.85</v>
      </c>
      <c r="L455" s="301">
        <v>397.7</v>
      </c>
      <c r="M455" s="301">
        <v>196.26626999999999</v>
      </c>
      <c r="N455" s="1"/>
      <c r="O455" s="1"/>
    </row>
    <row r="456" spans="1:15" ht="12.75" customHeight="1">
      <c r="A456" s="30">
        <v>446</v>
      </c>
      <c r="B456" s="311" t="s">
        <v>531</v>
      </c>
      <c r="C456" s="301">
        <v>197.6</v>
      </c>
      <c r="D456" s="302">
        <v>196.93333333333331</v>
      </c>
      <c r="E456" s="302">
        <v>193.46666666666661</v>
      </c>
      <c r="F456" s="302">
        <v>189.33333333333331</v>
      </c>
      <c r="G456" s="302">
        <v>185.86666666666662</v>
      </c>
      <c r="H456" s="302">
        <v>201.06666666666661</v>
      </c>
      <c r="I456" s="302">
        <v>204.5333333333333</v>
      </c>
      <c r="J456" s="302">
        <v>208.6666666666666</v>
      </c>
      <c r="K456" s="301">
        <v>200.4</v>
      </c>
      <c r="L456" s="301">
        <v>192.8</v>
      </c>
      <c r="M456" s="301">
        <v>13.36215</v>
      </c>
      <c r="N456" s="1"/>
      <c r="O456" s="1"/>
    </row>
    <row r="457" spans="1:15" ht="12.75" customHeight="1">
      <c r="A457" s="30">
        <v>447</v>
      </c>
      <c r="B457" s="311" t="s">
        <v>198</v>
      </c>
      <c r="C457" s="301">
        <v>220.4</v>
      </c>
      <c r="D457" s="302">
        <v>219.81666666666669</v>
      </c>
      <c r="E457" s="302">
        <v>215.23333333333338</v>
      </c>
      <c r="F457" s="302">
        <v>210.06666666666669</v>
      </c>
      <c r="G457" s="302">
        <v>205.48333333333338</v>
      </c>
      <c r="H457" s="302">
        <v>224.98333333333338</v>
      </c>
      <c r="I457" s="302">
        <v>229.56666666666669</v>
      </c>
      <c r="J457" s="302">
        <v>234.73333333333338</v>
      </c>
      <c r="K457" s="301">
        <v>224.4</v>
      </c>
      <c r="L457" s="301">
        <v>214.65</v>
      </c>
      <c r="M457" s="301">
        <v>162.35650999999999</v>
      </c>
      <c r="N457" s="1"/>
      <c r="O457" s="1"/>
    </row>
    <row r="458" spans="1:15" ht="12.75" customHeight="1">
      <c r="A458" s="30">
        <v>448</v>
      </c>
      <c r="B458" s="311" t="s">
        <v>199</v>
      </c>
      <c r="C458" s="301">
        <v>996.15</v>
      </c>
      <c r="D458" s="302">
        <v>998.46666666666658</v>
      </c>
      <c r="E458" s="302">
        <v>983.23333333333312</v>
      </c>
      <c r="F458" s="302">
        <v>970.31666666666649</v>
      </c>
      <c r="G458" s="302">
        <v>955.08333333333303</v>
      </c>
      <c r="H458" s="302">
        <v>1011.3833333333332</v>
      </c>
      <c r="I458" s="302">
        <v>1026.6166666666666</v>
      </c>
      <c r="J458" s="302">
        <v>1039.5333333333333</v>
      </c>
      <c r="K458" s="301">
        <v>1013.7</v>
      </c>
      <c r="L458" s="301">
        <v>985.55</v>
      </c>
      <c r="M458" s="301">
        <v>77.202600000000004</v>
      </c>
      <c r="N458" s="1"/>
      <c r="O458" s="1"/>
    </row>
    <row r="459" spans="1:15" ht="12.75" customHeight="1">
      <c r="A459" s="30">
        <v>449</v>
      </c>
      <c r="B459" s="311" t="s">
        <v>844</v>
      </c>
      <c r="C459" s="301">
        <v>608.65</v>
      </c>
      <c r="D459" s="302">
        <v>611.5333333333333</v>
      </c>
      <c r="E459" s="302">
        <v>601.16666666666663</v>
      </c>
      <c r="F459" s="302">
        <v>593.68333333333328</v>
      </c>
      <c r="G459" s="302">
        <v>583.31666666666661</v>
      </c>
      <c r="H459" s="302">
        <v>619.01666666666665</v>
      </c>
      <c r="I459" s="302">
        <v>629.38333333333344</v>
      </c>
      <c r="J459" s="302">
        <v>636.86666666666667</v>
      </c>
      <c r="K459" s="301">
        <v>621.9</v>
      </c>
      <c r="L459" s="301">
        <v>604.04999999999995</v>
      </c>
      <c r="M459" s="301">
        <v>0.21096999999999999</v>
      </c>
      <c r="N459" s="1"/>
      <c r="O459" s="1"/>
    </row>
    <row r="460" spans="1:15" ht="12.75" customHeight="1">
      <c r="A460" s="30">
        <v>450</v>
      </c>
      <c r="B460" s="311" t="s">
        <v>523</v>
      </c>
      <c r="C460" s="301">
        <v>1601.45</v>
      </c>
      <c r="D460" s="302">
        <v>1600.8500000000001</v>
      </c>
      <c r="E460" s="302">
        <v>1580.6000000000004</v>
      </c>
      <c r="F460" s="302">
        <v>1559.7500000000002</v>
      </c>
      <c r="G460" s="302">
        <v>1539.5000000000005</v>
      </c>
      <c r="H460" s="302">
        <v>1621.7000000000003</v>
      </c>
      <c r="I460" s="302">
        <v>1641.9499999999998</v>
      </c>
      <c r="J460" s="302">
        <v>1662.8000000000002</v>
      </c>
      <c r="K460" s="301">
        <v>1621.1</v>
      </c>
      <c r="L460" s="301">
        <v>1580</v>
      </c>
      <c r="M460" s="301">
        <v>0.13630999999999999</v>
      </c>
      <c r="N460" s="1"/>
      <c r="O460" s="1"/>
    </row>
    <row r="461" spans="1:15" ht="12.75" customHeight="1">
      <c r="A461" s="30">
        <v>451</v>
      </c>
      <c r="B461" s="311" t="s">
        <v>524</v>
      </c>
      <c r="C461" s="301">
        <v>559.65</v>
      </c>
      <c r="D461" s="302">
        <v>554.5333333333333</v>
      </c>
      <c r="E461" s="302">
        <v>526.46666666666658</v>
      </c>
      <c r="F461" s="302">
        <v>493.2833333333333</v>
      </c>
      <c r="G461" s="302">
        <v>465.21666666666658</v>
      </c>
      <c r="H461" s="302">
        <v>587.71666666666658</v>
      </c>
      <c r="I461" s="302">
        <v>615.78333333333319</v>
      </c>
      <c r="J461" s="302">
        <v>648.96666666666658</v>
      </c>
      <c r="K461" s="301">
        <v>582.6</v>
      </c>
      <c r="L461" s="301">
        <v>521.35</v>
      </c>
      <c r="M461" s="301">
        <v>8.4406199999999991</v>
      </c>
      <c r="N461" s="1"/>
      <c r="O461" s="1"/>
    </row>
    <row r="462" spans="1:15" ht="12.75" customHeight="1">
      <c r="A462" s="30">
        <v>452</v>
      </c>
      <c r="B462" s="311" t="s">
        <v>200</v>
      </c>
      <c r="C462" s="301">
        <v>3210.55</v>
      </c>
      <c r="D462" s="302">
        <v>3208.0500000000006</v>
      </c>
      <c r="E462" s="302">
        <v>3177.2000000000012</v>
      </c>
      <c r="F462" s="302">
        <v>3143.8500000000004</v>
      </c>
      <c r="G462" s="302">
        <v>3113.0000000000009</v>
      </c>
      <c r="H462" s="302">
        <v>3241.4000000000015</v>
      </c>
      <c r="I462" s="302">
        <v>3272.2500000000009</v>
      </c>
      <c r="J462" s="302">
        <v>3305.6000000000017</v>
      </c>
      <c r="K462" s="301">
        <v>3238.9</v>
      </c>
      <c r="L462" s="301">
        <v>3174.7</v>
      </c>
      <c r="M462" s="301">
        <v>26.114930000000001</v>
      </c>
      <c r="N462" s="1"/>
      <c r="O462" s="1"/>
    </row>
    <row r="463" spans="1:15" ht="12.75" customHeight="1">
      <c r="A463" s="30">
        <v>453</v>
      </c>
      <c r="B463" s="311" t="s">
        <v>532</v>
      </c>
      <c r="C463" s="301">
        <v>3006.15</v>
      </c>
      <c r="D463" s="302">
        <v>3002.7333333333336</v>
      </c>
      <c r="E463" s="302">
        <v>2941.4666666666672</v>
      </c>
      <c r="F463" s="302">
        <v>2876.7833333333338</v>
      </c>
      <c r="G463" s="302">
        <v>2815.5166666666673</v>
      </c>
      <c r="H463" s="302">
        <v>3067.416666666667</v>
      </c>
      <c r="I463" s="302">
        <v>3128.6833333333334</v>
      </c>
      <c r="J463" s="302">
        <v>3193.3666666666668</v>
      </c>
      <c r="K463" s="301">
        <v>3064</v>
      </c>
      <c r="L463" s="301">
        <v>2938.05</v>
      </c>
      <c r="M463" s="301">
        <v>0.22289999999999999</v>
      </c>
      <c r="N463" s="1"/>
      <c r="O463" s="1"/>
    </row>
    <row r="464" spans="1:15" ht="12.75" customHeight="1">
      <c r="A464" s="30">
        <v>454</v>
      </c>
      <c r="B464" s="311" t="s">
        <v>201</v>
      </c>
      <c r="C464" s="301">
        <v>1030.1500000000001</v>
      </c>
      <c r="D464" s="302">
        <v>1035.7</v>
      </c>
      <c r="E464" s="302">
        <v>1014.8500000000001</v>
      </c>
      <c r="F464" s="302">
        <v>999.55000000000007</v>
      </c>
      <c r="G464" s="302">
        <v>978.70000000000016</v>
      </c>
      <c r="H464" s="302">
        <v>1051</v>
      </c>
      <c r="I464" s="302">
        <v>1071.8499999999999</v>
      </c>
      <c r="J464" s="302">
        <v>1087.1500000000001</v>
      </c>
      <c r="K464" s="301">
        <v>1056.55</v>
      </c>
      <c r="L464" s="301">
        <v>1020.4</v>
      </c>
      <c r="M464" s="301">
        <v>57.754530000000003</v>
      </c>
      <c r="N464" s="1"/>
      <c r="O464" s="1"/>
    </row>
    <row r="465" spans="1:15" ht="12.75" customHeight="1">
      <c r="A465" s="30">
        <v>455</v>
      </c>
      <c r="B465" s="311" t="s">
        <v>534</v>
      </c>
      <c r="C465" s="301">
        <v>2013.75</v>
      </c>
      <c r="D465" s="302">
        <v>1997.9166666666667</v>
      </c>
      <c r="E465" s="302">
        <v>1970.8333333333335</v>
      </c>
      <c r="F465" s="302">
        <v>1927.9166666666667</v>
      </c>
      <c r="G465" s="302">
        <v>1900.8333333333335</v>
      </c>
      <c r="H465" s="302">
        <v>2040.8333333333335</v>
      </c>
      <c r="I465" s="302">
        <v>2067.916666666667</v>
      </c>
      <c r="J465" s="302">
        <v>2110.8333333333335</v>
      </c>
      <c r="K465" s="301">
        <v>2025</v>
      </c>
      <c r="L465" s="301">
        <v>1955</v>
      </c>
      <c r="M465" s="301">
        <v>0.28288000000000002</v>
      </c>
      <c r="N465" s="1"/>
      <c r="O465" s="1"/>
    </row>
    <row r="466" spans="1:15" ht="12.75" customHeight="1">
      <c r="A466" s="30">
        <v>456</v>
      </c>
      <c r="B466" s="311" t="s">
        <v>535</v>
      </c>
      <c r="C466" s="301">
        <v>661.4</v>
      </c>
      <c r="D466" s="302">
        <v>669.5333333333333</v>
      </c>
      <c r="E466" s="302">
        <v>651.51666666666665</v>
      </c>
      <c r="F466" s="302">
        <v>641.63333333333333</v>
      </c>
      <c r="G466" s="302">
        <v>623.61666666666667</v>
      </c>
      <c r="H466" s="302">
        <v>679.41666666666663</v>
      </c>
      <c r="I466" s="302">
        <v>697.43333333333328</v>
      </c>
      <c r="J466" s="302">
        <v>707.31666666666661</v>
      </c>
      <c r="K466" s="301">
        <v>687.55</v>
      </c>
      <c r="L466" s="301">
        <v>659.65</v>
      </c>
      <c r="M466" s="301">
        <v>0.79925000000000002</v>
      </c>
      <c r="N466" s="1"/>
      <c r="O466" s="1"/>
    </row>
    <row r="467" spans="1:15" ht="12.75" customHeight="1">
      <c r="A467" s="30">
        <v>457</v>
      </c>
      <c r="B467" s="311" t="s">
        <v>539</v>
      </c>
      <c r="C467" s="301">
        <v>1524.45</v>
      </c>
      <c r="D467" s="302">
        <v>1516.4666666666665</v>
      </c>
      <c r="E467" s="302">
        <v>1495.9833333333329</v>
      </c>
      <c r="F467" s="302">
        <v>1467.5166666666664</v>
      </c>
      <c r="G467" s="302">
        <v>1447.0333333333328</v>
      </c>
      <c r="H467" s="302">
        <v>1544.9333333333329</v>
      </c>
      <c r="I467" s="302">
        <v>1565.4166666666665</v>
      </c>
      <c r="J467" s="302">
        <v>1593.883333333333</v>
      </c>
      <c r="K467" s="301">
        <v>1536.95</v>
      </c>
      <c r="L467" s="301">
        <v>1488</v>
      </c>
      <c r="M467" s="301">
        <v>3.56088</v>
      </c>
      <c r="N467" s="1"/>
      <c r="O467" s="1"/>
    </row>
    <row r="468" spans="1:15" ht="12.75" customHeight="1">
      <c r="A468" s="30">
        <v>458</v>
      </c>
      <c r="B468" s="311" t="s">
        <v>536</v>
      </c>
      <c r="C468" s="301">
        <v>2476.65</v>
      </c>
      <c r="D468" s="302">
        <v>2491.9333333333334</v>
      </c>
      <c r="E468" s="302">
        <v>2441.916666666667</v>
      </c>
      <c r="F468" s="302">
        <v>2407.1833333333334</v>
      </c>
      <c r="G468" s="302">
        <v>2357.166666666667</v>
      </c>
      <c r="H468" s="302">
        <v>2526.666666666667</v>
      </c>
      <c r="I468" s="302">
        <v>2576.6833333333334</v>
      </c>
      <c r="J468" s="302">
        <v>2611.416666666667</v>
      </c>
      <c r="K468" s="301">
        <v>2541.9499999999998</v>
      </c>
      <c r="L468" s="301">
        <v>2457.1999999999998</v>
      </c>
      <c r="M468" s="301">
        <v>0.61095999999999995</v>
      </c>
      <c r="N468" s="1"/>
      <c r="O468" s="1"/>
    </row>
    <row r="469" spans="1:15" ht="12.75" customHeight="1">
      <c r="A469" s="30">
        <v>459</v>
      </c>
      <c r="B469" s="311" t="s">
        <v>202</v>
      </c>
      <c r="C469" s="301">
        <v>2102</v>
      </c>
      <c r="D469" s="302">
        <v>2097.1833333333329</v>
      </c>
      <c r="E469" s="302">
        <v>2077.4666666666658</v>
      </c>
      <c r="F469" s="302">
        <v>2052.9333333333329</v>
      </c>
      <c r="G469" s="302">
        <v>2033.2166666666658</v>
      </c>
      <c r="H469" s="302">
        <v>2121.7166666666658</v>
      </c>
      <c r="I469" s="302">
        <v>2141.4333333333329</v>
      </c>
      <c r="J469" s="302">
        <v>2165.9666666666658</v>
      </c>
      <c r="K469" s="301">
        <v>2116.9</v>
      </c>
      <c r="L469" s="301">
        <v>2072.65</v>
      </c>
      <c r="M469" s="301">
        <v>8.9373299999999993</v>
      </c>
      <c r="N469" s="1"/>
      <c r="O469" s="1"/>
    </row>
    <row r="470" spans="1:15" ht="12.75" customHeight="1">
      <c r="A470" s="30">
        <v>460</v>
      </c>
      <c r="B470" s="311" t="s">
        <v>203</v>
      </c>
      <c r="C470" s="301">
        <v>2815.15</v>
      </c>
      <c r="D470" s="302">
        <v>2825.6666666666665</v>
      </c>
      <c r="E470" s="302">
        <v>2789.4833333333331</v>
      </c>
      <c r="F470" s="302">
        <v>2763.8166666666666</v>
      </c>
      <c r="G470" s="302">
        <v>2727.6333333333332</v>
      </c>
      <c r="H470" s="302">
        <v>2851.333333333333</v>
      </c>
      <c r="I470" s="302">
        <v>2887.5166666666664</v>
      </c>
      <c r="J470" s="302">
        <v>2913.1833333333329</v>
      </c>
      <c r="K470" s="301">
        <v>2861.85</v>
      </c>
      <c r="L470" s="301">
        <v>2800</v>
      </c>
      <c r="M470" s="301">
        <v>0.60626999999999998</v>
      </c>
      <c r="N470" s="1"/>
      <c r="O470" s="1"/>
    </row>
    <row r="471" spans="1:15" ht="12.75" customHeight="1">
      <c r="A471" s="30">
        <v>461</v>
      </c>
      <c r="B471" s="311" t="s">
        <v>204</v>
      </c>
      <c r="C471" s="301">
        <v>471.35</v>
      </c>
      <c r="D471" s="302">
        <v>466.4666666666667</v>
      </c>
      <c r="E471" s="302">
        <v>459.88333333333338</v>
      </c>
      <c r="F471" s="302">
        <v>448.41666666666669</v>
      </c>
      <c r="G471" s="302">
        <v>441.83333333333337</v>
      </c>
      <c r="H471" s="302">
        <v>477.93333333333339</v>
      </c>
      <c r="I471" s="302">
        <v>484.51666666666665</v>
      </c>
      <c r="J471" s="302">
        <v>495.98333333333341</v>
      </c>
      <c r="K471" s="301">
        <v>473.05</v>
      </c>
      <c r="L471" s="301">
        <v>455</v>
      </c>
      <c r="M471" s="301">
        <v>11.055099999999999</v>
      </c>
      <c r="N471" s="1"/>
      <c r="O471" s="1"/>
    </row>
    <row r="472" spans="1:15" ht="12.75" customHeight="1">
      <c r="A472" s="30">
        <v>462</v>
      </c>
      <c r="B472" s="311" t="s">
        <v>205</v>
      </c>
      <c r="C472" s="301">
        <v>1069.45</v>
      </c>
      <c r="D472" s="302">
        <v>1075.3166666666666</v>
      </c>
      <c r="E472" s="302">
        <v>1058.3333333333333</v>
      </c>
      <c r="F472" s="302">
        <v>1047.2166666666667</v>
      </c>
      <c r="G472" s="302">
        <v>1030.2333333333333</v>
      </c>
      <c r="H472" s="302">
        <v>1086.4333333333332</v>
      </c>
      <c r="I472" s="302">
        <v>1103.4166666666667</v>
      </c>
      <c r="J472" s="302">
        <v>1114.5333333333331</v>
      </c>
      <c r="K472" s="301">
        <v>1092.3</v>
      </c>
      <c r="L472" s="301">
        <v>1064.2</v>
      </c>
      <c r="M472" s="301">
        <v>4.9508700000000001</v>
      </c>
      <c r="N472" s="1"/>
      <c r="O472" s="1"/>
    </row>
    <row r="473" spans="1:15" ht="12.75" customHeight="1">
      <c r="A473" s="30">
        <v>463</v>
      </c>
      <c r="B473" s="311" t="s">
        <v>537</v>
      </c>
      <c r="C473" s="301">
        <v>41.1</v>
      </c>
      <c r="D473" s="302">
        <v>41.183333333333337</v>
      </c>
      <c r="E473" s="302">
        <v>39.916666666666671</v>
      </c>
      <c r="F473" s="302">
        <v>38.733333333333334</v>
      </c>
      <c r="G473" s="302">
        <v>37.466666666666669</v>
      </c>
      <c r="H473" s="302">
        <v>42.366666666666674</v>
      </c>
      <c r="I473" s="302">
        <v>43.63333333333334</v>
      </c>
      <c r="J473" s="302">
        <v>44.816666666666677</v>
      </c>
      <c r="K473" s="301">
        <v>42.45</v>
      </c>
      <c r="L473" s="301">
        <v>40</v>
      </c>
      <c r="M473" s="301">
        <v>44.288060000000002</v>
      </c>
      <c r="N473" s="1"/>
      <c r="O473" s="1"/>
    </row>
    <row r="474" spans="1:15" ht="12.75" customHeight="1">
      <c r="A474" s="30">
        <v>464</v>
      </c>
      <c r="B474" s="311" t="s">
        <v>538</v>
      </c>
      <c r="C474" s="301">
        <v>155.85</v>
      </c>
      <c r="D474" s="302">
        <v>156.18333333333331</v>
      </c>
      <c r="E474" s="302">
        <v>152.91666666666663</v>
      </c>
      <c r="F474" s="302">
        <v>149.98333333333332</v>
      </c>
      <c r="G474" s="302">
        <v>146.71666666666664</v>
      </c>
      <c r="H474" s="302">
        <v>159.11666666666662</v>
      </c>
      <c r="I474" s="302">
        <v>162.38333333333333</v>
      </c>
      <c r="J474" s="302">
        <v>165.31666666666661</v>
      </c>
      <c r="K474" s="301">
        <v>159.44999999999999</v>
      </c>
      <c r="L474" s="301">
        <v>153.25</v>
      </c>
      <c r="M474" s="301">
        <v>1.8178700000000001</v>
      </c>
      <c r="N474" s="1"/>
      <c r="O474" s="1"/>
    </row>
    <row r="475" spans="1:15" ht="12.75" customHeight="1">
      <c r="A475" s="30">
        <v>465</v>
      </c>
      <c r="B475" s="311" t="s">
        <v>525</v>
      </c>
      <c r="C475" s="301">
        <v>777.95</v>
      </c>
      <c r="D475" s="302">
        <v>781.4</v>
      </c>
      <c r="E475" s="302">
        <v>773.55</v>
      </c>
      <c r="F475" s="302">
        <v>769.15</v>
      </c>
      <c r="G475" s="302">
        <v>761.3</v>
      </c>
      <c r="H475" s="302">
        <v>785.8</v>
      </c>
      <c r="I475" s="302">
        <v>793.65000000000009</v>
      </c>
      <c r="J475" s="302">
        <v>798.05</v>
      </c>
      <c r="K475" s="301">
        <v>789.25</v>
      </c>
      <c r="L475" s="301">
        <v>777</v>
      </c>
      <c r="M475" s="301">
        <v>0.22833999999999999</v>
      </c>
      <c r="N475" s="1"/>
      <c r="O475" s="1"/>
    </row>
    <row r="476" spans="1:15" ht="12.75" customHeight="1">
      <c r="A476" s="30">
        <v>466</v>
      </c>
      <c r="B476" s="311" t="s">
        <v>845</v>
      </c>
      <c r="C476" s="301">
        <v>131.4</v>
      </c>
      <c r="D476" s="302">
        <v>134.93333333333334</v>
      </c>
      <c r="E476" s="302">
        <v>126.46666666666667</v>
      </c>
      <c r="F476" s="302">
        <v>121.53333333333333</v>
      </c>
      <c r="G476" s="302">
        <v>113.06666666666666</v>
      </c>
      <c r="H476" s="302">
        <v>139.86666666666667</v>
      </c>
      <c r="I476" s="302">
        <v>148.33333333333337</v>
      </c>
      <c r="J476" s="302">
        <v>153.26666666666668</v>
      </c>
      <c r="K476" s="301">
        <v>143.4</v>
      </c>
      <c r="L476" s="301">
        <v>130</v>
      </c>
      <c r="M476" s="301">
        <v>83.114750000000001</v>
      </c>
      <c r="N476" s="1"/>
      <c r="O476" s="1"/>
    </row>
    <row r="477" spans="1:15" ht="12.75" customHeight="1">
      <c r="A477" s="30">
        <v>467</v>
      </c>
      <c r="B477" s="311" t="s">
        <v>526</v>
      </c>
      <c r="C477" s="301">
        <v>40.4</v>
      </c>
      <c r="D477" s="302">
        <v>40.666666666666664</v>
      </c>
      <c r="E477" s="302">
        <v>39.68333333333333</v>
      </c>
      <c r="F477" s="302">
        <v>38.966666666666669</v>
      </c>
      <c r="G477" s="302">
        <v>37.983333333333334</v>
      </c>
      <c r="H477" s="302">
        <v>41.383333333333326</v>
      </c>
      <c r="I477" s="302">
        <v>42.36666666666666</v>
      </c>
      <c r="J477" s="302">
        <v>43.083333333333321</v>
      </c>
      <c r="K477" s="301">
        <v>41.65</v>
      </c>
      <c r="L477" s="301">
        <v>39.950000000000003</v>
      </c>
      <c r="M477" s="301">
        <v>152.39000999999999</v>
      </c>
      <c r="N477" s="1"/>
      <c r="O477" s="1"/>
    </row>
    <row r="478" spans="1:15" ht="12.75" customHeight="1">
      <c r="A478" s="30">
        <v>468</v>
      </c>
      <c r="B478" s="311" t="s">
        <v>206</v>
      </c>
      <c r="C478" s="301">
        <v>749.9</v>
      </c>
      <c r="D478" s="302">
        <v>751.23333333333323</v>
      </c>
      <c r="E478" s="302">
        <v>741.66666666666652</v>
      </c>
      <c r="F478" s="302">
        <v>733.43333333333328</v>
      </c>
      <c r="G478" s="302">
        <v>723.86666666666656</v>
      </c>
      <c r="H478" s="302">
        <v>759.46666666666647</v>
      </c>
      <c r="I478" s="302">
        <v>769.0333333333333</v>
      </c>
      <c r="J478" s="302">
        <v>777.26666666666642</v>
      </c>
      <c r="K478" s="301">
        <v>760.8</v>
      </c>
      <c r="L478" s="301">
        <v>743</v>
      </c>
      <c r="M478" s="301">
        <v>13.427350000000001</v>
      </c>
      <c r="N478" s="1"/>
      <c r="O478" s="1"/>
    </row>
    <row r="479" spans="1:15" ht="12.75" customHeight="1">
      <c r="A479" s="30">
        <v>469</v>
      </c>
      <c r="B479" s="311" t="s">
        <v>207</v>
      </c>
      <c r="C479" s="301">
        <v>1459.35</v>
      </c>
      <c r="D479" s="302">
        <v>1464.9833333333336</v>
      </c>
      <c r="E479" s="302">
        <v>1426.0166666666671</v>
      </c>
      <c r="F479" s="302">
        <v>1392.6833333333336</v>
      </c>
      <c r="G479" s="302">
        <v>1353.7166666666672</v>
      </c>
      <c r="H479" s="302">
        <v>1498.3166666666671</v>
      </c>
      <c r="I479" s="302">
        <v>1537.2833333333333</v>
      </c>
      <c r="J479" s="302">
        <v>1570.616666666667</v>
      </c>
      <c r="K479" s="301">
        <v>1503.95</v>
      </c>
      <c r="L479" s="301">
        <v>1431.65</v>
      </c>
      <c r="M479" s="301">
        <v>4.7244200000000003</v>
      </c>
      <c r="N479" s="1"/>
      <c r="O479" s="1"/>
    </row>
    <row r="480" spans="1:15" ht="12.75" customHeight="1">
      <c r="A480" s="30">
        <v>470</v>
      </c>
      <c r="B480" s="311" t="s">
        <v>540</v>
      </c>
      <c r="C480" s="301">
        <v>11.05</v>
      </c>
      <c r="D480" s="302">
        <v>11.083333333333334</v>
      </c>
      <c r="E480" s="302">
        <v>10.966666666666669</v>
      </c>
      <c r="F480" s="302">
        <v>10.883333333333335</v>
      </c>
      <c r="G480" s="302">
        <v>10.766666666666669</v>
      </c>
      <c r="H480" s="302">
        <v>11.166666666666668</v>
      </c>
      <c r="I480" s="302">
        <v>11.283333333333331</v>
      </c>
      <c r="J480" s="302">
        <v>11.366666666666667</v>
      </c>
      <c r="K480" s="301">
        <v>11.2</v>
      </c>
      <c r="L480" s="301">
        <v>11</v>
      </c>
      <c r="M480" s="301">
        <v>12.985720000000001</v>
      </c>
      <c r="N480" s="1"/>
      <c r="O480" s="1"/>
    </row>
    <row r="481" spans="1:15" ht="12.75" customHeight="1">
      <c r="A481" s="30">
        <v>471</v>
      </c>
      <c r="B481" s="311" t="s">
        <v>541</v>
      </c>
      <c r="C481" s="301">
        <v>563.79999999999995</v>
      </c>
      <c r="D481" s="302">
        <v>566.11666666666667</v>
      </c>
      <c r="E481" s="302">
        <v>559.5333333333333</v>
      </c>
      <c r="F481" s="302">
        <v>555.26666666666665</v>
      </c>
      <c r="G481" s="302">
        <v>548.68333333333328</v>
      </c>
      <c r="H481" s="302">
        <v>570.38333333333333</v>
      </c>
      <c r="I481" s="302">
        <v>576.96666666666658</v>
      </c>
      <c r="J481" s="302">
        <v>581.23333333333335</v>
      </c>
      <c r="K481" s="301">
        <v>572.70000000000005</v>
      </c>
      <c r="L481" s="301">
        <v>561.85</v>
      </c>
      <c r="M481" s="301">
        <v>0.70494999999999997</v>
      </c>
      <c r="N481" s="1"/>
      <c r="O481" s="1"/>
    </row>
    <row r="482" spans="1:15" ht="12.75" customHeight="1">
      <c r="A482" s="30">
        <v>472</v>
      </c>
      <c r="B482" s="311" t="s">
        <v>543</v>
      </c>
      <c r="C482" s="301">
        <v>131.94999999999999</v>
      </c>
      <c r="D482" s="302">
        <v>131.33333333333334</v>
      </c>
      <c r="E482" s="302">
        <v>128.9666666666667</v>
      </c>
      <c r="F482" s="302">
        <v>125.98333333333335</v>
      </c>
      <c r="G482" s="302">
        <v>123.6166666666667</v>
      </c>
      <c r="H482" s="302">
        <v>134.31666666666669</v>
      </c>
      <c r="I482" s="302">
        <v>136.68333333333331</v>
      </c>
      <c r="J482" s="302">
        <v>139.66666666666669</v>
      </c>
      <c r="K482" s="301">
        <v>133.69999999999999</v>
      </c>
      <c r="L482" s="301">
        <v>128.35</v>
      </c>
      <c r="M482" s="301">
        <v>2.5053899999999998</v>
      </c>
      <c r="N482" s="1"/>
      <c r="O482" s="1"/>
    </row>
    <row r="483" spans="1:15" ht="12.75" customHeight="1">
      <c r="A483" s="30">
        <v>473</v>
      </c>
      <c r="B483" s="311" t="s">
        <v>544</v>
      </c>
      <c r="C483" s="301">
        <v>15.35</v>
      </c>
      <c r="D483" s="302">
        <v>15.466666666666669</v>
      </c>
      <c r="E483" s="302">
        <v>15.183333333333337</v>
      </c>
      <c r="F483" s="302">
        <v>15.016666666666669</v>
      </c>
      <c r="G483" s="302">
        <v>14.733333333333338</v>
      </c>
      <c r="H483" s="302">
        <v>15.633333333333336</v>
      </c>
      <c r="I483" s="302">
        <v>15.916666666666668</v>
      </c>
      <c r="J483" s="302">
        <v>16.083333333333336</v>
      </c>
      <c r="K483" s="301">
        <v>15.75</v>
      </c>
      <c r="L483" s="301">
        <v>15.3</v>
      </c>
      <c r="M483" s="301">
        <v>12.77904</v>
      </c>
      <c r="N483" s="1"/>
      <c r="O483" s="1"/>
    </row>
    <row r="484" spans="1:15" ht="12.75" customHeight="1">
      <c r="A484" s="30">
        <v>474</v>
      </c>
      <c r="B484" s="311" t="s">
        <v>208</v>
      </c>
      <c r="C484" s="301">
        <v>5428.6</v>
      </c>
      <c r="D484" s="302">
        <v>5416.8666666666668</v>
      </c>
      <c r="E484" s="302">
        <v>5335.7333333333336</v>
      </c>
      <c r="F484" s="302">
        <v>5242.8666666666668</v>
      </c>
      <c r="G484" s="302">
        <v>5161.7333333333336</v>
      </c>
      <c r="H484" s="302">
        <v>5509.7333333333336</v>
      </c>
      <c r="I484" s="302">
        <v>5590.8666666666668</v>
      </c>
      <c r="J484" s="302">
        <v>5683.7333333333336</v>
      </c>
      <c r="K484" s="301">
        <v>5498</v>
      </c>
      <c r="L484" s="301">
        <v>5324</v>
      </c>
      <c r="M484" s="301">
        <v>6.1090600000000004</v>
      </c>
      <c r="N484" s="1"/>
      <c r="O484" s="1"/>
    </row>
    <row r="485" spans="1:15" ht="12.75" customHeight="1">
      <c r="A485" s="30">
        <v>475</v>
      </c>
      <c r="B485" s="311" t="s">
        <v>277</v>
      </c>
      <c r="C485" s="301">
        <v>35.85</v>
      </c>
      <c r="D485" s="302">
        <v>36.050000000000004</v>
      </c>
      <c r="E485" s="302">
        <v>35.45000000000001</v>
      </c>
      <c r="F485" s="302">
        <v>35.050000000000004</v>
      </c>
      <c r="G485" s="302">
        <v>34.45000000000001</v>
      </c>
      <c r="H485" s="302">
        <v>36.45000000000001</v>
      </c>
      <c r="I485" s="302">
        <v>37.050000000000004</v>
      </c>
      <c r="J485" s="302">
        <v>37.45000000000001</v>
      </c>
      <c r="K485" s="301">
        <v>36.65</v>
      </c>
      <c r="L485" s="301">
        <v>35.65</v>
      </c>
      <c r="M485" s="301">
        <v>73.799040000000005</v>
      </c>
      <c r="N485" s="1"/>
      <c r="O485" s="1"/>
    </row>
    <row r="486" spans="1:15" ht="12.75" customHeight="1">
      <c r="A486" s="30">
        <v>476</v>
      </c>
      <c r="B486" s="311" t="s">
        <v>209</v>
      </c>
      <c r="C486" s="301">
        <v>715.7</v>
      </c>
      <c r="D486" s="302">
        <v>719.9666666666667</v>
      </c>
      <c r="E486" s="302">
        <v>707.98333333333335</v>
      </c>
      <c r="F486" s="302">
        <v>700.26666666666665</v>
      </c>
      <c r="G486" s="302">
        <v>688.2833333333333</v>
      </c>
      <c r="H486" s="302">
        <v>727.68333333333339</v>
      </c>
      <c r="I486" s="302">
        <v>739.66666666666674</v>
      </c>
      <c r="J486" s="302">
        <v>747.38333333333344</v>
      </c>
      <c r="K486" s="301">
        <v>731.95</v>
      </c>
      <c r="L486" s="301">
        <v>712.25</v>
      </c>
      <c r="M486" s="301">
        <v>15.90761</v>
      </c>
      <c r="N486" s="1"/>
      <c r="O486" s="1"/>
    </row>
    <row r="487" spans="1:15" ht="12.75" customHeight="1">
      <c r="A487" s="30">
        <v>477</v>
      </c>
      <c r="B487" s="311" t="s">
        <v>542</v>
      </c>
      <c r="C487" s="301">
        <v>653.29999999999995</v>
      </c>
      <c r="D487" s="302">
        <v>647.76666666666665</v>
      </c>
      <c r="E487" s="302">
        <v>635.5333333333333</v>
      </c>
      <c r="F487" s="302">
        <v>617.76666666666665</v>
      </c>
      <c r="G487" s="302">
        <v>605.5333333333333</v>
      </c>
      <c r="H487" s="302">
        <v>665.5333333333333</v>
      </c>
      <c r="I487" s="302">
        <v>677.76666666666665</v>
      </c>
      <c r="J487" s="302">
        <v>695.5333333333333</v>
      </c>
      <c r="K487" s="301">
        <v>660</v>
      </c>
      <c r="L487" s="301">
        <v>630</v>
      </c>
      <c r="M487" s="301">
        <v>0.45168000000000003</v>
      </c>
      <c r="N487" s="1"/>
      <c r="O487" s="1"/>
    </row>
    <row r="488" spans="1:15" ht="12.75" customHeight="1">
      <c r="A488" s="30">
        <v>478</v>
      </c>
      <c r="B488" s="311" t="s">
        <v>547</v>
      </c>
      <c r="C488" s="301">
        <v>331.15</v>
      </c>
      <c r="D488" s="302">
        <v>331.7</v>
      </c>
      <c r="E488" s="302">
        <v>326.45</v>
      </c>
      <c r="F488" s="302">
        <v>321.75</v>
      </c>
      <c r="G488" s="302">
        <v>316.5</v>
      </c>
      <c r="H488" s="302">
        <v>336.4</v>
      </c>
      <c r="I488" s="302">
        <v>341.65</v>
      </c>
      <c r="J488" s="302">
        <v>346.34999999999997</v>
      </c>
      <c r="K488" s="301">
        <v>336.95</v>
      </c>
      <c r="L488" s="301">
        <v>327</v>
      </c>
      <c r="M488" s="301">
        <v>0.98333000000000004</v>
      </c>
      <c r="N488" s="1"/>
      <c r="O488" s="1"/>
    </row>
    <row r="489" spans="1:15" ht="12.75" customHeight="1">
      <c r="A489" s="30">
        <v>479</v>
      </c>
      <c r="B489" s="311" t="s">
        <v>548</v>
      </c>
      <c r="C489" s="301">
        <v>24.85</v>
      </c>
      <c r="D489" s="302">
        <v>24.95</v>
      </c>
      <c r="E489" s="302">
        <v>24.5</v>
      </c>
      <c r="F489" s="302">
        <v>24.150000000000002</v>
      </c>
      <c r="G489" s="302">
        <v>23.700000000000003</v>
      </c>
      <c r="H489" s="302">
        <v>25.299999999999997</v>
      </c>
      <c r="I489" s="302">
        <v>25.749999999999993</v>
      </c>
      <c r="J489" s="302">
        <v>26.099999999999994</v>
      </c>
      <c r="K489" s="301">
        <v>25.4</v>
      </c>
      <c r="L489" s="301">
        <v>24.6</v>
      </c>
      <c r="M489" s="301">
        <v>28.2134</v>
      </c>
      <c r="N489" s="1"/>
      <c r="O489" s="1"/>
    </row>
    <row r="490" spans="1:15" ht="12.75" customHeight="1">
      <c r="A490" s="30">
        <v>480</v>
      </c>
      <c r="B490" s="311" t="s">
        <v>549</v>
      </c>
      <c r="C490" s="301">
        <v>565.25</v>
      </c>
      <c r="D490" s="302">
        <v>569.5</v>
      </c>
      <c r="E490" s="302">
        <v>557.70000000000005</v>
      </c>
      <c r="F490" s="302">
        <v>550.15000000000009</v>
      </c>
      <c r="G490" s="302">
        <v>538.35000000000014</v>
      </c>
      <c r="H490" s="302">
        <v>577.04999999999995</v>
      </c>
      <c r="I490" s="302">
        <v>588.84999999999991</v>
      </c>
      <c r="J490" s="302">
        <v>596.39999999999986</v>
      </c>
      <c r="K490" s="301">
        <v>581.29999999999995</v>
      </c>
      <c r="L490" s="301">
        <v>561.95000000000005</v>
      </c>
      <c r="M490" s="301">
        <v>0.34923999999999999</v>
      </c>
      <c r="N490" s="1"/>
      <c r="O490" s="1"/>
    </row>
    <row r="491" spans="1:15" ht="12.75" customHeight="1">
      <c r="A491" s="30">
        <v>481</v>
      </c>
      <c r="B491" s="311" t="s">
        <v>551</v>
      </c>
      <c r="C491" s="301">
        <v>329.2</v>
      </c>
      <c r="D491" s="302">
        <v>331.91666666666669</v>
      </c>
      <c r="E491" s="302">
        <v>322.53333333333336</v>
      </c>
      <c r="F491" s="302">
        <v>315.86666666666667</v>
      </c>
      <c r="G491" s="302">
        <v>306.48333333333335</v>
      </c>
      <c r="H491" s="302">
        <v>338.58333333333337</v>
      </c>
      <c r="I491" s="302">
        <v>347.9666666666667</v>
      </c>
      <c r="J491" s="302">
        <v>354.63333333333338</v>
      </c>
      <c r="K491" s="301">
        <v>341.3</v>
      </c>
      <c r="L491" s="301">
        <v>325.25</v>
      </c>
      <c r="M491" s="301">
        <v>1.1819299999999999</v>
      </c>
      <c r="N491" s="1"/>
      <c r="O491" s="1"/>
    </row>
    <row r="492" spans="1:15" ht="12.75" customHeight="1">
      <c r="A492" s="30">
        <v>482</v>
      </c>
      <c r="B492" s="311" t="s">
        <v>279</v>
      </c>
      <c r="C492" s="301">
        <v>773.7</v>
      </c>
      <c r="D492" s="302">
        <v>769.58333333333337</v>
      </c>
      <c r="E492" s="302">
        <v>745.16666666666674</v>
      </c>
      <c r="F492" s="302">
        <v>716.63333333333333</v>
      </c>
      <c r="G492" s="302">
        <v>692.2166666666667</v>
      </c>
      <c r="H492" s="302">
        <v>798.11666666666679</v>
      </c>
      <c r="I492" s="302">
        <v>822.53333333333353</v>
      </c>
      <c r="J492" s="302">
        <v>851.06666666666683</v>
      </c>
      <c r="K492" s="301">
        <v>794</v>
      </c>
      <c r="L492" s="301">
        <v>741.05</v>
      </c>
      <c r="M492" s="301">
        <v>12.215479999999999</v>
      </c>
      <c r="N492" s="1"/>
      <c r="O492" s="1"/>
    </row>
    <row r="493" spans="1:15" ht="12.75" customHeight="1">
      <c r="A493" s="30">
        <v>483</v>
      </c>
      <c r="B493" s="311" t="s">
        <v>210</v>
      </c>
      <c r="C493" s="301">
        <v>291.14999999999998</v>
      </c>
      <c r="D493" s="302">
        <v>291.86666666666662</v>
      </c>
      <c r="E493" s="302">
        <v>287.53333333333325</v>
      </c>
      <c r="F493" s="302">
        <v>283.91666666666663</v>
      </c>
      <c r="G493" s="302">
        <v>279.58333333333326</v>
      </c>
      <c r="H493" s="302">
        <v>295.48333333333323</v>
      </c>
      <c r="I493" s="302">
        <v>299.81666666666661</v>
      </c>
      <c r="J493" s="302">
        <v>303.43333333333322</v>
      </c>
      <c r="K493" s="301">
        <v>296.2</v>
      </c>
      <c r="L493" s="301">
        <v>288.25</v>
      </c>
      <c r="M493" s="301">
        <v>76.457229999999996</v>
      </c>
      <c r="N493" s="1"/>
      <c r="O493" s="1"/>
    </row>
    <row r="494" spans="1:15" ht="12.75" customHeight="1">
      <c r="A494" s="30">
        <v>484</v>
      </c>
      <c r="B494" s="311" t="s">
        <v>552</v>
      </c>
      <c r="C494" s="301">
        <v>1938.15</v>
      </c>
      <c r="D494" s="302">
        <v>1944.5833333333333</v>
      </c>
      <c r="E494" s="302">
        <v>1918.5666666666666</v>
      </c>
      <c r="F494" s="302">
        <v>1898.9833333333333</v>
      </c>
      <c r="G494" s="302">
        <v>1872.9666666666667</v>
      </c>
      <c r="H494" s="302">
        <v>1964.1666666666665</v>
      </c>
      <c r="I494" s="302">
        <v>1990.1833333333334</v>
      </c>
      <c r="J494" s="302">
        <v>2009.7666666666664</v>
      </c>
      <c r="K494" s="301">
        <v>1970.6</v>
      </c>
      <c r="L494" s="301">
        <v>1925</v>
      </c>
      <c r="M494" s="301">
        <v>0.13070000000000001</v>
      </c>
      <c r="N494" s="1"/>
      <c r="O494" s="1"/>
    </row>
    <row r="495" spans="1:15" ht="12.75" customHeight="1">
      <c r="A495" s="30">
        <v>485</v>
      </c>
      <c r="B495" s="311" t="s">
        <v>278</v>
      </c>
      <c r="C495" s="301">
        <v>214.25</v>
      </c>
      <c r="D495" s="302">
        <v>215.38333333333333</v>
      </c>
      <c r="E495" s="302">
        <v>211.61666666666665</v>
      </c>
      <c r="F495" s="302">
        <v>208.98333333333332</v>
      </c>
      <c r="G495" s="302">
        <v>205.21666666666664</v>
      </c>
      <c r="H495" s="302">
        <v>218.01666666666665</v>
      </c>
      <c r="I495" s="302">
        <v>221.7833333333333</v>
      </c>
      <c r="J495" s="302">
        <v>224.41666666666666</v>
      </c>
      <c r="K495" s="301">
        <v>219.15</v>
      </c>
      <c r="L495" s="301">
        <v>212.75</v>
      </c>
      <c r="M495" s="301">
        <v>1.71285</v>
      </c>
      <c r="N495" s="1"/>
      <c r="O495" s="1"/>
    </row>
    <row r="496" spans="1:15" ht="12.75" customHeight="1">
      <c r="A496" s="30">
        <v>486</v>
      </c>
      <c r="B496" s="323" t="s">
        <v>553</v>
      </c>
      <c r="C496" s="324">
        <v>1995.85</v>
      </c>
      <c r="D496" s="324">
        <v>2004.2333333333333</v>
      </c>
      <c r="E496" s="324">
        <v>1978.4666666666667</v>
      </c>
      <c r="F496" s="324">
        <v>1961.0833333333333</v>
      </c>
      <c r="G496" s="324">
        <v>1935.3166666666666</v>
      </c>
      <c r="H496" s="324">
        <v>2021.6166666666668</v>
      </c>
      <c r="I496" s="324">
        <v>2047.3833333333337</v>
      </c>
      <c r="J496" s="323">
        <v>2064.7666666666669</v>
      </c>
      <c r="K496" s="323">
        <v>2030</v>
      </c>
      <c r="L496" s="323">
        <v>1986.85</v>
      </c>
      <c r="M496" s="270">
        <v>0.30598999999999998</v>
      </c>
      <c r="N496" s="1"/>
      <c r="O496" s="1"/>
    </row>
    <row r="497" spans="1:15" ht="12.75" customHeight="1">
      <c r="A497" s="30">
        <v>487</v>
      </c>
      <c r="B497" s="323" t="s">
        <v>546</v>
      </c>
      <c r="C497" s="324">
        <v>539.9</v>
      </c>
      <c r="D497" s="324">
        <v>543.16666666666663</v>
      </c>
      <c r="E497" s="324">
        <v>529.88333333333321</v>
      </c>
      <c r="F497" s="324">
        <v>519.86666666666656</v>
      </c>
      <c r="G497" s="324">
        <v>506.58333333333314</v>
      </c>
      <c r="H497" s="324">
        <v>553.18333333333328</v>
      </c>
      <c r="I497" s="324">
        <v>566.46666666666681</v>
      </c>
      <c r="J497" s="323">
        <v>576.48333333333335</v>
      </c>
      <c r="K497" s="323">
        <v>556.45000000000005</v>
      </c>
      <c r="L497" s="323">
        <v>533.15</v>
      </c>
      <c r="M497" s="270">
        <v>2.60256</v>
      </c>
      <c r="N497" s="1"/>
      <c r="O497" s="1"/>
    </row>
    <row r="498" spans="1:15" ht="12.75" customHeight="1">
      <c r="A498" s="30">
        <v>488</v>
      </c>
      <c r="B498" s="323" t="s">
        <v>545</v>
      </c>
      <c r="C498" s="301">
        <v>2793.05</v>
      </c>
      <c r="D498" s="302">
        <v>2779.1166666666668</v>
      </c>
      <c r="E498" s="302">
        <v>2715.0833333333335</v>
      </c>
      <c r="F498" s="302">
        <v>2637.1166666666668</v>
      </c>
      <c r="G498" s="302">
        <v>2573.0833333333335</v>
      </c>
      <c r="H498" s="302">
        <v>2857.0833333333335</v>
      </c>
      <c r="I498" s="302">
        <v>2921.1166666666663</v>
      </c>
      <c r="J498" s="302">
        <v>2999.0833333333335</v>
      </c>
      <c r="K498" s="301">
        <v>2843.15</v>
      </c>
      <c r="L498" s="301">
        <v>2701.15</v>
      </c>
      <c r="M498" s="301">
        <v>9.7309999999999994E-2</v>
      </c>
      <c r="N498" s="1"/>
      <c r="O498" s="1"/>
    </row>
    <row r="499" spans="1:15" ht="12.75" customHeight="1">
      <c r="A499" s="30">
        <v>489</v>
      </c>
      <c r="B499" s="323" t="s">
        <v>211</v>
      </c>
      <c r="C499" s="324">
        <v>986.5</v>
      </c>
      <c r="D499" s="324">
        <v>982.5333333333333</v>
      </c>
      <c r="E499" s="324">
        <v>975.06666666666661</v>
      </c>
      <c r="F499" s="324">
        <v>963.63333333333333</v>
      </c>
      <c r="G499" s="324">
        <v>956.16666666666663</v>
      </c>
      <c r="H499" s="324">
        <v>993.96666666666658</v>
      </c>
      <c r="I499" s="324">
        <v>1001.4333333333333</v>
      </c>
      <c r="J499" s="323">
        <v>1012.8666666666666</v>
      </c>
      <c r="K499" s="323">
        <v>990</v>
      </c>
      <c r="L499" s="323">
        <v>971.1</v>
      </c>
      <c r="M499" s="270">
        <v>8.9134100000000007</v>
      </c>
      <c r="N499" s="1"/>
      <c r="O499" s="1"/>
    </row>
    <row r="500" spans="1:15" ht="12.75" customHeight="1">
      <c r="A500" s="30">
        <v>490</v>
      </c>
      <c r="B500" s="356" t="s">
        <v>550</v>
      </c>
      <c r="C500" s="301">
        <v>256.05</v>
      </c>
      <c r="D500" s="302">
        <v>258.76666666666671</v>
      </c>
      <c r="E500" s="302">
        <v>251.43333333333339</v>
      </c>
      <c r="F500" s="302">
        <v>246.81666666666669</v>
      </c>
      <c r="G500" s="302">
        <v>239.48333333333338</v>
      </c>
      <c r="H500" s="302">
        <v>263.38333333333344</v>
      </c>
      <c r="I500" s="302">
        <v>270.71666666666681</v>
      </c>
      <c r="J500" s="302">
        <v>275.33333333333343</v>
      </c>
      <c r="K500" s="301">
        <v>266.10000000000002</v>
      </c>
      <c r="L500" s="301">
        <v>254.15</v>
      </c>
      <c r="M500" s="301">
        <v>3.97071</v>
      </c>
      <c r="N500" s="1"/>
      <c r="O500" s="1"/>
    </row>
    <row r="501" spans="1:15" ht="12.75" customHeight="1">
      <c r="A501" s="30">
        <v>491</v>
      </c>
      <c r="B501" s="358" t="s">
        <v>554</v>
      </c>
      <c r="C501" s="324">
        <v>220.55</v>
      </c>
      <c r="D501" s="324">
        <v>220.51666666666665</v>
      </c>
      <c r="E501" s="324">
        <v>216.0333333333333</v>
      </c>
      <c r="F501" s="324">
        <v>211.51666666666665</v>
      </c>
      <c r="G501" s="324">
        <v>207.0333333333333</v>
      </c>
      <c r="H501" s="324">
        <v>225.0333333333333</v>
      </c>
      <c r="I501" s="324">
        <v>229.51666666666665</v>
      </c>
      <c r="J501" s="324">
        <v>234.0333333333333</v>
      </c>
      <c r="K501" s="323">
        <v>225</v>
      </c>
      <c r="L501" s="323">
        <v>216</v>
      </c>
      <c r="M501" s="270">
        <v>7.8139700000000003</v>
      </c>
      <c r="N501" s="1"/>
      <c r="O501" s="1"/>
    </row>
    <row r="502" spans="1:15" ht="12.75" customHeight="1">
      <c r="A502" s="30">
        <v>492</v>
      </c>
      <c r="B502" s="281" t="s">
        <v>555</v>
      </c>
      <c r="C502" s="301">
        <v>67.900000000000006</v>
      </c>
      <c r="D502" s="302">
        <v>68.583333333333329</v>
      </c>
      <c r="E502" s="302">
        <v>66.36666666666666</v>
      </c>
      <c r="F502" s="302">
        <v>64.833333333333329</v>
      </c>
      <c r="G502" s="302">
        <v>62.61666666666666</v>
      </c>
      <c r="H502" s="302">
        <v>70.11666666666666</v>
      </c>
      <c r="I502" s="302">
        <v>72.333333333333329</v>
      </c>
      <c r="J502" s="302">
        <v>73.86666666666666</v>
      </c>
      <c r="K502" s="301">
        <v>70.8</v>
      </c>
      <c r="L502" s="301">
        <v>67.05</v>
      </c>
      <c r="M502" s="301">
        <v>30.631399999999999</v>
      </c>
      <c r="N502" s="1"/>
      <c r="O502" s="1"/>
    </row>
    <row r="503" spans="1:15" ht="12.75" customHeight="1">
      <c r="A503" s="30">
        <v>493</v>
      </c>
      <c r="B503" s="323" t="s">
        <v>556</v>
      </c>
      <c r="C503" s="324">
        <v>471.75</v>
      </c>
      <c r="D503" s="324">
        <v>478.58333333333331</v>
      </c>
      <c r="E503" s="324">
        <v>460.16666666666663</v>
      </c>
      <c r="F503" s="324">
        <v>448.58333333333331</v>
      </c>
      <c r="G503" s="324">
        <v>430.16666666666663</v>
      </c>
      <c r="H503" s="324">
        <v>490.16666666666663</v>
      </c>
      <c r="I503" s="324">
        <v>508.58333333333326</v>
      </c>
      <c r="J503" s="324">
        <v>520.16666666666663</v>
      </c>
      <c r="K503" s="323">
        <v>497</v>
      </c>
      <c r="L503" s="323">
        <v>467</v>
      </c>
      <c r="M503" s="270">
        <v>1.92883</v>
      </c>
      <c r="N503" s="1"/>
      <c r="O503" s="1"/>
    </row>
    <row r="504" spans="1:15" ht="12.75" customHeight="1">
      <c r="A504" s="30">
        <v>494</v>
      </c>
      <c r="B504" s="270" t="s">
        <v>280</v>
      </c>
      <c r="C504" s="301">
        <v>1507.9</v>
      </c>
      <c r="D504" s="302">
        <v>1515.7166666666669</v>
      </c>
      <c r="E504" s="302">
        <v>1492.9833333333338</v>
      </c>
      <c r="F504" s="302">
        <v>1478.0666666666668</v>
      </c>
      <c r="G504" s="302">
        <v>1455.3333333333337</v>
      </c>
      <c r="H504" s="302">
        <v>1530.6333333333339</v>
      </c>
      <c r="I504" s="302">
        <v>1553.366666666667</v>
      </c>
      <c r="J504" s="302">
        <v>1568.283333333334</v>
      </c>
      <c r="K504" s="301">
        <v>1538.45</v>
      </c>
      <c r="L504" s="301">
        <v>1500.8</v>
      </c>
      <c r="M504" s="301">
        <v>1.2418400000000001</v>
      </c>
      <c r="N504" s="1"/>
      <c r="O504" s="1"/>
    </row>
    <row r="505" spans="1:15" ht="12.75" customHeight="1">
      <c r="A505" s="30">
        <v>495</v>
      </c>
      <c r="B505" s="357" t="s">
        <v>212</v>
      </c>
      <c r="C505" s="324">
        <v>445.9</v>
      </c>
      <c r="D505" s="324">
        <v>445.86666666666662</v>
      </c>
      <c r="E505" s="324">
        <v>438.03333333333325</v>
      </c>
      <c r="F505" s="324">
        <v>430.16666666666663</v>
      </c>
      <c r="G505" s="324">
        <v>422.33333333333326</v>
      </c>
      <c r="H505" s="324">
        <v>453.73333333333323</v>
      </c>
      <c r="I505" s="324">
        <v>461.56666666666661</v>
      </c>
      <c r="J505" s="324">
        <v>469.43333333333322</v>
      </c>
      <c r="K505" s="323">
        <v>453.7</v>
      </c>
      <c r="L505" s="323">
        <v>438</v>
      </c>
      <c r="M505" s="270">
        <v>65.28192</v>
      </c>
      <c r="N505" s="1"/>
      <c r="O505" s="1"/>
    </row>
    <row r="506" spans="1:15" ht="12.75" customHeight="1">
      <c r="A506" s="30">
        <v>496</v>
      </c>
      <c r="B506" s="270" t="s">
        <v>557</v>
      </c>
      <c r="C506" s="301">
        <v>238.05</v>
      </c>
      <c r="D506" s="302">
        <v>237.01666666666668</v>
      </c>
      <c r="E506" s="302">
        <v>233.38333333333335</v>
      </c>
      <c r="F506" s="302">
        <v>228.71666666666667</v>
      </c>
      <c r="G506" s="302">
        <v>225.08333333333334</v>
      </c>
      <c r="H506" s="302">
        <v>241.68333333333337</v>
      </c>
      <c r="I506" s="302">
        <v>245.31666666666669</v>
      </c>
      <c r="J506" s="302">
        <v>249.98333333333338</v>
      </c>
      <c r="K506" s="301">
        <v>240.65</v>
      </c>
      <c r="L506" s="301">
        <v>232.35</v>
      </c>
      <c r="M506" s="301">
        <v>3.2655799999999999</v>
      </c>
      <c r="N506" s="1"/>
      <c r="O506" s="1"/>
    </row>
    <row r="507" spans="1:15" ht="12.75" customHeight="1">
      <c r="A507" s="381">
        <v>497</v>
      </c>
      <c r="B507" s="270" t="s">
        <v>281</v>
      </c>
      <c r="C507" s="324">
        <v>12.7</v>
      </c>
      <c r="D507" s="324">
        <v>12.75</v>
      </c>
      <c r="E507" s="324">
        <v>12.6</v>
      </c>
      <c r="F507" s="324">
        <v>12.5</v>
      </c>
      <c r="G507" s="324">
        <v>12.35</v>
      </c>
      <c r="H507" s="324">
        <v>12.85</v>
      </c>
      <c r="I507" s="324">
        <v>12.999999999999998</v>
      </c>
      <c r="J507" s="323">
        <v>13.1</v>
      </c>
      <c r="K507" s="323">
        <v>12.9</v>
      </c>
      <c r="L507" s="323">
        <v>12.65</v>
      </c>
      <c r="M507" s="270">
        <v>287.10091999999997</v>
      </c>
      <c r="N507" s="1"/>
      <c r="O507" s="1"/>
    </row>
    <row r="508" spans="1:15" ht="12.75" customHeight="1">
      <c r="A508" s="323">
        <v>498</v>
      </c>
      <c r="B508" s="270" t="s">
        <v>213</v>
      </c>
      <c r="C508" s="324">
        <v>222.95</v>
      </c>
      <c r="D508" s="324">
        <v>224.51666666666665</v>
      </c>
      <c r="E508" s="324">
        <v>218.5333333333333</v>
      </c>
      <c r="F508" s="324">
        <v>214.11666666666665</v>
      </c>
      <c r="G508" s="324">
        <v>208.1333333333333</v>
      </c>
      <c r="H508" s="324">
        <v>228.93333333333331</v>
      </c>
      <c r="I508" s="324">
        <v>234.91666666666666</v>
      </c>
      <c r="J508" s="323">
        <v>239.33333333333331</v>
      </c>
      <c r="K508" s="323">
        <v>230.5</v>
      </c>
      <c r="L508" s="323">
        <v>220.1</v>
      </c>
      <c r="M508" s="270">
        <v>130.94526999999999</v>
      </c>
      <c r="N508" s="1"/>
      <c r="O508" s="1"/>
    </row>
    <row r="509" spans="1:15" ht="12.75" customHeight="1">
      <c r="A509" s="323">
        <v>499</v>
      </c>
      <c r="B509" t="s">
        <v>558</v>
      </c>
      <c r="C509">
        <v>280.2</v>
      </c>
      <c r="D509">
        <v>281.71666666666664</v>
      </c>
      <c r="E509">
        <v>275.48333333333329</v>
      </c>
      <c r="F509">
        <v>270.76666666666665</v>
      </c>
      <c r="G509">
        <v>264.5333333333333</v>
      </c>
      <c r="H509">
        <v>286.43333333333328</v>
      </c>
      <c r="I509">
        <v>292.66666666666663</v>
      </c>
      <c r="J509">
        <v>297.38333333333327</v>
      </c>
      <c r="K509">
        <v>287.95</v>
      </c>
      <c r="L509">
        <v>277</v>
      </c>
      <c r="M509">
        <v>2.88131</v>
      </c>
      <c r="N509" s="1"/>
      <c r="O509" s="1"/>
    </row>
    <row r="510" spans="1:15" ht="12.75" customHeight="1">
      <c r="A510" s="323"/>
      <c r="B510" s="281" t="s">
        <v>559</v>
      </c>
      <c r="C510" s="282">
        <v>1595.3</v>
      </c>
      <c r="D510" s="282">
        <v>1588.4333333333334</v>
      </c>
      <c r="E510" s="282">
        <v>1566.8666666666668</v>
      </c>
      <c r="F510" s="282">
        <v>1538.4333333333334</v>
      </c>
      <c r="G510" s="282">
        <v>1516.8666666666668</v>
      </c>
      <c r="H510" s="282">
        <v>1616.8666666666668</v>
      </c>
      <c r="I510" s="282">
        <v>1638.4333333333334</v>
      </c>
      <c r="J510" s="281">
        <v>1666.8666666666668</v>
      </c>
      <c r="K510" s="281">
        <v>1610</v>
      </c>
      <c r="L510" s="281">
        <v>1560</v>
      </c>
      <c r="M510" s="283">
        <v>0.13078000000000001</v>
      </c>
      <c r="N510" s="1"/>
      <c r="O510" s="1"/>
    </row>
    <row r="511" spans="1:15" ht="12.75" customHeight="1">
      <c r="A511" s="281"/>
      <c r="J511" s="1"/>
      <c r="K511" s="1"/>
      <c r="L511" s="1"/>
      <c r="M511" s="1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63" t="s">
        <v>284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3"/>
      <c r="B5" s="484"/>
      <c r="C5" s="483"/>
      <c r="D5" s="48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485" t="s">
        <v>562</v>
      </c>
      <c r="C7" s="484"/>
      <c r="D7" s="7">
        <f>Main!B10</f>
        <v>44727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44726</v>
      </c>
      <c r="B10" s="29">
        <v>539621</v>
      </c>
      <c r="C10" s="28" t="s">
        <v>1028</v>
      </c>
      <c r="D10" s="28" t="s">
        <v>1029</v>
      </c>
      <c r="E10" s="28" t="s">
        <v>572</v>
      </c>
      <c r="F10" s="87">
        <v>500000</v>
      </c>
      <c r="G10" s="29">
        <v>3.36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44726</v>
      </c>
      <c r="B11" s="29">
        <v>540811</v>
      </c>
      <c r="C11" s="28" t="s">
        <v>1030</v>
      </c>
      <c r="D11" s="28" t="s">
        <v>1031</v>
      </c>
      <c r="E11" s="28" t="s">
        <v>572</v>
      </c>
      <c r="F11" s="87">
        <v>50000</v>
      </c>
      <c r="G11" s="29">
        <v>15.5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44726</v>
      </c>
      <c r="B12" s="29">
        <v>543372</v>
      </c>
      <c r="C12" s="28" t="s">
        <v>1032</v>
      </c>
      <c r="D12" s="28" t="s">
        <v>1033</v>
      </c>
      <c r="E12" s="28" t="s">
        <v>571</v>
      </c>
      <c r="F12" s="87">
        <v>14000</v>
      </c>
      <c r="G12" s="29">
        <v>70.290000000000006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44726</v>
      </c>
      <c r="B13" s="29">
        <v>542666</v>
      </c>
      <c r="C13" s="28" t="s">
        <v>1034</v>
      </c>
      <c r="D13" s="28" t="s">
        <v>1035</v>
      </c>
      <c r="E13" s="28" t="s">
        <v>571</v>
      </c>
      <c r="F13" s="87">
        <v>13088</v>
      </c>
      <c r="G13" s="29">
        <v>167.05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44726</v>
      </c>
      <c r="B14" s="29">
        <v>542666</v>
      </c>
      <c r="C14" s="28" t="s">
        <v>1034</v>
      </c>
      <c r="D14" s="28" t="s">
        <v>1035</v>
      </c>
      <c r="E14" s="28" t="s">
        <v>572</v>
      </c>
      <c r="F14" s="87">
        <v>84114</v>
      </c>
      <c r="G14" s="29">
        <v>166.39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44726</v>
      </c>
      <c r="B15" s="29">
        <v>539097</v>
      </c>
      <c r="C15" s="28" t="s">
        <v>988</v>
      </c>
      <c r="D15" s="28" t="s">
        <v>989</v>
      </c>
      <c r="E15" s="28" t="s">
        <v>571</v>
      </c>
      <c r="F15" s="87">
        <v>31197</v>
      </c>
      <c r="G15" s="29">
        <v>13.75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44726</v>
      </c>
      <c r="B16" s="29">
        <v>539097</v>
      </c>
      <c r="C16" s="28" t="s">
        <v>988</v>
      </c>
      <c r="D16" s="28" t="s">
        <v>989</v>
      </c>
      <c r="E16" s="28" t="s">
        <v>572</v>
      </c>
      <c r="F16" s="87">
        <v>4863908</v>
      </c>
      <c r="G16" s="29">
        <v>13.5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44726</v>
      </c>
      <c r="B17" s="29">
        <v>539097</v>
      </c>
      <c r="C17" s="28" t="s">
        <v>988</v>
      </c>
      <c r="D17" s="28" t="s">
        <v>1036</v>
      </c>
      <c r="E17" s="28" t="s">
        <v>571</v>
      </c>
      <c r="F17" s="87">
        <v>4000000</v>
      </c>
      <c r="G17" s="29">
        <v>13.5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44726</v>
      </c>
      <c r="B18" s="29">
        <v>540377</v>
      </c>
      <c r="C18" s="28" t="s">
        <v>1037</v>
      </c>
      <c r="D18" s="28" t="s">
        <v>1038</v>
      </c>
      <c r="E18" s="28" t="s">
        <v>572</v>
      </c>
      <c r="F18" s="87">
        <v>36000</v>
      </c>
      <c r="G18" s="29">
        <v>82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44726</v>
      </c>
      <c r="B19" s="29">
        <v>540377</v>
      </c>
      <c r="C19" s="28" t="s">
        <v>1037</v>
      </c>
      <c r="D19" s="28" t="s">
        <v>1039</v>
      </c>
      <c r="E19" s="28" t="s">
        <v>571</v>
      </c>
      <c r="F19" s="87">
        <v>18000</v>
      </c>
      <c r="G19" s="29">
        <v>81.98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44726</v>
      </c>
      <c r="B20" s="29">
        <v>543286</v>
      </c>
      <c r="C20" s="28" t="s">
        <v>1040</v>
      </c>
      <c r="D20" s="28" t="s">
        <v>1041</v>
      </c>
      <c r="E20" s="28" t="s">
        <v>571</v>
      </c>
      <c r="F20" s="87">
        <v>36000</v>
      </c>
      <c r="G20" s="29">
        <v>28.1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44726</v>
      </c>
      <c r="B21" s="29">
        <v>543286</v>
      </c>
      <c r="C21" s="28" t="s">
        <v>1040</v>
      </c>
      <c r="D21" s="28" t="s">
        <v>1042</v>
      </c>
      <c r="E21" s="28" t="s">
        <v>572</v>
      </c>
      <c r="F21" s="87">
        <v>36000</v>
      </c>
      <c r="G21" s="29">
        <v>28.1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44726</v>
      </c>
      <c r="B22" s="29">
        <v>531784</v>
      </c>
      <c r="C22" s="28" t="s">
        <v>1043</v>
      </c>
      <c r="D22" s="28" t="s">
        <v>1044</v>
      </c>
      <c r="E22" s="28" t="s">
        <v>571</v>
      </c>
      <c r="F22" s="87">
        <v>167239</v>
      </c>
      <c r="G22" s="29">
        <v>3.1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44726</v>
      </c>
      <c r="B23" s="29">
        <v>511688</v>
      </c>
      <c r="C23" s="28" t="s">
        <v>1045</v>
      </c>
      <c r="D23" s="28" t="s">
        <v>1046</v>
      </c>
      <c r="E23" s="28" t="s">
        <v>572</v>
      </c>
      <c r="F23" s="87">
        <v>83536</v>
      </c>
      <c r="G23" s="29">
        <v>6.66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44726</v>
      </c>
      <c r="B24" s="29">
        <v>511688</v>
      </c>
      <c r="C24" s="28" t="s">
        <v>1045</v>
      </c>
      <c r="D24" s="28" t="s">
        <v>1047</v>
      </c>
      <c r="E24" s="28" t="s">
        <v>571</v>
      </c>
      <c r="F24" s="87">
        <v>33500</v>
      </c>
      <c r="G24" s="29">
        <v>6.66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44726</v>
      </c>
      <c r="B25" s="29">
        <v>539143</v>
      </c>
      <c r="C25" s="28" t="s">
        <v>962</v>
      </c>
      <c r="D25" s="28" t="s">
        <v>990</v>
      </c>
      <c r="E25" s="28" t="s">
        <v>572</v>
      </c>
      <c r="F25" s="87">
        <v>76800</v>
      </c>
      <c r="G25" s="29">
        <v>24.05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44726</v>
      </c>
      <c r="B26" s="29">
        <v>539143</v>
      </c>
      <c r="C26" s="28" t="s">
        <v>962</v>
      </c>
      <c r="D26" s="28" t="s">
        <v>991</v>
      </c>
      <c r="E26" s="28" t="s">
        <v>572</v>
      </c>
      <c r="F26" s="87">
        <v>107000</v>
      </c>
      <c r="G26" s="29">
        <v>24.05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44726</v>
      </c>
      <c r="B27" s="29">
        <v>539143</v>
      </c>
      <c r="C27" s="28" t="s">
        <v>962</v>
      </c>
      <c r="D27" s="28" t="s">
        <v>990</v>
      </c>
      <c r="E27" s="28" t="s">
        <v>571</v>
      </c>
      <c r="F27" s="87">
        <v>142598</v>
      </c>
      <c r="G27" s="29">
        <v>23.96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44726</v>
      </c>
      <c r="B28" s="29">
        <v>539143</v>
      </c>
      <c r="C28" s="28" t="s">
        <v>962</v>
      </c>
      <c r="D28" s="28" t="s">
        <v>1048</v>
      </c>
      <c r="E28" s="28" t="s">
        <v>572</v>
      </c>
      <c r="F28" s="87">
        <v>64971</v>
      </c>
      <c r="G28" s="29">
        <v>24.05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44726</v>
      </c>
      <c r="B29" s="29">
        <v>515127</v>
      </c>
      <c r="C29" s="28" t="s">
        <v>963</v>
      </c>
      <c r="D29" s="28" t="s">
        <v>992</v>
      </c>
      <c r="E29" s="28" t="s">
        <v>572</v>
      </c>
      <c r="F29" s="87">
        <v>335449</v>
      </c>
      <c r="G29" s="29">
        <v>5.43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44726</v>
      </c>
      <c r="B30" s="29">
        <v>542145</v>
      </c>
      <c r="C30" s="28" t="s">
        <v>1049</v>
      </c>
      <c r="D30" s="28" t="s">
        <v>1050</v>
      </c>
      <c r="E30" s="28" t="s">
        <v>572</v>
      </c>
      <c r="F30" s="87">
        <v>48000</v>
      </c>
      <c r="G30" s="29">
        <v>105.06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44726</v>
      </c>
      <c r="B31" s="29">
        <v>542145</v>
      </c>
      <c r="C31" s="28" t="s">
        <v>1049</v>
      </c>
      <c r="D31" s="28" t="s">
        <v>1051</v>
      </c>
      <c r="E31" s="28" t="s">
        <v>571</v>
      </c>
      <c r="F31" s="87">
        <v>48000</v>
      </c>
      <c r="G31" s="29">
        <v>105.06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44726</v>
      </c>
      <c r="B32" s="29">
        <v>509423</v>
      </c>
      <c r="C32" s="28" t="s">
        <v>1052</v>
      </c>
      <c r="D32" s="28" t="s">
        <v>1053</v>
      </c>
      <c r="E32" s="28" t="s">
        <v>571</v>
      </c>
      <c r="F32" s="87">
        <v>18000</v>
      </c>
      <c r="G32" s="29">
        <v>16.920000000000002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44726</v>
      </c>
      <c r="B33" s="29">
        <v>543341</v>
      </c>
      <c r="C33" s="28" t="s">
        <v>922</v>
      </c>
      <c r="D33" s="28" t="s">
        <v>1054</v>
      </c>
      <c r="E33" s="28" t="s">
        <v>572</v>
      </c>
      <c r="F33" s="87">
        <v>90000</v>
      </c>
      <c r="G33" s="29">
        <v>55.8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44726</v>
      </c>
      <c r="B34" s="29">
        <v>543341</v>
      </c>
      <c r="C34" s="28" t="s">
        <v>922</v>
      </c>
      <c r="D34" s="28" t="s">
        <v>1054</v>
      </c>
      <c r="E34" s="28" t="s">
        <v>571</v>
      </c>
      <c r="F34" s="87">
        <v>90000</v>
      </c>
      <c r="G34" s="29">
        <v>55.95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44726</v>
      </c>
      <c r="B35" s="29">
        <v>543341</v>
      </c>
      <c r="C35" s="28" t="s">
        <v>922</v>
      </c>
      <c r="D35" s="28" t="s">
        <v>1055</v>
      </c>
      <c r="E35" s="28" t="s">
        <v>571</v>
      </c>
      <c r="F35" s="87">
        <v>75000</v>
      </c>
      <c r="G35" s="29">
        <v>55.07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44726</v>
      </c>
      <c r="B36" s="29">
        <v>543341</v>
      </c>
      <c r="C36" s="28" t="s">
        <v>922</v>
      </c>
      <c r="D36" s="28" t="s">
        <v>1055</v>
      </c>
      <c r="E36" s="28" t="s">
        <v>572</v>
      </c>
      <c r="F36" s="87">
        <v>75000</v>
      </c>
      <c r="G36" s="29">
        <v>55.95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44726</v>
      </c>
      <c r="B37" s="29">
        <v>543341</v>
      </c>
      <c r="C37" s="28" t="s">
        <v>922</v>
      </c>
      <c r="D37" s="28" t="s">
        <v>1056</v>
      </c>
      <c r="E37" s="28" t="s">
        <v>572</v>
      </c>
      <c r="F37" s="87">
        <v>75000</v>
      </c>
      <c r="G37" s="29">
        <v>55.85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44726</v>
      </c>
      <c r="B38" s="29">
        <v>543341</v>
      </c>
      <c r="C38" s="28" t="s">
        <v>922</v>
      </c>
      <c r="D38" s="28" t="s">
        <v>1056</v>
      </c>
      <c r="E38" s="28" t="s">
        <v>571</v>
      </c>
      <c r="F38" s="87">
        <v>25000</v>
      </c>
      <c r="G38" s="29">
        <v>55.95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44726</v>
      </c>
      <c r="B39" s="29">
        <v>543341</v>
      </c>
      <c r="C39" s="28" t="s">
        <v>922</v>
      </c>
      <c r="D39" s="28" t="s">
        <v>993</v>
      </c>
      <c r="E39" s="28" t="s">
        <v>572</v>
      </c>
      <c r="F39" s="87">
        <v>160455</v>
      </c>
      <c r="G39" s="29">
        <v>55.95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44726</v>
      </c>
      <c r="B40" s="29">
        <v>543341</v>
      </c>
      <c r="C40" s="28" t="s">
        <v>922</v>
      </c>
      <c r="D40" s="28" t="s">
        <v>1057</v>
      </c>
      <c r="E40" s="28" t="s">
        <v>571</v>
      </c>
      <c r="F40" s="87">
        <v>58761</v>
      </c>
      <c r="G40" s="29">
        <v>54.35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44726</v>
      </c>
      <c r="B41" s="29">
        <v>543341</v>
      </c>
      <c r="C41" s="28" t="s">
        <v>922</v>
      </c>
      <c r="D41" s="28" t="s">
        <v>1057</v>
      </c>
      <c r="E41" s="28" t="s">
        <v>572</v>
      </c>
      <c r="F41" s="87">
        <v>53761</v>
      </c>
      <c r="G41" s="29">
        <v>55.87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44726</v>
      </c>
      <c r="B42" s="29">
        <v>543341</v>
      </c>
      <c r="C42" s="28" t="s">
        <v>922</v>
      </c>
      <c r="D42" s="28" t="s">
        <v>994</v>
      </c>
      <c r="E42" s="28" t="s">
        <v>571</v>
      </c>
      <c r="F42" s="87">
        <v>187270</v>
      </c>
      <c r="G42" s="29">
        <v>55.85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44726</v>
      </c>
      <c r="B43" s="29">
        <v>543341</v>
      </c>
      <c r="C43" s="28" t="s">
        <v>922</v>
      </c>
      <c r="D43" s="28" t="s">
        <v>995</v>
      </c>
      <c r="E43" s="28" t="s">
        <v>571</v>
      </c>
      <c r="F43" s="87">
        <v>212060</v>
      </c>
      <c r="G43" s="29">
        <v>55.81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44726</v>
      </c>
      <c r="B44" s="29">
        <v>543341</v>
      </c>
      <c r="C44" s="28" t="s">
        <v>922</v>
      </c>
      <c r="D44" s="28" t="s">
        <v>994</v>
      </c>
      <c r="E44" s="28" t="s">
        <v>572</v>
      </c>
      <c r="F44" s="87">
        <v>177277</v>
      </c>
      <c r="G44" s="29">
        <v>55.95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44726</v>
      </c>
      <c r="B45" s="29">
        <v>543341</v>
      </c>
      <c r="C45" s="28" t="s">
        <v>922</v>
      </c>
      <c r="D45" s="28" t="s">
        <v>995</v>
      </c>
      <c r="E45" s="28" t="s">
        <v>572</v>
      </c>
      <c r="F45" s="87">
        <v>212060</v>
      </c>
      <c r="G45" s="29">
        <v>55.95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44726</v>
      </c>
      <c r="B46" s="29">
        <v>543461</v>
      </c>
      <c r="C46" s="28" t="s">
        <v>996</v>
      </c>
      <c r="D46" s="28" t="s">
        <v>1058</v>
      </c>
      <c r="E46" s="28" t="s">
        <v>571</v>
      </c>
      <c r="F46" s="87">
        <v>90000</v>
      </c>
      <c r="G46" s="29">
        <v>8.0299999999999994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44726</v>
      </c>
      <c r="B47" s="29">
        <v>543461</v>
      </c>
      <c r="C47" s="28" t="s">
        <v>996</v>
      </c>
      <c r="D47" s="28" t="s">
        <v>1059</v>
      </c>
      <c r="E47" s="28" t="s">
        <v>572</v>
      </c>
      <c r="F47" s="87">
        <v>130000</v>
      </c>
      <c r="G47" s="29">
        <v>8.18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44726</v>
      </c>
      <c r="B48" s="29">
        <v>543461</v>
      </c>
      <c r="C48" s="28" t="s">
        <v>996</v>
      </c>
      <c r="D48" s="28" t="s">
        <v>1059</v>
      </c>
      <c r="E48" s="28" t="s">
        <v>571</v>
      </c>
      <c r="F48" s="87">
        <v>130000</v>
      </c>
      <c r="G48" s="29">
        <v>8.0500000000000007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44726</v>
      </c>
      <c r="B49" s="29">
        <v>543461</v>
      </c>
      <c r="C49" s="28" t="s">
        <v>996</v>
      </c>
      <c r="D49" s="28" t="s">
        <v>1058</v>
      </c>
      <c r="E49" s="28" t="s">
        <v>572</v>
      </c>
      <c r="F49" s="87">
        <v>90000</v>
      </c>
      <c r="G49" s="29">
        <v>8.1999999999999993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44726</v>
      </c>
      <c r="B50" s="29">
        <v>543461</v>
      </c>
      <c r="C50" s="28" t="s">
        <v>996</v>
      </c>
      <c r="D50" s="28" t="s">
        <v>997</v>
      </c>
      <c r="E50" s="28" t="s">
        <v>571</v>
      </c>
      <c r="F50" s="87">
        <v>330000</v>
      </c>
      <c r="G50" s="29">
        <v>8.19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44726</v>
      </c>
      <c r="B51" s="29">
        <v>543461</v>
      </c>
      <c r="C51" s="28" t="s">
        <v>996</v>
      </c>
      <c r="D51" s="28" t="s">
        <v>997</v>
      </c>
      <c r="E51" s="28" t="s">
        <v>572</v>
      </c>
      <c r="F51" s="87">
        <v>380000</v>
      </c>
      <c r="G51" s="29">
        <v>8.0500000000000007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44726</v>
      </c>
      <c r="B52" s="29">
        <v>539406</v>
      </c>
      <c r="C52" s="28" t="s">
        <v>1060</v>
      </c>
      <c r="D52" s="28" t="s">
        <v>1061</v>
      </c>
      <c r="E52" s="28" t="s">
        <v>572</v>
      </c>
      <c r="F52" s="87">
        <v>28940</v>
      </c>
      <c r="G52" s="29">
        <v>120.95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44726</v>
      </c>
      <c r="B53" s="29">
        <v>539406</v>
      </c>
      <c r="C53" s="28" t="s">
        <v>1060</v>
      </c>
      <c r="D53" s="28" t="s">
        <v>1062</v>
      </c>
      <c r="E53" s="28" t="s">
        <v>571</v>
      </c>
      <c r="F53" s="87">
        <v>9566</v>
      </c>
      <c r="G53" s="29">
        <v>120.95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44726</v>
      </c>
      <c r="B54" s="29">
        <v>539406</v>
      </c>
      <c r="C54" s="28" t="s">
        <v>1060</v>
      </c>
      <c r="D54" s="28" t="s">
        <v>1063</v>
      </c>
      <c r="E54" s="28" t="s">
        <v>571</v>
      </c>
      <c r="F54" s="87">
        <v>9685</v>
      </c>
      <c r="G54" s="29">
        <v>120.95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44726</v>
      </c>
      <c r="B55" s="29">
        <v>539406</v>
      </c>
      <c r="C55" s="28" t="s">
        <v>1060</v>
      </c>
      <c r="D55" s="28" t="s">
        <v>1064</v>
      </c>
      <c r="E55" s="28" t="s">
        <v>571</v>
      </c>
      <c r="F55" s="87">
        <v>9686</v>
      </c>
      <c r="G55" s="29">
        <v>120.95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44726</v>
      </c>
      <c r="B56" s="29">
        <v>513307</v>
      </c>
      <c r="C56" s="28" t="s">
        <v>1065</v>
      </c>
      <c r="D56" s="28" t="s">
        <v>1066</v>
      </c>
      <c r="E56" s="28" t="s">
        <v>572</v>
      </c>
      <c r="F56" s="87">
        <v>8923</v>
      </c>
      <c r="G56" s="29">
        <v>28.55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44726</v>
      </c>
      <c r="B57" s="29">
        <v>513307</v>
      </c>
      <c r="C57" s="28" t="s">
        <v>1065</v>
      </c>
      <c r="D57" s="28" t="s">
        <v>1067</v>
      </c>
      <c r="E57" s="28" t="s">
        <v>571</v>
      </c>
      <c r="F57" s="87">
        <v>10000</v>
      </c>
      <c r="G57" s="29">
        <v>28.55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44726</v>
      </c>
      <c r="B58" s="29">
        <v>539402</v>
      </c>
      <c r="C58" s="28" t="s">
        <v>1068</v>
      </c>
      <c r="D58" s="28" t="s">
        <v>1069</v>
      </c>
      <c r="E58" s="28" t="s">
        <v>572</v>
      </c>
      <c r="F58" s="87">
        <v>60250</v>
      </c>
      <c r="G58" s="29">
        <v>15.93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44726</v>
      </c>
      <c r="B59" s="29" t="s">
        <v>1070</v>
      </c>
      <c r="C59" s="28" t="s">
        <v>1071</v>
      </c>
      <c r="D59" s="28" t="s">
        <v>1072</v>
      </c>
      <c r="E59" s="28" t="s">
        <v>571</v>
      </c>
      <c r="F59" s="87">
        <v>110449</v>
      </c>
      <c r="G59" s="29">
        <v>30.23</v>
      </c>
      <c r="H59" s="29" t="s">
        <v>850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44726</v>
      </c>
      <c r="B60" s="29" t="s">
        <v>1073</v>
      </c>
      <c r="C60" s="28" t="s">
        <v>1074</v>
      </c>
      <c r="D60" s="28" t="s">
        <v>1004</v>
      </c>
      <c r="E60" s="28" t="s">
        <v>571</v>
      </c>
      <c r="F60" s="87">
        <v>56898</v>
      </c>
      <c r="G60" s="29">
        <v>392.51</v>
      </c>
      <c r="H60" s="29" t="s">
        <v>850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44726</v>
      </c>
      <c r="B61" s="29" t="s">
        <v>965</v>
      </c>
      <c r="C61" s="28" t="s">
        <v>966</v>
      </c>
      <c r="D61" s="28" t="s">
        <v>1075</v>
      </c>
      <c r="E61" s="28" t="s">
        <v>571</v>
      </c>
      <c r="F61" s="87">
        <v>123000</v>
      </c>
      <c r="G61" s="29">
        <v>57.77</v>
      </c>
      <c r="H61" s="29" t="s">
        <v>850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44726</v>
      </c>
      <c r="B62" s="29" t="s">
        <v>123</v>
      </c>
      <c r="C62" s="28" t="s">
        <v>1076</v>
      </c>
      <c r="D62" s="28" t="s">
        <v>964</v>
      </c>
      <c r="E62" s="28" t="s">
        <v>571</v>
      </c>
      <c r="F62" s="87">
        <v>3456768</v>
      </c>
      <c r="G62" s="29">
        <v>98.89</v>
      </c>
      <c r="H62" s="29" t="s">
        <v>850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44726</v>
      </c>
      <c r="B63" s="29" t="s">
        <v>123</v>
      </c>
      <c r="C63" s="28" t="s">
        <v>1076</v>
      </c>
      <c r="D63" s="28" t="s">
        <v>969</v>
      </c>
      <c r="E63" s="28" t="s">
        <v>571</v>
      </c>
      <c r="F63" s="87">
        <v>5832147</v>
      </c>
      <c r="G63" s="29">
        <v>98.98</v>
      </c>
      <c r="H63" s="29" t="s">
        <v>850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44726</v>
      </c>
      <c r="B64" s="29" t="s">
        <v>123</v>
      </c>
      <c r="C64" s="28" t="s">
        <v>1076</v>
      </c>
      <c r="D64" s="28" t="s">
        <v>1077</v>
      </c>
      <c r="E64" s="28" t="s">
        <v>571</v>
      </c>
      <c r="F64" s="87">
        <v>3468330</v>
      </c>
      <c r="G64" s="29">
        <v>99.8</v>
      </c>
      <c r="H64" s="29" t="s">
        <v>850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44726</v>
      </c>
      <c r="B65" s="29" t="s">
        <v>123</v>
      </c>
      <c r="C65" s="28" t="s">
        <v>1076</v>
      </c>
      <c r="D65" s="28" t="s">
        <v>1005</v>
      </c>
      <c r="E65" s="28" t="s">
        <v>571</v>
      </c>
      <c r="F65" s="87">
        <v>2862416</v>
      </c>
      <c r="G65" s="29">
        <v>99.16</v>
      </c>
      <c r="H65" s="29" t="s">
        <v>850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44726</v>
      </c>
      <c r="B66" s="29" t="s">
        <v>999</v>
      </c>
      <c r="C66" s="28" t="s">
        <v>1000</v>
      </c>
      <c r="D66" s="28" t="s">
        <v>1001</v>
      </c>
      <c r="E66" s="28" t="s">
        <v>571</v>
      </c>
      <c r="F66" s="87">
        <v>898724</v>
      </c>
      <c r="G66" s="29">
        <v>58.22</v>
      </c>
      <c r="H66" s="29" t="s">
        <v>850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44726</v>
      </c>
      <c r="B67" s="29" t="s">
        <v>999</v>
      </c>
      <c r="C67" s="28" t="s">
        <v>1000</v>
      </c>
      <c r="D67" s="28" t="s">
        <v>1078</v>
      </c>
      <c r="E67" s="28" t="s">
        <v>571</v>
      </c>
      <c r="F67" s="87">
        <v>883963</v>
      </c>
      <c r="G67" s="29">
        <v>58.33</v>
      </c>
      <c r="H67" s="29" t="s">
        <v>850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44726</v>
      </c>
      <c r="B68" s="29" t="s">
        <v>1079</v>
      </c>
      <c r="C68" s="28" t="s">
        <v>1080</v>
      </c>
      <c r="D68" s="28" t="s">
        <v>1081</v>
      </c>
      <c r="E68" s="28" t="s">
        <v>571</v>
      </c>
      <c r="F68" s="87">
        <v>93000</v>
      </c>
      <c r="G68" s="29">
        <v>228.35</v>
      </c>
      <c r="H68" s="29" t="s">
        <v>850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44726</v>
      </c>
      <c r="B69" s="29" t="s">
        <v>1079</v>
      </c>
      <c r="C69" s="28" t="s">
        <v>1080</v>
      </c>
      <c r="D69" s="28" t="s">
        <v>1082</v>
      </c>
      <c r="E69" s="28" t="s">
        <v>571</v>
      </c>
      <c r="F69" s="87">
        <v>108000</v>
      </c>
      <c r="G69" s="29">
        <v>228.35</v>
      </c>
      <c r="H69" s="29" t="s">
        <v>850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44726</v>
      </c>
      <c r="B70" s="29" t="s">
        <v>183</v>
      </c>
      <c r="C70" s="28" t="s">
        <v>1002</v>
      </c>
      <c r="D70" s="28" t="s">
        <v>1083</v>
      </c>
      <c r="E70" s="28" t="s">
        <v>571</v>
      </c>
      <c r="F70" s="87">
        <v>3286617</v>
      </c>
      <c r="G70" s="29">
        <v>87.86</v>
      </c>
      <c r="H70" s="29" t="s">
        <v>850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44726</v>
      </c>
      <c r="B71" s="29" t="s">
        <v>183</v>
      </c>
      <c r="C71" s="28" t="s">
        <v>1002</v>
      </c>
      <c r="D71" s="28" t="s">
        <v>1003</v>
      </c>
      <c r="E71" s="28" t="s">
        <v>571</v>
      </c>
      <c r="F71" s="87">
        <v>5454181</v>
      </c>
      <c r="G71" s="29">
        <v>88.09</v>
      </c>
      <c r="H71" s="29" t="s">
        <v>850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44726</v>
      </c>
      <c r="B72" s="29" t="s">
        <v>183</v>
      </c>
      <c r="C72" s="28" t="s">
        <v>1002</v>
      </c>
      <c r="D72" s="28" t="s">
        <v>964</v>
      </c>
      <c r="E72" s="28" t="s">
        <v>571</v>
      </c>
      <c r="F72" s="87">
        <v>4137099</v>
      </c>
      <c r="G72" s="29">
        <v>88.01</v>
      </c>
      <c r="H72" s="29" t="s">
        <v>850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44726</v>
      </c>
      <c r="B73" s="29" t="s">
        <v>1084</v>
      </c>
      <c r="C73" s="28" t="s">
        <v>1085</v>
      </c>
      <c r="D73" s="28" t="s">
        <v>969</v>
      </c>
      <c r="E73" s="28" t="s">
        <v>571</v>
      </c>
      <c r="F73" s="87">
        <v>79722</v>
      </c>
      <c r="G73" s="29">
        <v>906.35</v>
      </c>
      <c r="H73" s="29" t="s">
        <v>850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44726</v>
      </c>
      <c r="B74" s="29" t="s">
        <v>1084</v>
      </c>
      <c r="C74" s="28" t="s">
        <v>1085</v>
      </c>
      <c r="D74" s="28" t="s">
        <v>1004</v>
      </c>
      <c r="E74" s="28" t="s">
        <v>571</v>
      </c>
      <c r="F74" s="87">
        <v>75809</v>
      </c>
      <c r="G74" s="29">
        <v>904.21</v>
      </c>
      <c r="H74" s="29" t="s">
        <v>850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44726</v>
      </c>
      <c r="B75" s="29" t="s">
        <v>967</v>
      </c>
      <c r="C75" s="28" t="s">
        <v>968</v>
      </c>
      <c r="D75" s="28" t="s">
        <v>1086</v>
      </c>
      <c r="E75" s="28" t="s">
        <v>571</v>
      </c>
      <c r="F75" s="87">
        <v>100000</v>
      </c>
      <c r="G75" s="29">
        <v>139.36000000000001</v>
      </c>
      <c r="H75" s="29" t="s">
        <v>850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44726</v>
      </c>
      <c r="B76" s="29" t="s">
        <v>967</v>
      </c>
      <c r="C76" s="28" t="s">
        <v>968</v>
      </c>
      <c r="D76" s="28" t="s">
        <v>1087</v>
      </c>
      <c r="E76" s="28" t="s">
        <v>571</v>
      </c>
      <c r="F76" s="87">
        <v>200000</v>
      </c>
      <c r="G76" s="29">
        <v>139.30000000000001</v>
      </c>
      <c r="H76" s="29" t="s">
        <v>850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44726</v>
      </c>
      <c r="B77" s="29" t="s">
        <v>1070</v>
      </c>
      <c r="C77" s="28" t="s">
        <v>1071</v>
      </c>
      <c r="D77" s="28" t="s">
        <v>1072</v>
      </c>
      <c r="E77" s="28" t="s">
        <v>572</v>
      </c>
      <c r="F77" s="87">
        <v>97271</v>
      </c>
      <c r="G77" s="29">
        <v>29.72</v>
      </c>
      <c r="H77" s="29" t="s">
        <v>850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44726</v>
      </c>
      <c r="B78" s="29" t="s">
        <v>1073</v>
      </c>
      <c r="C78" s="28" t="s">
        <v>1074</v>
      </c>
      <c r="D78" s="28" t="s">
        <v>1004</v>
      </c>
      <c r="E78" s="28" t="s">
        <v>572</v>
      </c>
      <c r="F78" s="87">
        <v>56862</v>
      </c>
      <c r="G78" s="29">
        <v>393.69</v>
      </c>
      <c r="H78" s="29" t="s">
        <v>850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44726</v>
      </c>
      <c r="B79" s="29" t="s">
        <v>362</v>
      </c>
      <c r="C79" s="28" t="s">
        <v>1088</v>
      </c>
      <c r="D79" s="28" t="s">
        <v>1006</v>
      </c>
      <c r="E79" s="28" t="s">
        <v>572</v>
      </c>
      <c r="F79" s="87">
        <v>10890763</v>
      </c>
      <c r="G79" s="29">
        <v>2.5</v>
      </c>
      <c r="H79" s="29" t="s">
        <v>850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44726</v>
      </c>
      <c r="B80" s="29" t="s">
        <v>363</v>
      </c>
      <c r="C80" s="28" t="s">
        <v>998</v>
      </c>
      <c r="D80" s="28" t="s">
        <v>1006</v>
      </c>
      <c r="E80" s="28" t="s">
        <v>572</v>
      </c>
      <c r="F80" s="87">
        <v>4700000</v>
      </c>
      <c r="G80" s="29">
        <v>8.85</v>
      </c>
      <c r="H80" s="29" t="s">
        <v>850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44726</v>
      </c>
      <c r="B81" s="29" t="s">
        <v>123</v>
      </c>
      <c r="C81" s="28" t="s">
        <v>1076</v>
      </c>
      <c r="D81" s="28" t="s">
        <v>969</v>
      </c>
      <c r="E81" s="28" t="s">
        <v>572</v>
      </c>
      <c r="F81" s="87">
        <v>5832147</v>
      </c>
      <c r="G81" s="29">
        <v>98.98</v>
      </c>
      <c r="H81" s="29" t="s">
        <v>850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44726</v>
      </c>
      <c r="B82" s="29" t="s">
        <v>123</v>
      </c>
      <c r="C82" s="28" t="s">
        <v>1076</v>
      </c>
      <c r="D82" s="28" t="s">
        <v>1005</v>
      </c>
      <c r="E82" s="28" t="s">
        <v>572</v>
      </c>
      <c r="F82" s="87">
        <v>2711414</v>
      </c>
      <c r="G82" s="29">
        <v>99.47</v>
      </c>
      <c r="H82" s="29" t="s">
        <v>850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44726</v>
      </c>
      <c r="B83" s="29" t="s">
        <v>123</v>
      </c>
      <c r="C83" s="28" t="s">
        <v>1076</v>
      </c>
      <c r="D83" s="28" t="s">
        <v>1077</v>
      </c>
      <c r="E83" s="28" t="s">
        <v>572</v>
      </c>
      <c r="F83" s="87">
        <v>35194</v>
      </c>
      <c r="G83" s="29">
        <v>98</v>
      </c>
      <c r="H83" s="29" t="s">
        <v>850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44726</v>
      </c>
      <c r="B84" s="29" t="s">
        <v>123</v>
      </c>
      <c r="C84" s="28" t="s">
        <v>1076</v>
      </c>
      <c r="D84" s="28" t="s">
        <v>964</v>
      </c>
      <c r="E84" s="28" t="s">
        <v>572</v>
      </c>
      <c r="F84" s="87">
        <v>3498561</v>
      </c>
      <c r="G84" s="29">
        <v>99.3</v>
      </c>
      <c r="H84" s="29" t="s">
        <v>850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44726</v>
      </c>
      <c r="B85" s="29" t="s">
        <v>999</v>
      </c>
      <c r="C85" s="28" t="s">
        <v>1000</v>
      </c>
      <c r="D85" s="28" t="s">
        <v>1078</v>
      </c>
      <c r="E85" s="28" t="s">
        <v>572</v>
      </c>
      <c r="F85" s="87">
        <v>742163</v>
      </c>
      <c r="G85" s="29">
        <v>58.66</v>
      </c>
      <c r="H85" s="29" t="s">
        <v>850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44726</v>
      </c>
      <c r="B86" s="29" t="s">
        <v>999</v>
      </c>
      <c r="C86" s="28" t="s">
        <v>1000</v>
      </c>
      <c r="D86" s="28" t="s">
        <v>1001</v>
      </c>
      <c r="E86" s="28" t="s">
        <v>572</v>
      </c>
      <c r="F86" s="87">
        <v>786413</v>
      </c>
      <c r="G86" s="29">
        <v>58.08</v>
      </c>
      <c r="H86" s="29" t="s">
        <v>850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44726</v>
      </c>
      <c r="B87" s="29" t="s">
        <v>1079</v>
      </c>
      <c r="C87" s="28" t="s">
        <v>1080</v>
      </c>
      <c r="D87" s="28" t="s">
        <v>1089</v>
      </c>
      <c r="E87" s="28" t="s">
        <v>572</v>
      </c>
      <c r="F87" s="87">
        <v>189000</v>
      </c>
      <c r="G87" s="29">
        <v>228.35</v>
      </c>
      <c r="H87" s="29" t="s">
        <v>850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44726</v>
      </c>
      <c r="B88" s="29" t="s">
        <v>183</v>
      </c>
      <c r="C88" s="28" t="s">
        <v>1002</v>
      </c>
      <c r="D88" s="28" t="s">
        <v>1003</v>
      </c>
      <c r="E88" s="28" t="s">
        <v>572</v>
      </c>
      <c r="F88" s="87">
        <v>5431999</v>
      </c>
      <c r="G88" s="29">
        <v>88.25</v>
      </c>
      <c r="H88" s="29" t="s">
        <v>850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44726</v>
      </c>
      <c r="B89" s="29" t="s">
        <v>183</v>
      </c>
      <c r="C89" s="28" t="s">
        <v>1002</v>
      </c>
      <c r="D89" s="28" t="s">
        <v>964</v>
      </c>
      <c r="E89" s="28" t="s">
        <v>572</v>
      </c>
      <c r="F89" s="87">
        <v>4162099</v>
      </c>
      <c r="G89" s="29">
        <v>88.26</v>
      </c>
      <c r="H89" s="29" t="s">
        <v>850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44726</v>
      </c>
      <c r="B90" s="29" t="s">
        <v>183</v>
      </c>
      <c r="C90" s="28" t="s">
        <v>1002</v>
      </c>
      <c r="D90" s="28" t="s">
        <v>1083</v>
      </c>
      <c r="E90" s="28" t="s">
        <v>572</v>
      </c>
      <c r="F90" s="87">
        <v>3296617</v>
      </c>
      <c r="G90" s="29">
        <v>87.96</v>
      </c>
      <c r="H90" s="29" t="s">
        <v>850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44726</v>
      </c>
      <c r="B91" s="29" t="s">
        <v>1084</v>
      </c>
      <c r="C91" s="28" t="s">
        <v>1085</v>
      </c>
      <c r="D91" s="28" t="s">
        <v>969</v>
      </c>
      <c r="E91" s="28" t="s">
        <v>572</v>
      </c>
      <c r="F91" s="87">
        <v>79722</v>
      </c>
      <c r="G91" s="29">
        <v>906.78</v>
      </c>
      <c r="H91" s="29" t="s">
        <v>850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44726</v>
      </c>
      <c r="B92" s="29" t="s">
        <v>1084</v>
      </c>
      <c r="C92" s="28" t="s">
        <v>1085</v>
      </c>
      <c r="D92" s="28" t="s">
        <v>1004</v>
      </c>
      <c r="E92" s="28" t="s">
        <v>572</v>
      </c>
      <c r="F92" s="87">
        <v>83689</v>
      </c>
      <c r="G92" s="29">
        <v>905.84</v>
      </c>
      <c r="H92" s="29" t="s">
        <v>850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44726</v>
      </c>
      <c r="B93" s="29" t="s">
        <v>967</v>
      </c>
      <c r="C93" s="28" t="s">
        <v>968</v>
      </c>
      <c r="D93" s="28" t="s">
        <v>1090</v>
      </c>
      <c r="E93" s="28" t="s">
        <v>572</v>
      </c>
      <c r="F93" s="87">
        <v>400000</v>
      </c>
      <c r="G93" s="29">
        <v>139.30000000000001</v>
      </c>
      <c r="H93" s="29" t="s">
        <v>850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4"/>
  <sheetViews>
    <sheetView zoomScale="85" zoomScaleNormal="85" workbookViewId="0">
      <selection activeCell="H21" sqref="H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881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44727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868</v>
      </c>
      <c r="G10" s="251">
        <v>635</v>
      </c>
      <c r="H10" s="251"/>
      <c r="I10" s="318" t="s">
        <v>866</v>
      </c>
      <c r="J10" s="345" t="s">
        <v>589</v>
      </c>
      <c r="K10" s="284"/>
      <c r="L10" s="285"/>
      <c r="M10" s="286"/>
      <c r="N10" s="284"/>
      <c r="O10" s="308"/>
      <c r="P10" s="284">
        <f>VLOOKUP(D10,'MidCap Intra'!B37:C589,2,0)</f>
        <v>682.05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9">
        <v>2</v>
      </c>
      <c r="B11" s="366">
        <v>44706</v>
      </c>
      <c r="C11" s="377"/>
      <c r="D11" s="378" t="s">
        <v>145</v>
      </c>
      <c r="E11" s="379" t="s">
        <v>588</v>
      </c>
      <c r="F11" s="369">
        <v>1595</v>
      </c>
      <c r="G11" s="369">
        <v>1475</v>
      </c>
      <c r="H11" s="369">
        <v>1672.5</v>
      </c>
      <c r="I11" s="380" t="s">
        <v>871</v>
      </c>
      <c r="J11" s="325" t="s">
        <v>892</v>
      </c>
      <c r="K11" s="325">
        <f t="shared" ref="K11" si="0">H11-F11</f>
        <v>77.5</v>
      </c>
      <c r="L11" s="326">
        <f t="shared" ref="L11" si="1">(F11*-0.7)/100</f>
        <v>-11.164999999999999</v>
      </c>
      <c r="M11" s="327">
        <f t="shared" ref="M11" si="2">(K11+L11)/F11</f>
        <v>4.1589341692789973E-2</v>
      </c>
      <c r="N11" s="325" t="s">
        <v>586</v>
      </c>
      <c r="O11" s="370">
        <v>44715</v>
      </c>
      <c r="P11" s="374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99">
        <v>3</v>
      </c>
      <c r="B12" s="400">
        <v>44708</v>
      </c>
      <c r="C12" s="401"/>
      <c r="D12" s="402" t="s">
        <v>487</v>
      </c>
      <c r="E12" s="403" t="s">
        <v>588</v>
      </c>
      <c r="F12" s="399">
        <v>131</v>
      </c>
      <c r="G12" s="399">
        <v>123</v>
      </c>
      <c r="H12" s="399">
        <v>136</v>
      </c>
      <c r="I12" s="404" t="s">
        <v>874</v>
      </c>
      <c r="J12" s="405" t="s">
        <v>876</v>
      </c>
      <c r="K12" s="405">
        <f t="shared" ref="K12" si="3">H12-F12</f>
        <v>5</v>
      </c>
      <c r="L12" s="406">
        <f t="shared" ref="L12" si="4">(F12*-0.7)/100</f>
        <v>-0.91699999999999993</v>
      </c>
      <c r="M12" s="407">
        <f t="shared" ref="M12" si="5">(K12+L12)/F12</f>
        <v>3.1167938931297712E-2</v>
      </c>
      <c r="N12" s="405" t="s">
        <v>586</v>
      </c>
      <c r="O12" s="359">
        <v>44712</v>
      </c>
      <c r="P12" s="408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 t="s">
        <v>908</v>
      </c>
      <c r="G13" s="251">
        <v>2088</v>
      </c>
      <c r="H13" s="251"/>
      <c r="I13" s="318" t="s">
        <v>909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2171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422">
        <v>44722</v>
      </c>
      <c r="C14" s="319"/>
      <c r="D14" s="316" t="s">
        <v>201</v>
      </c>
      <c r="E14" s="317" t="s">
        <v>588</v>
      </c>
      <c r="F14" s="251" t="s">
        <v>959</v>
      </c>
      <c r="G14" s="251">
        <v>1040</v>
      </c>
      <c r="H14" s="251"/>
      <c r="I14" s="318" t="s">
        <v>960</v>
      </c>
      <c r="J14" s="284" t="s">
        <v>589</v>
      </c>
      <c r="K14" s="284"/>
      <c r="L14" s="285"/>
      <c r="M14" s="286"/>
      <c r="N14" s="284"/>
      <c r="O14" s="308"/>
      <c r="P14" s="284">
        <f>VLOOKUP(D14,'MidCap Intra'!B41:C593,2,0)</f>
        <v>1030.1500000000001</v>
      </c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22">
        <v>44722</v>
      </c>
      <c r="C15" s="319"/>
      <c r="D15" s="316" t="s">
        <v>39</v>
      </c>
      <c r="E15" s="317" t="s">
        <v>588</v>
      </c>
      <c r="F15" s="251" t="s">
        <v>961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708.65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422">
        <v>44725</v>
      </c>
      <c r="C16" s="319"/>
      <c r="D16" s="316" t="s">
        <v>414</v>
      </c>
      <c r="E16" s="317" t="s">
        <v>588</v>
      </c>
      <c r="F16" s="251" t="s">
        <v>985</v>
      </c>
      <c r="G16" s="251">
        <v>365</v>
      </c>
      <c r="H16" s="251"/>
      <c r="I16" s="318" t="s">
        <v>986</v>
      </c>
      <c r="J16" s="284" t="s">
        <v>589</v>
      </c>
      <c r="K16" s="284"/>
      <c r="L16" s="285"/>
      <c r="M16" s="286"/>
      <c r="N16" s="284"/>
      <c r="O16" s="308"/>
      <c r="P16" s="284">
        <f>VLOOKUP(D16,'MidCap Intra'!B2:C595,2,0)</f>
        <v>399.6</v>
      </c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/>
      <c r="B17" s="422"/>
      <c r="C17" s="319"/>
      <c r="D17" s="316"/>
      <c r="E17" s="317"/>
      <c r="F17" s="251"/>
      <c r="G17" s="251"/>
      <c r="H17" s="251"/>
      <c r="I17" s="318"/>
      <c r="J17" s="284"/>
      <c r="K17" s="284"/>
      <c r="L17" s="285"/>
      <c r="M17" s="286"/>
      <c r="N17" s="284"/>
      <c r="O17" s="308"/>
      <c r="P17" s="284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/>
      <c r="B18" s="248"/>
      <c r="C18" s="319"/>
      <c r="D18" s="316"/>
      <c r="E18" s="317"/>
      <c r="F18" s="251"/>
      <c r="G18" s="251"/>
      <c r="H18" s="251"/>
      <c r="I18" s="318"/>
      <c r="J18" s="284"/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89"/>
      <c r="B19" s="386"/>
      <c r="C19" s="409"/>
      <c r="D19" s="410"/>
      <c r="E19" s="411"/>
      <c r="F19" s="389"/>
      <c r="G19" s="389"/>
      <c r="H19" s="389"/>
      <c r="I19" s="412"/>
      <c r="J19" s="413"/>
      <c r="K19" s="390"/>
      <c r="L19" s="391"/>
      <c r="M19" s="392"/>
      <c r="N19" s="390"/>
      <c r="O19" s="393"/>
      <c r="P19" s="39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590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591</v>
      </c>
      <c r="B23" s="119"/>
      <c r="C23" s="119"/>
      <c r="D23" s="119"/>
      <c r="E23" s="41"/>
      <c r="F23" s="127" t="s">
        <v>592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593</v>
      </c>
      <c r="B24" s="119"/>
      <c r="C24" s="119"/>
      <c r="D24" s="119" t="s">
        <v>849</v>
      </c>
      <c r="E24" s="6"/>
      <c r="F24" s="127" t="s">
        <v>594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595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563</v>
      </c>
      <c r="C27" s="98"/>
      <c r="D27" s="97" t="s">
        <v>574</v>
      </c>
      <c r="E27" s="96" t="s">
        <v>575</v>
      </c>
      <c r="F27" s="96" t="s">
        <v>576</v>
      </c>
      <c r="G27" s="96" t="s">
        <v>596</v>
      </c>
      <c r="H27" s="96" t="s">
        <v>578</v>
      </c>
      <c r="I27" s="96" t="s">
        <v>579</v>
      </c>
      <c r="J27" s="96" t="s">
        <v>580</v>
      </c>
      <c r="K27" s="96" t="s">
        <v>597</v>
      </c>
      <c r="L27" s="140" t="s">
        <v>582</v>
      </c>
      <c r="M27" s="98" t="s">
        <v>583</v>
      </c>
      <c r="N27" s="95" t="s">
        <v>584</v>
      </c>
      <c r="O27" s="291" t="s">
        <v>585</v>
      </c>
      <c r="P27" s="271"/>
      <c r="Q27" s="1"/>
      <c r="R27" s="288"/>
      <c r="S27" s="288"/>
      <c r="T27" s="288"/>
      <c r="U27" s="281"/>
      <c r="V27" s="281"/>
      <c r="W27" s="281"/>
      <c r="X27" s="281"/>
      <c r="Y27" s="28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438">
        <v>1</v>
      </c>
      <c r="B28" s="337">
        <v>44709</v>
      </c>
      <c r="C28" s="439"/>
      <c r="D28" s="440" t="s">
        <v>188</v>
      </c>
      <c r="E28" s="339" t="s">
        <v>588</v>
      </c>
      <c r="F28" s="339">
        <v>469.5</v>
      </c>
      <c r="G28" s="339">
        <v>457</v>
      </c>
      <c r="H28" s="339">
        <v>457</v>
      </c>
      <c r="I28" s="339" t="s">
        <v>873</v>
      </c>
      <c r="J28" s="333" t="s">
        <v>973</v>
      </c>
      <c r="K28" s="333">
        <f t="shared" ref="K28" si="6">H28-F28</f>
        <v>-12.5</v>
      </c>
      <c r="L28" s="441">
        <f t="shared" ref="L28" si="7">(F28*-0.7)/100</f>
        <v>-3.2864999999999998</v>
      </c>
      <c r="M28" s="442">
        <f t="shared" ref="M28" si="8">(K28+L28)/F28</f>
        <v>-3.3624068157614484E-2</v>
      </c>
      <c r="N28" s="333" t="s">
        <v>598</v>
      </c>
      <c r="O28" s="443">
        <v>44725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65">
        <v>2</v>
      </c>
      <c r="B29" s="366">
        <v>44711</v>
      </c>
      <c r="C29" s="367"/>
      <c r="D29" s="368" t="s">
        <v>205</v>
      </c>
      <c r="E29" s="369" t="s">
        <v>588</v>
      </c>
      <c r="F29" s="369">
        <v>1115</v>
      </c>
      <c r="G29" s="369">
        <v>1079</v>
      </c>
      <c r="H29" s="369">
        <v>1145</v>
      </c>
      <c r="I29" s="369" t="s">
        <v>875</v>
      </c>
      <c r="J29" s="325" t="s">
        <v>601</v>
      </c>
      <c r="K29" s="325">
        <f t="shared" ref="K29" si="9">H29-F29</f>
        <v>30</v>
      </c>
      <c r="L29" s="326">
        <f t="shared" ref="L29" si="10">(F29*-0.7)/100</f>
        <v>-7.8049999999999997</v>
      </c>
      <c r="M29" s="327">
        <f t="shared" ref="M29" si="11">(K29+L29)/F29</f>
        <v>1.9905829596412555E-2</v>
      </c>
      <c r="N29" s="325" t="s">
        <v>586</v>
      </c>
      <c r="O29" s="370">
        <v>44715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5">
        <v>3</v>
      </c>
      <c r="B30" s="366">
        <v>44713</v>
      </c>
      <c r="C30" s="367"/>
      <c r="D30" s="368" t="s">
        <v>82</v>
      </c>
      <c r="E30" s="369" t="s">
        <v>588</v>
      </c>
      <c r="F30" s="369">
        <v>207</v>
      </c>
      <c r="G30" s="369">
        <v>199</v>
      </c>
      <c r="H30" s="369">
        <v>212.75</v>
      </c>
      <c r="I30" s="369" t="s">
        <v>880</v>
      </c>
      <c r="J30" s="325" t="s">
        <v>890</v>
      </c>
      <c r="K30" s="325">
        <f t="shared" ref="K30:K31" si="12">H30-F30</f>
        <v>5.75</v>
      </c>
      <c r="L30" s="326">
        <f t="shared" ref="L30:L31" si="13">(F30*-0.7)/100</f>
        <v>-1.4489999999999998</v>
      </c>
      <c r="M30" s="327">
        <f t="shared" ref="M30:M31" si="14">(K30+L30)/F30</f>
        <v>2.0777777777777777E-2</v>
      </c>
      <c r="N30" s="325" t="s">
        <v>586</v>
      </c>
      <c r="O30" s="370">
        <v>44714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438">
        <v>4</v>
      </c>
      <c r="B31" s="337">
        <v>44713</v>
      </c>
      <c r="C31" s="439"/>
      <c r="D31" s="440" t="s">
        <v>117</v>
      </c>
      <c r="E31" s="339" t="s">
        <v>588</v>
      </c>
      <c r="F31" s="339">
        <v>602</v>
      </c>
      <c r="G31" s="339">
        <v>584</v>
      </c>
      <c r="H31" s="339">
        <v>584</v>
      </c>
      <c r="I31" s="339" t="s">
        <v>854</v>
      </c>
      <c r="J31" s="333" t="s">
        <v>1007</v>
      </c>
      <c r="K31" s="333">
        <f t="shared" si="12"/>
        <v>-18</v>
      </c>
      <c r="L31" s="441">
        <f t="shared" si="13"/>
        <v>-4.2139999999999995</v>
      </c>
      <c r="M31" s="442">
        <f t="shared" si="14"/>
        <v>-3.6900332225913622E-2</v>
      </c>
      <c r="N31" s="333" t="s">
        <v>598</v>
      </c>
      <c r="O31" s="443">
        <v>44726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5">
        <v>5</v>
      </c>
      <c r="B32" s="366">
        <v>44714</v>
      </c>
      <c r="C32" s="367"/>
      <c r="D32" s="368" t="s">
        <v>530</v>
      </c>
      <c r="E32" s="369" t="s">
        <v>588</v>
      </c>
      <c r="F32" s="369">
        <v>962.5</v>
      </c>
      <c r="G32" s="369">
        <v>934</v>
      </c>
      <c r="H32" s="369">
        <v>994.5</v>
      </c>
      <c r="I32" s="369" t="s">
        <v>887</v>
      </c>
      <c r="J32" s="325" t="s">
        <v>893</v>
      </c>
      <c r="K32" s="325">
        <f t="shared" ref="K32" si="15">H32-F32</f>
        <v>32</v>
      </c>
      <c r="L32" s="326">
        <f t="shared" ref="L32" si="16">(F32*-0.7)/100</f>
        <v>-6.7374999999999998</v>
      </c>
      <c r="M32" s="327">
        <f t="shared" ref="M32" si="17">(K32+L32)/F32</f>
        <v>2.6246753246753247E-2</v>
      </c>
      <c r="N32" s="325" t="s">
        <v>586</v>
      </c>
      <c r="O32" s="370">
        <v>44715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320">
        <v>6</v>
      </c>
      <c r="B33" s="248">
        <v>44714</v>
      </c>
      <c r="C33" s="321"/>
      <c r="D33" s="322" t="s">
        <v>68</v>
      </c>
      <c r="E33" s="251" t="s">
        <v>588</v>
      </c>
      <c r="F33" s="251" t="s">
        <v>888</v>
      </c>
      <c r="G33" s="251">
        <v>100</v>
      </c>
      <c r="H33" s="251"/>
      <c r="I33" s="251" t="s">
        <v>889</v>
      </c>
      <c r="J33" s="284" t="s">
        <v>589</v>
      </c>
      <c r="K33" s="284"/>
      <c r="L33" s="285"/>
      <c r="M33" s="286"/>
      <c r="N33" s="284"/>
      <c r="O33" s="308"/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384" customFormat="1" ht="15" customHeight="1">
      <c r="A34" s="438">
        <v>7</v>
      </c>
      <c r="B34" s="337">
        <v>44714</v>
      </c>
      <c r="C34" s="439"/>
      <c r="D34" s="440" t="s">
        <v>55</v>
      </c>
      <c r="E34" s="339" t="s">
        <v>588</v>
      </c>
      <c r="F34" s="339">
        <v>143.5</v>
      </c>
      <c r="G34" s="339">
        <v>139.69999999999999</v>
      </c>
      <c r="H34" s="339">
        <v>139.69999999999999</v>
      </c>
      <c r="I34" s="339">
        <v>150</v>
      </c>
      <c r="J34" s="333" t="s">
        <v>899</v>
      </c>
      <c r="K34" s="333">
        <f t="shared" ref="K34:K35" si="18">H34-F34</f>
        <v>-3.8000000000000114</v>
      </c>
      <c r="L34" s="441">
        <f t="shared" ref="L34:L35" si="19">(F34*-0.7)/100</f>
        <v>-1.0044999999999999</v>
      </c>
      <c r="M34" s="442">
        <f t="shared" ref="M34:M35" si="20">(K34+L34)/F34</f>
        <v>-3.3480836236933875E-2</v>
      </c>
      <c r="N34" s="333" t="s">
        <v>598</v>
      </c>
      <c r="O34" s="443">
        <v>44718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82"/>
      <c r="AJ34" s="383"/>
      <c r="AK34" s="383"/>
      <c r="AL34" s="383"/>
    </row>
    <row r="35" spans="1:38" s="397" customFormat="1" ht="15" customHeight="1">
      <c r="A35" s="444">
        <v>8</v>
      </c>
      <c r="B35" s="445">
        <v>44719</v>
      </c>
      <c r="C35" s="446"/>
      <c r="D35" s="447" t="s">
        <v>404</v>
      </c>
      <c r="E35" s="448" t="s">
        <v>588</v>
      </c>
      <c r="F35" s="448">
        <v>179.5</v>
      </c>
      <c r="G35" s="448">
        <v>174</v>
      </c>
      <c r="H35" s="448">
        <v>185.5</v>
      </c>
      <c r="I35" s="448" t="s">
        <v>910</v>
      </c>
      <c r="J35" s="325" t="s">
        <v>937</v>
      </c>
      <c r="K35" s="325">
        <f t="shared" si="18"/>
        <v>6</v>
      </c>
      <c r="L35" s="326">
        <f t="shared" si="19"/>
        <v>-1.2565</v>
      </c>
      <c r="M35" s="327">
        <f t="shared" si="20"/>
        <v>2.6426183844011141E-2</v>
      </c>
      <c r="N35" s="449" t="s">
        <v>586</v>
      </c>
      <c r="O35" s="450">
        <v>44721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8"/>
      <c r="AI35" s="398"/>
      <c r="AJ35" s="398"/>
      <c r="AK35" s="398"/>
      <c r="AL35" s="398"/>
    </row>
    <row r="36" spans="1:38" s="397" customFormat="1" ht="15" customHeight="1">
      <c r="A36" s="385">
        <v>9</v>
      </c>
      <c r="B36" s="386">
        <v>44719</v>
      </c>
      <c r="C36" s="387"/>
      <c r="D36" s="388" t="s">
        <v>145</v>
      </c>
      <c r="E36" s="389" t="s">
        <v>588</v>
      </c>
      <c r="F36" s="389" t="s">
        <v>911</v>
      </c>
      <c r="G36" s="389">
        <v>1535</v>
      </c>
      <c r="H36" s="389"/>
      <c r="I36" s="389" t="s">
        <v>912</v>
      </c>
      <c r="J36" s="390" t="s">
        <v>589</v>
      </c>
      <c r="K36" s="390"/>
      <c r="L36" s="391"/>
      <c r="M36" s="392"/>
      <c r="N36" s="390"/>
      <c r="O36" s="393"/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8"/>
      <c r="AI36" s="398"/>
      <c r="AJ36" s="398"/>
      <c r="AK36" s="398"/>
      <c r="AL36" s="398"/>
    </row>
    <row r="37" spans="1:38" s="397" customFormat="1" ht="15" customHeight="1">
      <c r="A37" s="385">
        <v>10</v>
      </c>
      <c r="B37" s="386">
        <v>44720</v>
      </c>
      <c r="C37" s="387"/>
      <c r="D37" s="388" t="s">
        <v>520</v>
      </c>
      <c r="E37" s="389" t="s">
        <v>588</v>
      </c>
      <c r="F37" s="389" t="s">
        <v>932</v>
      </c>
      <c r="G37" s="389">
        <v>470</v>
      </c>
      <c r="H37" s="389"/>
      <c r="I37" s="389" t="s">
        <v>933</v>
      </c>
      <c r="J37" s="390" t="s">
        <v>589</v>
      </c>
      <c r="K37" s="390"/>
      <c r="L37" s="391"/>
      <c r="M37" s="392"/>
      <c r="N37" s="390"/>
      <c r="O37" s="393"/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8"/>
      <c r="AI37" s="398"/>
      <c r="AJ37" s="398"/>
      <c r="AK37" s="398"/>
      <c r="AL37" s="398"/>
    </row>
    <row r="38" spans="1:38" s="397" customFormat="1" ht="15" customHeight="1">
      <c r="A38" s="385">
        <v>11</v>
      </c>
      <c r="B38" s="422">
        <v>44722</v>
      </c>
      <c r="C38" s="387"/>
      <c r="D38" s="388" t="s">
        <v>404</v>
      </c>
      <c r="E38" s="389" t="s">
        <v>588</v>
      </c>
      <c r="F38" s="389" t="s">
        <v>957</v>
      </c>
      <c r="G38" s="389">
        <v>174.5</v>
      </c>
      <c r="H38" s="389"/>
      <c r="I38" s="389" t="s">
        <v>958</v>
      </c>
      <c r="J38" s="390" t="s">
        <v>589</v>
      </c>
      <c r="K38" s="390"/>
      <c r="L38" s="391"/>
      <c r="M38" s="392"/>
      <c r="N38" s="390"/>
      <c r="O38" s="393"/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8"/>
      <c r="AI38" s="398"/>
      <c r="AJ38" s="398"/>
      <c r="AK38" s="398"/>
      <c r="AL38" s="398"/>
    </row>
    <row r="39" spans="1:38" s="455" customFormat="1" ht="15" customHeight="1">
      <c r="A39" s="456">
        <v>12</v>
      </c>
      <c r="B39" s="457">
        <v>44725</v>
      </c>
      <c r="C39" s="458"/>
      <c r="D39" s="459" t="s">
        <v>136</v>
      </c>
      <c r="E39" s="460" t="s">
        <v>588</v>
      </c>
      <c r="F39" s="460">
        <v>624.5</v>
      </c>
      <c r="G39" s="460">
        <v>605</v>
      </c>
      <c r="H39" s="460">
        <v>627.5</v>
      </c>
      <c r="I39" s="460" t="s">
        <v>974</v>
      </c>
      <c r="J39" s="461" t="s">
        <v>975</v>
      </c>
      <c r="K39" s="461">
        <f t="shared" ref="K39" si="21">H39-F39</f>
        <v>3</v>
      </c>
      <c r="L39" s="462">
        <f>(F39*-0.07)/100</f>
        <v>-0.43715000000000004</v>
      </c>
      <c r="M39" s="463">
        <f t="shared" ref="M39" si="22">(K39+L39)/F39</f>
        <v>4.1038430744595681E-3</v>
      </c>
      <c r="N39" s="464" t="s">
        <v>586</v>
      </c>
      <c r="O39" s="465">
        <v>44725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452"/>
      <c r="AI39" s="453"/>
      <c r="AJ39" s="454"/>
      <c r="AK39" s="454"/>
      <c r="AL39" s="454"/>
    </row>
    <row r="40" spans="1:38" s="455" customFormat="1" ht="15" customHeight="1">
      <c r="A40" s="385">
        <v>13</v>
      </c>
      <c r="B40" s="451">
        <v>44725</v>
      </c>
      <c r="C40" s="387"/>
      <c r="D40" s="388" t="s">
        <v>113</v>
      </c>
      <c r="E40" s="389" t="s">
        <v>588</v>
      </c>
      <c r="F40" s="389" t="s">
        <v>976</v>
      </c>
      <c r="G40" s="389">
        <v>968</v>
      </c>
      <c r="H40" s="389"/>
      <c r="I40" s="389" t="s">
        <v>977</v>
      </c>
      <c r="J40" s="390" t="s">
        <v>589</v>
      </c>
      <c r="K40" s="390"/>
      <c r="L40" s="391"/>
      <c r="M40" s="392"/>
      <c r="N40" s="390"/>
      <c r="O40" s="393"/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52"/>
      <c r="AI40" s="453"/>
      <c r="AJ40" s="454"/>
      <c r="AK40" s="454"/>
      <c r="AL40" s="454"/>
    </row>
    <row r="41" spans="1:38" s="455" customFormat="1" ht="15" customHeight="1">
      <c r="A41" s="385">
        <v>14</v>
      </c>
      <c r="B41" s="451">
        <v>44725</v>
      </c>
      <c r="C41" s="387"/>
      <c r="D41" s="388" t="s">
        <v>71</v>
      </c>
      <c r="E41" s="389" t="s">
        <v>588</v>
      </c>
      <c r="F41" s="389" t="s">
        <v>978</v>
      </c>
      <c r="G41" s="389">
        <v>233</v>
      </c>
      <c r="H41" s="389"/>
      <c r="I41" s="389" t="s">
        <v>979</v>
      </c>
      <c r="J41" s="390" t="s">
        <v>589</v>
      </c>
      <c r="K41" s="390"/>
      <c r="L41" s="391"/>
      <c r="M41" s="392"/>
      <c r="N41" s="390"/>
      <c r="O41" s="393"/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52"/>
      <c r="AI41" s="453"/>
      <c r="AJ41" s="454"/>
      <c r="AK41" s="454"/>
      <c r="AL41" s="454"/>
    </row>
    <row r="42" spans="1:38" s="455" customFormat="1" ht="15" customHeight="1">
      <c r="A42" s="385">
        <v>15</v>
      </c>
      <c r="B42" s="451">
        <v>44726</v>
      </c>
      <c r="C42" s="387"/>
      <c r="D42" s="388" t="s">
        <v>136</v>
      </c>
      <c r="E42" s="389" t="s">
        <v>588</v>
      </c>
      <c r="F42" s="389" t="s">
        <v>1008</v>
      </c>
      <c r="G42" s="389">
        <v>605</v>
      </c>
      <c r="H42" s="389"/>
      <c r="I42" s="389" t="s">
        <v>974</v>
      </c>
      <c r="J42" s="390" t="s">
        <v>589</v>
      </c>
      <c r="K42" s="390"/>
      <c r="L42" s="391"/>
      <c r="M42" s="392"/>
      <c r="N42" s="390"/>
      <c r="O42" s="393"/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52"/>
      <c r="AI42" s="453"/>
      <c r="AJ42" s="454"/>
      <c r="AK42" s="454"/>
      <c r="AL42" s="454"/>
    </row>
    <row r="43" spans="1:38" s="455" customFormat="1" ht="15" customHeight="1">
      <c r="A43" s="385"/>
      <c r="B43" s="451"/>
      <c r="C43" s="387"/>
      <c r="D43" s="388"/>
      <c r="E43" s="389"/>
      <c r="F43" s="389"/>
      <c r="G43" s="389"/>
      <c r="H43" s="389"/>
      <c r="I43" s="389"/>
      <c r="J43" s="390"/>
      <c r="K43" s="390"/>
      <c r="L43" s="391"/>
      <c r="M43" s="392"/>
      <c r="N43" s="390"/>
      <c r="O43" s="393"/>
      <c r="P43" s="289"/>
      <c r="Q43" s="289"/>
      <c r="R43" s="290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52"/>
      <c r="AI43" s="453"/>
      <c r="AJ43" s="454"/>
      <c r="AK43" s="454"/>
      <c r="AL43" s="454"/>
    </row>
    <row r="44" spans="1:38" s="396" customFormat="1" ht="15" customHeight="1">
      <c r="A44" s="385"/>
      <c r="B44" s="386"/>
      <c r="C44" s="387"/>
      <c r="D44" s="388"/>
      <c r="E44" s="389"/>
      <c r="F44" s="389"/>
      <c r="G44" s="389"/>
      <c r="H44" s="389"/>
      <c r="I44" s="389"/>
      <c r="J44" s="390"/>
      <c r="K44" s="390"/>
      <c r="L44" s="391"/>
      <c r="M44" s="392"/>
      <c r="N44" s="390"/>
      <c r="O44" s="393"/>
      <c r="P44" s="289"/>
      <c r="Q44" s="289"/>
      <c r="R44" s="290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94"/>
      <c r="AJ44" s="395"/>
      <c r="AK44" s="395"/>
      <c r="AL44" s="395"/>
    </row>
    <row r="45" spans="1:38" ht="15" customHeight="1">
      <c r="A45" s="292"/>
      <c r="B45" s="293"/>
      <c r="C45" s="294"/>
      <c r="D45" s="295"/>
      <c r="E45" s="296"/>
      <c r="F45" s="296"/>
      <c r="G45" s="296"/>
      <c r="H45" s="296"/>
      <c r="I45" s="296"/>
      <c r="J45" s="297"/>
      <c r="K45" s="297"/>
      <c r="L45" s="298"/>
      <c r="M45" s="299"/>
      <c r="N45" s="297"/>
      <c r="O45" s="300"/>
      <c r="P45" s="289"/>
      <c r="Q45" s="289"/>
      <c r="R45" s="290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1"/>
      <c r="AI45" s="1"/>
      <c r="AJ45" s="1"/>
      <c r="AK45" s="1"/>
      <c r="AL45" s="1"/>
    </row>
    <row r="46" spans="1:38" ht="44.25" customHeight="1">
      <c r="A46" s="119" t="s">
        <v>590</v>
      </c>
      <c r="B46" s="142"/>
      <c r="C46" s="142"/>
      <c r="D46" s="1"/>
      <c r="E46" s="6"/>
      <c r="F46" s="6"/>
      <c r="G46" s="6"/>
      <c r="H46" s="6" t="s">
        <v>602</v>
      </c>
      <c r="I46" s="6"/>
      <c r="J46" s="6"/>
      <c r="K46" s="115"/>
      <c r="L46" s="144"/>
      <c r="M46" s="115"/>
      <c r="N46" s="116"/>
      <c r="O46" s="115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283"/>
      <c r="AD46" s="283"/>
      <c r="AE46" s="283"/>
      <c r="AF46" s="283"/>
      <c r="AG46" s="283"/>
      <c r="AH46" s="283"/>
    </row>
    <row r="47" spans="1:38" ht="12.75" customHeight="1">
      <c r="A47" s="126" t="s">
        <v>591</v>
      </c>
      <c r="B47" s="119"/>
      <c r="C47" s="119"/>
      <c r="D47" s="119"/>
      <c r="E47" s="41"/>
      <c r="F47" s="127" t="s">
        <v>592</v>
      </c>
      <c r="G47" s="56"/>
      <c r="H47" s="41"/>
      <c r="I47" s="56"/>
      <c r="J47" s="6"/>
      <c r="K47" s="145"/>
      <c r="L47" s="146"/>
      <c r="M47" s="6"/>
      <c r="N47" s="109"/>
      <c r="O47" s="147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26"/>
      <c r="B48" s="119"/>
      <c r="C48" s="119"/>
      <c r="D48" s="119"/>
      <c r="E48" s="6"/>
      <c r="F48" s="127" t="s">
        <v>594</v>
      </c>
      <c r="G48" s="56"/>
      <c r="H48" s="41"/>
      <c r="I48" s="56"/>
      <c r="J48" s="6"/>
      <c r="K48" s="145"/>
      <c r="L48" s="146"/>
      <c r="M48" s="6"/>
      <c r="N48" s="109"/>
      <c r="O48" s="147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9"/>
      <c r="B49" s="119"/>
      <c r="C49" s="119"/>
      <c r="D49" s="119"/>
      <c r="E49" s="6"/>
      <c r="F49" s="6"/>
      <c r="G49" s="6"/>
      <c r="H49" s="6"/>
      <c r="I49" s="6"/>
      <c r="J49" s="132"/>
      <c r="K49" s="129"/>
      <c r="L49" s="130"/>
      <c r="M49" s="6"/>
      <c r="N49" s="133"/>
      <c r="O49" s="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48" t="s">
        <v>603</v>
      </c>
      <c r="B50" s="148"/>
      <c r="C50" s="148"/>
      <c r="D50" s="148"/>
      <c r="E50" s="6"/>
      <c r="F50" s="6"/>
      <c r="G50" s="6"/>
      <c r="H50" s="6"/>
      <c r="I50" s="6"/>
      <c r="J50" s="6"/>
      <c r="K50" s="6"/>
      <c r="L50" s="6"/>
      <c r="M50" s="6"/>
      <c r="N50" s="6"/>
      <c r="O50" s="2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96" t="s">
        <v>16</v>
      </c>
      <c r="B51" s="96" t="s">
        <v>563</v>
      </c>
      <c r="C51" s="96"/>
      <c r="D51" s="97" t="s">
        <v>574</v>
      </c>
      <c r="E51" s="96" t="s">
        <v>575</v>
      </c>
      <c r="F51" s="96" t="s">
        <v>576</v>
      </c>
      <c r="G51" s="96" t="s">
        <v>596</v>
      </c>
      <c r="H51" s="96" t="s">
        <v>578</v>
      </c>
      <c r="I51" s="96" t="s">
        <v>579</v>
      </c>
      <c r="J51" s="95" t="s">
        <v>580</v>
      </c>
      <c r="K51" s="149" t="s">
        <v>604</v>
      </c>
      <c r="L51" s="98" t="s">
        <v>582</v>
      </c>
      <c r="M51" s="149" t="s">
        <v>605</v>
      </c>
      <c r="N51" s="96" t="s">
        <v>606</v>
      </c>
      <c r="O51" s="95" t="s">
        <v>584</v>
      </c>
      <c r="P51" s="97" t="s">
        <v>585</v>
      </c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47" customFormat="1" ht="12.75" customHeight="1">
      <c r="A52" s="369">
        <v>1</v>
      </c>
      <c r="B52" s="366">
        <v>44706</v>
      </c>
      <c r="C52" s="371"/>
      <c r="D52" s="372" t="s">
        <v>872</v>
      </c>
      <c r="E52" s="369" t="s">
        <v>588</v>
      </c>
      <c r="F52" s="369">
        <v>261.5</v>
      </c>
      <c r="G52" s="369">
        <v>254</v>
      </c>
      <c r="H52" s="373">
        <v>263.5</v>
      </c>
      <c r="I52" s="373" t="s">
        <v>867</v>
      </c>
      <c r="J52" s="374" t="s">
        <v>1027</v>
      </c>
      <c r="K52" s="373">
        <f t="shared" ref="K52" si="23">H52-F52</f>
        <v>2</v>
      </c>
      <c r="L52" s="375">
        <f t="shared" ref="L52" si="24">(H52*N52)*0.07%</f>
        <v>313.56500000000005</v>
      </c>
      <c r="M52" s="376">
        <f t="shared" ref="M52" si="25">(K52*N52)-L52</f>
        <v>3086.4349999999999</v>
      </c>
      <c r="N52" s="373">
        <v>1700</v>
      </c>
      <c r="O52" s="325" t="s">
        <v>598</v>
      </c>
      <c r="P52" s="366">
        <v>44707</v>
      </c>
      <c r="Q52" s="249"/>
      <c r="R52" s="290" t="s">
        <v>863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6"/>
      <c r="AG52" s="293"/>
      <c r="AH52" s="249"/>
      <c r="AI52" s="249"/>
      <c r="AJ52" s="296"/>
      <c r="AK52" s="296"/>
      <c r="AL52" s="296"/>
    </row>
    <row r="53" spans="1:38" s="247" customFormat="1" ht="12.75" customHeight="1">
      <c r="A53" s="339">
        <v>2</v>
      </c>
      <c r="B53" s="337">
        <v>44713</v>
      </c>
      <c r="C53" s="355"/>
      <c r="D53" s="338" t="s">
        <v>877</v>
      </c>
      <c r="E53" s="339" t="s">
        <v>588</v>
      </c>
      <c r="F53" s="339">
        <v>2750</v>
      </c>
      <c r="G53" s="339">
        <v>2700</v>
      </c>
      <c r="H53" s="334">
        <v>2700</v>
      </c>
      <c r="I53" s="334" t="s">
        <v>878</v>
      </c>
      <c r="J53" s="333" t="s">
        <v>884</v>
      </c>
      <c r="K53" s="334">
        <f t="shared" ref="K53" si="26">H53-F53</f>
        <v>-50</v>
      </c>
      <c r="L53" s="335">
        <f t="shared" ref="L53" si="27">(H53*N53)*0.07%</f>
        <v>472.50000000000006</v>
      </c>
      <c r="M53" s="336">
        <f t="shared" ref="M53" si="28">(K53*N53)-L53</f>
        <v>-12972.5</v>
      </c>
      <c r="N53" s="334">
        <v>250</v>
      </c>
      <c r="O53" s="343" t="s">
        <v>598</v>
      </c>
      <c r="P53" s="337">
        <v>44714</v>
      </c>
      <c r="Q53" s="249"/>
      <c r="R53" s="290" t="s">
        <v>587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6"/>
      <c r="AG53" s="293"/>
      <c r="AH53" s="249"/>
      <c r="AI53" s="249"/>
      <c r="AJ53" s="296"/>
      <c r="AK53" s="296"/>
      <c r="AL53" s="296"/>
    </row>
    <row r="54" spans="1:38" s="247" customFormat="1" ht="12.75" customHeight="1">
      <c r="A54" s="369">
        <v>3</v>
      </c>
      <c r="B54" s="366">
        <v>44713</v>
      </c>
      <c r="C54" s="371"/>
      <c r="D54" s="372" t="s">
        <v>879</v>
      </c>
      <c r="E54" s="369" t="s">
        <v>588</v>
      </c>
      <c r="F54" s="369">
        <v>16505</v>
      </c>
      <c r="G54" s="369">
        <v>16350</v>
      </c>
      <c r="H54" s="373">
        <v>16560</v>
      </c>
      <c r="I54" s="373">
        <v>16800</v>
      </c>
      <c r="J54" s="374" t="s">
        <v>725</v>
      </c>
      <c r="K54" s="373">
        <f t="shared" ref="K54" si="29">H54-F54</f>
        <v>55</v>
      </c>
      <c r="L54" s="375">
        <f t="shared" ref="L54" si="30">(H54*N54)*0.07%</f>
        <v>579.60000000000014</v>
      </c>
      <c r="M54" s="376">
        <f t="shared" ref="M54" si="31">(K54*N54)-L54</f>
        <v>2170.3999999999996</v>
      </c>
      <c r="N54" s="373">
        <v>50</v>
      </c>
      <c r="O54" s="325" t="s">
        <v>586</v>
      </c>
      <c r="P54" s="366">
        <v>44714</v>
      </c>
      <c r="Q54" s="249"/>
      <c r="R54" s="290" t="s">
        <v>587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6"/>
      <c r="AG54" s="293"/>
      <c r="AH54" s="249"/>
      <c r="AI54" s="249"/>
      <c r="AJ54" s="296"/>
      <c r="AK54" s="296"/>
      <c r="AL54" s="296"/>
    </row>
    <row r="55" spans="1:38" s="247" customFormat="1" ht="12.75" customHeight="1">
      <c r="A55" s="369">
        <v>4</v>
      </c>
      <c r="B55" s="366">
        <v>44714</v>
      </c>
      <c r="C55" s="371"/>
      <c r="D55" s="372" t="s">
        <v>885</v>
      </c>
      <c r="E55" s="369" t="s">
        <v>588</v>
      </c>
      <c r="F55" s="369">
        <v>16510</v>
      </c>
      <c r="G55" s="369">
        <v>16370</v>
      </c>
      <c r="H55" s="373">
        <v>16590</v>
      </c>
      <c r="I55" s="373" t="s">
        <v>886</v>
      </c>
      <c r="J55" s="374" t="s">
        <v>891</v>
      </c>
      <c r="K55" s="373">
        <f t="shared" ref="K55" si="32">H55-F55</f>
        <v>80</v>
      </c>
      <c r="L55" s="375">
        <f t="shared" ref="L55" si="33">(H55*N55)*0.07%</f>
        <v>580.65000000000009</v>
      </c>
      <c r="M55" s="376">
        <f t="shared" ref="M55" si="34">(K55*N55)-L55</f>
        <v>3419.35</v>
      </c>
      <c r="N55" s="373">
        <v>50</v>
      </c>
      <c r="O55" s="325" t="s">
        <v>586</v>
      </c>
      <c r="P55" s="366">
        <v>44714</v>
      </c>
      <c r="Q55" s="249"/>
      <c r="R55" s="290" t="s">
        <v>587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6"/>
      <c r="AG55" s="293"/>
      <c r="AH55" s="249"/>
      <c r="AI55" s="249"/>
      <c r="AJ55" s="296"/>
      <c r="AK55" s="296"/>
      <c r="AL55" s="296"/>
    </row>
    <row r="56" spans="1:38" s="247" customFormat="1" ht="12.75" customHeight="1">
      <c r="A56" s="369">
        <v>5</v>
      </c>
      <c r="B56" s="366">
        <v>44715</v>
      </c>
      <c r="C56" s="371"/>
      <c r="D56" s="372" t="s">
        <v>885</v>
      </c>
      <c r="E56" s="369" t="s">
        <v>894</v>
      </c>
      <c r="F56" s="369">
        <v>16765</v>
      </c>
      <c r="G56" s="369">
        <v>16910</v>
      </c>
      <c r="H56" s="373">
        <v>16700</v>
      </c>
      <c r="I56" s="373" t="s">
        <v>895</v>
      </c>
      <c r="J56" s="374" t="s">
        <v>896</v>
      </c>
      <c r="K56" s="373">
        <f>F56-H56</f>
        <v>65</v>
      </c>
      <c r="L56" s="375">
        <f t="shared" ref="L56:L57" si="35">(H56*N56)*0.07%</f>
        <v>584.50000000000011</v>
      </c>
      <c r="M56" s="376">
        <f t="shared" ref="M56:M57" si="36">(K56*N56)-L56</f>
        <v>2665.5</v>
      </c>
      <c r="N56" s="373">
        <v>50</v>
      </c>
      <c r="O56" s="325" t="s">
        <v>586</v>
      </c>
      <c r="P56" s="366">
        <v>44715</v>
      </c>
      <c r="Q56" s="249"/>
      <c r="R56" s="290" t="s">
        <v>587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6"/>
      <c r="AG56" s="293"/>
      <c r="AH56" s="249"/>
      <c r="AI56" s="249"/>
      <c r="AJ56" s="296"/>
      <c r="AK56" s="296"/>
      <c r="AL56" s="296"/>
    </row>
    <row r="57" spans="1:38" s="247" customFormat="1" ht="12.75" customHeight="1">
      <c r="A57" s="339">
        <v>6</v>
      </c>
      <c r="B57" s="337">
        <v>44715</v>
      </c>
      <c r="C57" s="355"/>
      <c r="D57" s="338" t="s">
        <v>897</v>
      </c>
      <c r="E57" s="339" t="s">
        <v>588</v>
      </c>
      <c r="F57" s="339">
        <v>1574</v>
      </c>
      <c r="G57" s="339">
        <v>1545</v>
      </c>
      <c r="H57" s="334">
        <v>1545</v>
      </c>
      <c r="I57" s="334" t="s">
        <v>898</v>
      </c>
      <c r="J57" s="333" t="s">
        <v>917</v>
      </c>
      <c r="K57" s="334">
        <f t="shared" ref="K57" si="37">H57-F57</f>
        <v>-29</v>
      </c>
      <c r="L57" s="335">
        <f t="shared" si="35"/>
        <v>378.52500000000003</v>
      </c>
      <c r="M57" s="336">
        <f t="shared" si="36"/>
        <v>-10528.525</v>
      </c>
      <c r="N57" s="334">
        <v>350</v>
      </c>
      <c r="O57" s="343" t="s">
        <v>598</v>
      </c>
      <c r="P57" s="337">
        <v>44718</v>
      </c>
      <c r="Q57" s="249"/>
      <c r="R57" s="253" t="s">
        <v>587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6"/>
      <c r="AG57" s="293"/>
      <c r="AH57" s="249"/>
      <c r="AI57" s="249"/>
      <c r="AJ57" s="296"/>
      <c r="AK57" s="296"/>
      <c r="AL57" s="296"/>
    </row>
    <row r="58" spans="1:38" s="247" customFormat="1" ht="12.75" customHeight="1">
      <c r="A58" s="369">
        <v>7</v>
      </c>
      <c r="B58" s="366">
        <v>44718</v>
      </c>
      <c r="C58" s="371"/>
      <c r="D58" s="372" t="s">
        <v>900</v>
      </c>
      <c r="E58" s="369" t="s">
        <v>894</v>
      </c>
      <c r="F58" s="369">
        <v>683</v>
      </c>
      <c r="G58" s="369">
        <v>693</v>
      </c>
      <c r="H58" s="373">
        <v>676</v>
      </c>
      <c r="I58" s="373" t="s">
        <v>901</v>
      </c>
      <c r="J58" s="374" t="s">
        <v>902</v>
      </c>
      <c r="K58" s="373">
        <f>F58-H58</f>
        <v>7</v>
      </c>
      <c r="L58" s="375">
        <f t="shared" ref="L58:L61" si="38">(H58*N58)*0.07%</f>
        <v>567.84</v>
      </c>
      <c r="M58" s="376">
        <f t="shared" ref="M58:M61" si="39">(K58*N58)-L58</f>
        <v>7832.16</v>
      </c>
      <c r="N58" s="373">
        <v>1200</v>
      </c>
      <c r="O58" s="325" t="s">
        <v>586</v>
      </c>
      <c r="P58" s="366">
        <v>44718</v>
      </c>
      <c r="Q58" s="249"/>
      <c r="R58" s="253" t="s">
        <v>587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6"/>
      <c r="AG58" s="293"/>
      <c r="AH58" s="249"/>
      <c r="AI58" s="249"/>
      <c r="AJ58" s="296"/>
      <c r="AK58" s="296"/>
      <c r="AL58" s="296"/>
    </row>
    <row r="59" spans="1:38" s="247" customFormat="1" ht="12.75" customHeight="1">
      <c r="A59" s="369">
        <v>8</v>
      </c>
      <c r="B59" s="366">
        <v>44718</v>
      </c>
      <c r="C59" s="371"/>
      <c r="D59" s="372" t="s">
        <v>903</v>
      </c>
      <c r="E59" s="369" t="s">
        <v>588</v>
      </c>
      <c r="F59" s="369">
        <v>239.5</v>
      </c>
      <c r="G59" s="369">
        <v>236.5</v>
      </c>
      <c r="H59" s="373">
        <v>242.25</v>
      </c>
      <c r="I59" s="373" t="s">
        <v>904</v>
      </c>
      <c r="J59" s="374" t="s">
        <v>905</v>
      </c>
      <c r="K59" s="373">
        <f t="shared" ref="K59" si="40">H59-F59</f>
        <v>2.75</v>
      </c>
      <c r="L59" s="375">
        <f t="shared" si="38"/>
        <v>644.3850000000001</v>
      </c>
      <c r="M59" s="376">
        <f t="shared" si="39"/>
        <v>9805.6149999999998</v>
      </c>
      <c r="N59" s="373">
        <v>3800</v>
      </c>
      <c r="O59" s="325" t="s">
        <v>586</v>
      </c>
      <c r="P59" s="366">
        <v>44718</v>
      </c>
      <c r="Q59" s="249"/>
      <c r="R59" s="253" t="s">
        <v>587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6"/>
      <c r="AG59" s="293"/>
      <c r="AH59" s="249"/>
      <c r="AI59" s="249"/>
      <c r="AJ59" s="296"/>
      <c r="AK59" s="296"/>
      <c r="AL59" s="296"/>
    </row>
    <row r="60" spans="1:38" s="247" customFormat="1" ht="12.75" customHeight="1">
      <c r="A60" s="339">
        <v>9</v>
      </c>
      <c r="B60" s="337">
        <v>44718</v>
      </c>
      <c r="C60" s="355"/>
      <c r="D60" s="338" t="s">
        <v>906</v>
      </c>
      <c r="E60" s="339" t="s">
        <v>894</v>
      </c>
      <c r="F60" s="339">
        <v>107.25</v>
      </c>
      <c r="G60" s="339">
        <v>111</v>
      </c>
      <c r="H60" s="339">
        <v>110</v>
      </c>
      <c r="I60" s="334" t="s">
        <v>907</v>
      </c>
      <c r="J60" s="333" t="s">
        <v>918</v>
      </c>
      <c r="K60" s="334">
        <f>F60-H60</f>
        <v>-2.75</v>
      </c>
      <c r="L60" s="335">
        <f t="shared" si="38"/>
        <v>223.30000000000004</v>
      </c>
      <c r="M60" s="336">
        <f t="shared" si="39"/>
        <v>-8198.2999999999993</v>
      </c>
      <c r="N60" s="334">
        <v>2900</v>
      </c>
      <c r="O60" s="343" t="s">
        <v>598</v>
      </c>
      <c r="P60" s="337">
        <v>44719</v>
      </c>
      <c r="Q60" s="249"/>
      <c r="R60" s="253" t="s">
        <v>587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6"/>
      <c r="AG60" s="293"/>
      <c r="AH60" s="249"/>
      <c r="AI60" s="249"/>
      <c r="AJ60" s="296"/>
      <c r="AK60" s="296"/>
      <c r="AL60" s="296"/>
    </row>
    <row r="61" spans="1:38" s="247" customFormat="1" ht="12.75" customHeight="1">
      <c r="A61" s="339">
        <v>10</v>
      </c>
      <c r="B61" s="337">
        <v>44719</v>
      </c>
      <c r="C61" s="355"/>
      <c r="D61" s="338" t="s">
        <v>919</v>
      </c>
      <c r="E61" s="339" t="s">
        <v>588</v>
      </c>
      <c r="F61" s="339">
        <v>3390</v>
      </c>
      <c r="G61" s="339">
        <v>3300</v>
      </c>
      <c r="H61" s="355">
        <v>3300</v>
      </c>
      <c r="I61" s="334" t="s">
        <v>920</v>
      </c>
      <c r="J61" s="333" t="s">
        <v>972</v>
      </c>
      <c r="K61" s="334">
        <f t="shared" ref="K61" si="41">H61-F61</f>
        <v>-90</v>
      </c>
      <c r="L61" s="335">
        <f t="shared" si="38"/>
        <v>346.50000000000006</v>
      </c>
      <c r="M61" s="336">
        <f t="shared" si="39"/>
        <v>-13846.5</v>
      </c>
      <c r="N61" s="334">
        <v>150</v>
      </c>
      <c r="O61" s="343" t="s">
        <v>598</v>
      </c>
      <c r="P61" s="337">
        <v>44725</v>
      </c>
      <c r="Q61" s="249"/>
      <c r="R61" s="253" t="s">
        <v>587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6"/>
      <c r="AG61" s="293"/>
      <c r="AH61" s="249"/>
      <c r="AI61" s="249"/>
      <c r="AJ61" s="296"/>
      <c r="AK61" s="296"/>
      <c r="AL61" s="296"/>
    </row>
    <row r="62" spans="1:38" s="247" customFormat="1" ht="12.75" customHeight="1">
      <c r="A62" s="427">
        <v>11</v>
      </c>
      <c r="B62" s="428">
        <v>44719</v>
      </c>
      <c r="C62" s="435"/>
      <c r="D62" s="429" t="s">
        <v>885</v>
      </c>
      <c r="E62" s="427" t="s">
        <v>588</v>
      </c>
      <c r="F62" s="427">
        <v>16440</v>
      </c>
      <c r="G62" s="427">
        <v>16340</v>
      </c>
      <c r="H62" s="430">
        <v>16455</v>
      </c>
      <c r="I62" s="430" t="s">
        <v>921</v>
      </c>
      <c r="J62" s="436" t="s">
        <v>936</v>
      </c>
      <c r="K62" s="430">
        <f t="shared" ref="K62:K63" si="42">H62-F62</f>
        <v>15</v>
      </c>
      <c r="L62" s="437">
        <f t="shared" ref="L62:L63" si="43">(H62*N62)*0.07%</f>
        <v>575.92500000000007</v>
      </c>
      <c r="M62" s="431">
        <f t="shared" ref="M62:M63" si="44">(K62*N62)-L62</f>
        <v>174.07499999999993</v>
      </c>
      <c r="N62" s="430">
        <v>50</v>
      </c>
      <c r="O62" s="420" t="s">
        <v>708</v>
      </c>
      <c r="P62" s="428">
        <v>44720</v>
      </c>
      <c r="Q62" s="249"/>
      <c r="R62" s="253" t="s">
        <v>587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6"/>
      <c r="AG62" s="293"/>
      <c r="AH62" s="249"/>
      <c r="AI62" s="249"/>
      <c r="AJ62" s="296"/>
      <c r="AK62" s="296"/>
      <c r="AL62" s="296"/>
    </row>
    <row r="63" spans="1:38" s="247" customFormat="1" ht="12.75" customHeight="1">
      <c r="A63" s="369">
        <v>12</v>
      </c>
      <c r="B63" s="366">
        <v>44720</v>
      </c>
      <c r="C63" s="371"/>
      <c r="D63" s="372" t="s">
        <v>934</v>
      </c>
      <c r="E63" s="369" t="s">
        <v>588</v>
      </c>
      <c r="F63" s="369">
        <v>2352.5</v>
      </c>
      <c r="G63" s="369">
        <v>2305</v>
      </c>
      <c r="H63" s="373">
        <v>2395</v>
      </c>
      <c r="I63" s="373" t="s">
        <v>935</v>
      </c>
      <c r="J63" s="374" t="s">
        <v>950</v>
      </c>
      <c r="K63" s="373">
        <f t="shared" si="42"/>
        <v>42.5</v>
      </c>
      <c r="L63" s="375">
        <f t="shared" si="43"/>
        <v>461.03750000000008</v>
      </c>
      <c r="M63" s="376">
        <f t="shared" si="44"/>
        <v>11226.4625</v>
      </c>
      <c r="N63" s="373">
        <v>275</v>
      </c>
      <c r="O63" s="325" t="s">
        <v>586</v>
      </c>
      <c r="P63" s="366">
        <v>44722</v>
      </c>
      <c r="Q63" s="249"/>
      <c r="R63" s="253" t="s">
        <v>863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6"/>
      <c r="AG63" s="293"/>
      <c r="AH63" s="249"/>
      <c r="AI63" s="249"/>
      <c r="AJ63" s="296"/>
      <c r="AK63" s="296"/>
      <c r="AL63" s="296"/>
    </row>
    <row r="64" spans="1:38" s="247" customFormat="1" ht="12.75" customHeight="1">
      <c r="A64" s="339">
        <v>13</v>
      </c>
      <c r="B64" s="337">
        <v>44720</v>
      </c>
      <c r="C64" s="355"/>
      <c r="D64" s="338" t="s">
        <v>885</v>
      </c>
      <c r="E64" s="339" t="s">
        <v>588</v>
      </c>
      <c r="F64" s="339">
        <v>16400</v>
      </c>
      <c r="G64" s="339">
        <v>16330</v>
      </c>
      <c r="H64" s="334">
        <v>16295</v>
      </c>
      <c r="I64" s="334" t="s">
        <v>921</v>
      </c>
      <c r="J64" s="333" t="s">
        <v>938</v>
      </c>
      <c r="K64" s="334">
        <f t="shared" ref="K64:K65" si="45">H64-F64</f>
        <v>-105</v>
      </c>
      <c r="L64" s="335">
        <f t="shared" ref="L64:L65" si="46">(H64*N64)*0.07%</f>
        <v>570.32500000000005</v>
      </c>
      <c r="M64" s="336">
        <f t="shared" ref="M64:M65" si="47">(K64*N64)-L64</f>
        <v>-5820.3249999999998</v>
      </c>
      <c r="N64" s="334">
        <v>50</v>
      </c>
      <c r="O64" s="343" t="s">
        <v>598</v>
      </c>
      <c r="P64" s="337">
        <v>44721</v>
      </c>
      <c r="Q64" s="249"/>
      <c r="R64" s="253" t="s">
        <v>587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6"/>
      <c r="AG64" s="293"/>
      <c r="AH64" s="249"/>
      <c r="AI64" s="249"/>
      <c r="AJ64" s="296"/>
      <c r="AK64" s="296"/>
      <c r="AL64" s="296"/>
    </row>
    <row r="65" spans="1:38" s="247" customFormat="1" ht="12.75" customHeight="1">
      <c r="A65" s="369">
        <v>14</v>
      </c>
      <c r="B65" s="366">
        <v>44721</v>
      </c>
      <c r="C65" s="371"/>
      <c r="D65" s="372" t="s">
        <v>945</v>
      </c>
      <c r="E65" s="369" t="s">
        <v>588</v>
      </c>
      <c r="F65" s="369">
        <v>3640</v>
      </c>
      <c r="G65" s="369">
        <v>3540</v>
      </c>
      <c r="H65" s="373">
        <v>3710</v>
      </c>
      <c r="I65" s="373" t="s">
        <v>946</v>
      </c>
      <c r="J65" s="374" t="s">
        <v>769</v>
      </c>
      <c r="K65" s="373">
        <f t="shared" si="45"/>
        <v>70</v>
      </c>
      <c r="L65" s="375">
        <f t="shared" si="46"/>
        <v>324.62500000000006</v>
      </c>
      <c r="M65" s="376">
        <f t="shared" si="47"/>
        <v>8425.375</v>
      </c>
      <c r="N65" s="373">
        <v>125</v>
      </c>
      <c r="O65" s="472" t="s">
        <v>586</v>
      </c>
      <c r="P65" s="366">
        <v>44722</v>
      </c>
      <c r="Q65" s="249"/>
      <c r="R65" s="253" t="s">
        <v>863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6"/>
      <c r="AG65" s="293"/>
      <c r="AH65" s="249"/>
      <c r="AI65" s="249"/>
      <c r="AJ65" s="296"/>
      <c r="AK65" s="296"/>
      <c r="AL65" s="296"/>
    </row>
    <row r="66" spans="1:38" s="247" customFormat="1" ht="12.75" customHeight="1">
      <c r="A66" s="339">
        <v>15</v>
      </c>
      <c r="B66" s="337">
        <v>44721</v>
      </c>
      <c r="C66" s="355"/>
      <c r="D66" s="338" t="s">
        <v>947</v>
      </c>
      <c r="E66" s="339" t="s">
        <v>588</v>
      </c>
      <c r="F66" s="339">
        <v>1877.5</v>
      </c>
      <c r="G66" s="339">
        <v>1815</v>
      </c>
      <c r="H66" s="334">
        <v>1815</v>
      </c>
      <c r="I66" s="334" t="s">
        <v>948</v>
      </c>
      <c r="J66" s="333" t="s">
        <v>971</v>
      </c>
      <c r="K66" s="334">
        <f t="shared" ref="K66:K68" si="48">H66-F66</f>
        <v>-62.5</v>
      </c>
      <c r="L66" s="335">
        <f t="shared" ref="L66:L68" si="49">(H66*N66)*0.07%</f>
        <v>254.10000000000002</v>
      </c>
      <c r="M66" s="336">
        <f t="shared" ref="M66:M68" si="50">(K66*N66)-L66</f>
        <v>-12754.1</v>
      </c>
      <c r="N66" s="334">
        <v>200</v>
      </c>
      <c r="O66" s="343" t="s">
        <v>598</v>
      </c>
      <c r="P66" s="337">
        <v>44725</v>
      </c>
      <c r="Q66" s="249"/>
      <c r="R66" s="253" t="s">
        <v>863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39">
        <v>16</v>
      </c>
      <c r="B67" s="337">
        <v>44722</v>
      </c>
      <c r="C67" s="355"/>
      <c r="D67" s="338" t="s">
        <v>951</v>
      </c>
      <c r="E67" s="339" t="s">
        <v>588</v>
      </c>
      <c r="F67" s="339">
        <v>726</v>
      </c>
      <c r="G67" s="339">
        <v>717</v>
      </c>
      <c r="H67" s="334">
        <v>717</v>
      </c>
      <c r="I67" s="334" t="s">
        <v>952</v>
      </c>
      <c r="J67" s="333" t="s">
        <v>970</v>
      </c>
      <c r="K67" s="334">
        <f t="shared" si="48"/>
        <v>-9</v>
      </c>
      <c r="L67" s="335">
        <f t="shared" si="49"/>
        <v>690.11250000000007</v>
      </c>
      <c r="M67" s="336">
        <f t="shared" si="50"/>
        <v>-13065.112499999999</v>
      </c>
      <c r="N67" s="334">
        <v>1375</v>
      </c>
      <c r="O67" s="343" t="s">
        <v>598</v>
      </c>
      <c r="P67" s="337">
        <v>44725</v>
      </c>
      <c r="Q67" s="249"/>
      <c r="R67" s="253" t="s">
        <v>587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69">
        <v>17</v>
      </c>
      <c r="B68" s="366">
        <v>166</v>
      </c>
      <c r="C68" s="371"/>
      <c r="D68" s="372" t="s">
        <v>1023</v>
      </c>
      <c r="E68" s="369" t="s">
        <v>588</v>
      </c>
      <c r="F68" s="369">
        <v>2550</v>
      </c>
      <c r="G68" s="369">
        <v>2498</v>
      </c>
      <c r="H68" s="373">
        <v>2593</v>
      </c>
      <c r="I68" s="373" t="s">
        <v>1025</v>
      </c>
      <c r="J68" s="374" t="s">
        <v>1026</v>
      </c>
      <c r="K68" s="373">
        <f t="shared" si="48"/>
        <v>43</v>
      </c>
      <c r="L68" s="375">
        <f t="shared" si="49"/>
        <v>453.77500000000009</v>
      </c>
      <c r="M68" s="376">
        <f t="shared" si="50"/>
        <v>10296.225</v>
      </c>
      <c r="N68" s="373">
        <v>250</v>
      </c>
      <c r="O68" s="472" t="s">
        <v>586</v>
      </c>
      <c r="P68" s="366">
        <v>44725</v>
      </c>
      <c r="Q68" s="249"/>
      <c r="R68" s="253" t="s">
        <v>863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69">
        <v>18</v>
      </c>
      <c r="B69" s="366">
        <v>166</v>
      </c>
      <c r="C69" s="371"/>
      <c r="D69" s="372" t="s">
        <v>934</v>
      </c>
      <c r="E69" s="369" t="s">
        <v>588</v>
      </c>
      <c r="F69" s="369">
        <v>2327.5</v>
      </c>
      <c r="G69" s="369">
        <v>2280</v>
      </c>
      <c r="H69" s="373">
        <v>2360</v>
      </c>
      <c r="I69" s="373" t="s">
        <v>1009</v>
      </c>
      <c r="J69" s="374" t="s">
        <v>752</v>
      </c>
      <c r="K69" s="373">
        <f t="shared" ref="K69" si="51">H69-F69</f>
        <v>32.5</v>
      </c>
      <c r="L69" s="375">
        <f t="shared" ref="L69:L70" si="52">(H69*N69)*0.07%</f>
        <v>454.30000000000007</v>
      </c>
      <c r="M69" s="376">
        <f t="shared" ref="M69:M70" si="53">(K69*N69)-L69</f>
        <v>8483.2000000000007</v>
      </c>
      <c r="N69" s="373">
        <v>275</v>
      </c>
      <c r="O69" s="472" t="s">
        <v>586</v>
      </c>
      <c r="P69" s="366">
        <v>44726</v>
      </c>
      <c r="Q69" s="249"/>
      <c r="R69" s="253" t="s">
        <v>863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69">
        <v>19</v>
      </c>
      <c r="B70" s="366">
        <v>166</v>
      </c>
      <c r="C70" s="371"/>
      <c r="D70" s="372" t="s">
        <v>1013</v>
      </c>
      <c r="E70" s="369" t="s">
        <v>894</v>
      </c>
      <c r="F70" s="369">
        <v>577</v>
      </c>
      <c r="G70" s="369">
        <v>588</v>
      </c>
      <c r="H70" s="373">
        <v>569</v>
      </c>
      <c r="I70" s="373" t="s">
        <v>1014</v>
      </c>
      <c r="J70" s="374" t="s">
        <v>1015</v>
      </c>
      <c r="K70" s="373">
        <f>F70-H70</f>
        <v>8</v>
      </c>
      <c r="L70" s="375">
        <f t="shared" si="52"/>
        <v>438.13000000000005</v>
      </c>
      <c r="M70" s="376">
        <f t="shared" si="53"/>
        <v>8361.8700000000008</v>
      </c>
      <c r="N70" s="373">
        <v>1100</v>
      </c>
      <c r="O70" s="472" t="s">
        <v>586</v>
      </c>
      <c r="P70" s="366">
        <v>44726</v>
      </c>
      <c r="Q70" s="249"/>
      <c r="R70" s="253" t="s">
        <v>863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251">
        <v>20</v>
      </c>
      <c r="B71" s="248">
        <v>166</v>
      </c>
      <c r="C71" s="257"/>
      <c r="D71" s="309" t="s">
        <v>1020</v>
      </c>
      <c r="E71" s="251" t="s">
        <v>588</v>
      </c>
      <c r="F71" s="251" t="s">
        <v>1021</v>
      </c>
      <c r="G71" s="251">
        <v>352</v>
      </c>
      <c r="H71" s="252"/>
      <c r="I71" s="252" t="s">
        <v>1022</v>
      </c>
      <c r="J71" s="284" t="s">
        <v>589</v>
      </c>
      <c r="K71" s="252"/>
      <c r="L71" s="272"/>
      <c r="M71" s="273"/>
      <c r="N71" s="252"/>
      <c r="O71" s="284"/>
      <c r="P71" s="248"/>
      <c r="Q71" s="249"/>
      <c r="R71" s="253" t="s">
        <v>587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251">
        <v>21</v>
      </c>
      <c r="B72" s="248">
        <v>166</v>
      </c>
      <c r="C72" s="257"/>
      <c r="D72" s="309" t="s">
        <v>1023</v>
      </c>
      <c r="E72" s="251" t="s">
        <v>588</v>
      </c>
      <c r="F72" s="251" t="s">
        <v>1024</v>
      </c>
      <c r="G72" s="251">
        <v>2498</v>
      </c>
      <c r="H72" s="252"/>
      <c r="I72" s="252" t="s">
        <v>1025</v>
      </c>
      <c r="J72" s="284" t="s">
        <v>589</v>
      </c>
      <c r="K72" s="252"/>
      <c r="L72" s="272"/>
      <c r="M72" s="273"/>
      <c r="N72" s="252"/>
      <c r="O72" s="284"/>
      <c r="P72" s="248"/>
      <c r="Q72" s="249"/>
      <c r="R72" s="253" t="s">
        <v>863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3.15" customHeight="1">
      <c r="A73" s="251"/>
      <c r="B73" s="248"/>
      <c r="C73" s="257"/>
      <c r="D73" s="309"/>
      <c r="E73" s="251"/>
      <c r="F73" s="251"/>
      <c r="G73" s="251"/>
      <c r="H73" s="252"/>
      <c r="I73" s="252"/>
      <c r="J73" s="284"/>
      <c r="K73" s="309"/>
      <c r="L73" s="251"/>
      <c r="M73" s="251"/>
      <c r="N73" s="251"/>
      <c r="O73" s="252"/>
      <c r="P73" s="252"/>
      <c r="Q73" s="249"/>
      <c r="R73" s="253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3.15" customHeight="1">
      <c r="A74" s="296"/>
      <c r="B74" s="248"/>
      <c r="C74" s="309"/>
      <c r="D74" s="309"/>
      <c r="E74" s="251"/>
      <c r="F74" s="251"/>
      <c r="G74" s="251"/>
      <c r="H74" s="252"/>
      <c r="I74" s="252"/>
      <c r="J74" s="284"/>
      <c r="K74" s="309"/>
      <c r="L74" s="251"/>
      <c r="M74" s="251"/>
      <c r="N74" s="251"/>
      <c r="O74" s="252"/>
      <c r="P74" s="252"/>
      <c r="Q74" s="249"/>
      <c r="R74" s="253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ht="13.5" customHeight="1">
      <c r="A75" s="296"/>
      <c r="B75" s="293"/>
      <c r="C75" s="249"/>
      <c r="D75" s="249"/>
      <c r="E75" s="296"/>
      <c r="F75" s="296"/>
      <c r="G75" s="296"/>
      <c r="H75" s="297"/>
      <c r="I75" s="297"/>
      <c r="J75" s="351"/>
      <c r="K75" s="297"/>
      <c r="L75" s="298"/>
      <c r="M75" s="352"/>
      <c r="N75" s="297"/>
      <c r="O75" s="353"/>
      <c r="P75" s="300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107"/>
      <c r="B76" s="108"/>
      <c r="C76" s="142"/>
      <c r="D76" s="150"/>
      <c r="E76" s="151"/>
      <c r="F76" s="107"/>
      <c r="G76" s="107"/>
      <c r="H76" s="107"/>
      <c r="I76" s="143"/>
      <c r="J76" s="143"/>
      <c r="K76" s="143"/>
      <c r="L76" s="143"/>
      <c r="M76" s="143"/>
      <c r="N76" s="143"/>
      <c r="O76" s="143"/>
      <c r="P76" s="143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12.75" customHeight="1">
      <c r="A77" s="152"/>
      <c r="B77" s="108"/>
      <c r="C77" s="109"/>
      <c r="D77" s="153"/>
      <c r="E77" s="112"/>
      <c r="F77" s="112"/>
      <c r="G77" s="112"/>
      <c r="H77" s="112"/>
      <c r="I77" s="112"/>
      <c r="J77" s="6"/>
      <c r="K77" s="112"/>
      <c r="L77" s="112"/>
      <c r="M77" s="6"/>
      <c r="N77" s="1"/>
      <c r="O77" s="109"/>
      <c r="P77" s="41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38.25" customHeight="1">
      <c r="A78" s="154" t="s">
        <v>608</v>
      </c>
      <c r="B78" s="154"/>
      <c r="C78" s="154"/>
      <c r="D78" s="154"/>
      <c r="E78" s="155"/>
      <c r="F78" s="112"/>
      <c r="G78" s="112"/>
      <c r="H78" s="112"/>
      <c r="I78" s="112"/>
      <c r="J78" s="1"/>
      <c r="K78" s="6"/>
      <c r="L78" s="6"/>
      <c r="M78" s="6"/>
      <c r="N78" s="1"/>
      <c r="O78" s="1"/>
      <c r="P78" s="41"/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ht="14.45" customHeight="1">
      <c r="A79" s="96" t="s">
        <v>16</v>
      </c>
      <c r="B79" s="96" t="s">
        <v>563</v>
      </c>
      <c r="C79" s="96"/>
      <c r="D79" s="97" t="s">
        <v>574</v>
      </c>
      <c r="E79" s="96" t="s">
        <v>575</v>
      </c>
      <c r="F79" s="96" t="s">
        <v>576</v>
      </c>
      <c r="G79" s="96" t="s">
        <v>596</v>
      </c>
      <c r="H79" s="96" t="s">
        <v>578</v>
      </c>
      <c r="I79" s="96" t="s">
        <v>579</v>
      </c>
      <c r="J79" s="95" t="s">
        <v>580</v>
      </c>
      <c r="K79" s="95" t="s">
        <v>609</v>
      </c>
      <c r="L79" s="98" t="s">
        <v>582</v>
      </c>
      <c r="M79" s="149" t="s">
        <v>605</v>
      </c>
      <c r="N79" s="96" t="s">
        <v>606</v>
      </c>
      <c r="O79" s="96" t="s">
        <v>584</v>
      </c>
      <c r="P79" s="97" t="s">
        <v>585</v>
      </c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s="247" customFormat="1" ht="12.75" customHeight="1">
      <c r="A80" s="427">
        <v>1</v>
      </c>
      <c r="B80" s="428">
        <v>44719</v>
      </c>
      <c r="C80" s="429"/>
      <c r="D80" s="429" t="s">
        <v>913</v>
      </c>
      <c r="E80" s="427" t="s">
        <v>588</v>
      </c>
      <c r="F80" s="427">
        <v>220</v>
      </c>
      <c r="G80" s="427">
        <v>110</v>
      </c>
      <c r="H80" s="430">
        <v>225</v>
      </c>
      <c r="I80" s="430" t="s">
        <v>914</v>
      </c>
      <c r="J80" s="417" t="s">
        <v>923</v>
      </c>
      <c r="K80" s="414">
        <f>H80-F80</f>
        <v>5</v>
      </c>
      <c r="L80" s="418">
        <v>100</v>
      </c>
      <c r="M80" s="431">
        <f t="shared" ref="M80" si="54">(K80*N80)-L80</f>
        <v>25</v>
      </c>
      <c r="N80" s="414">
        <v>25</v>
      </c>
      <c r="O80" s="420" t="s">
        <v>708</v>
      </c>
      <c r="P80" s="415">
        <v>44720</v>
      </c>
      <c r="Q80" s="249"/>
      <c r="R80" s="6" t="s">
        <v>863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414">
        <v>2</v>
      </c>
      <c r="B81" s="415">
        <v>44719</v>
      </c>
      <c r="C81" s="416"/>
      <c r="D81" s="416" t="s">
        <v>915</v>
      </c>
      <c r="E81" s="414" t="s">
        <v>588</v>
      </c>
      <c r="F81" s="414">
        <v>72</v>
      </c>
      <c r="G81" s="414">
        <v>48</v>
      </c>
      <c r="H81" s="414">
        <v>72</v>
      </c>
      <c r="I81" s="414" t="s">
        <v>916</v>
      </c>
      <c r="J81" s="417" t="s">
        <v>923</v>
      </c>
      <c r="K81" s="414">
        <v>0</v>
      </c>
      <c r="L81" s="418">
        <v>100</v>
      </c>
      <c r="M81" s="419">
        <v>-100</v>
      </c>
      <c r="N81" s="414">
        <v>50</v>
      </c>
      <c r="O81" s="420" t="s">
        <v>708</v>
      </c>
      <c r="P81" s="415">
        <v>44719</v>
      </c>
      <c r="Q81" s="249"/>
      <c r="R81" s="250" t="s">
        <v>587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432">
        <v>3</v>
      </c>
      <c r="B82" s="433">
        <v>44720</v>
      </c>
      <c r="C82" s="434"/>
      <c r="D82" s="372" t="s">
        <v>924</v>
      </c>
      <c r="E82" s="369" t="s">
        <v>588</v>
      </c>
      <c r="F82" s="369">
        <v>85</v>
      </c>
      <c r="G82" s="369">
        <v>48</v>
      </c>
      <c r="H82" s="432">
        <v>105</v>
      </c>
      <c r="I82" s="432" t="s">
        <v>925</v>
      </c>
      <c r="J82" s="374" t="s">
        <v>929</v>
      </c>
      <c r="K82" s="373">
        <f t="shared" ref="K82" si="55">H82-F82</f>
        <v>20</v>
      </c>
      <c r="L82" s="375">
        <v>100</v>
      </c>
      <c r="M82" s="376">
        <f t="shared" ref="M82" si="56">(K82*N82)-L82</f>
        <v>900</v>
      </c>
      <c r="N82" s="373">
        <v>50</v>
      </c>
      <c r="O82" s="325" t="s">
        <v>586</v>
      </c>
      <c r="P82" s="366">
        <v>44720</v>
      </c>
      <c r="Q82" s="249"/>
      <c r="R82" s="250" t="s">
        <v>587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s="247" customFormat="1" ht="12.75" customHeight="1">
      <c r="A83" s="432">
        <v>4</v>
      </c>
      <c r="B83" s="433">
        <v>44720</v>
      </c>
      <c r="C83" s="434"/>
      <c r="D83" s="434" t="s">
        <v>926</v>
      </c>
      <c r="E83" s="432" t="s">
        <v>588</v>
      </c>
      <c r="F83" s="432">
        <v>26</v>
      </c>
      <c r="G83" s="432">
        <v>17</v>
      </c>
      <c r="H83" s="432">
        <v>33.5</v>
      </c>
      <c r="I83" s="432" t="s">
        <v>927</v>
      </c>
      <c r="J83" s="374" t="s">
        <v>930</v>
      </c>
      <c r="K83" s="373">
        <f t="shared" ref="K83:K84" si="57">H83-F83</f>
        <v>7.5</v>
      </c>
      <c r="L83" s="375">
        <v>100</v>
      </c>
      <c r="M83" s="376">
        <f t="shared" ref="M83:M84" si="58">(K83*N83)-L83</f>
        <v>4025</v>
      </c>
      <c r="N83" s="373">
        <v>550</v>
      </c>
      <c r="O83" s="325" t="s">
        <v>586</v>
      </c>
      <c r="P83" s="366">
        <v>44720</v>
      </c>
      <c r="Q83" s="249"/>
      <c r="R83" s="250" t="s">
        <v>587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432">
        <v>5</v>
      </c>
      <c r="B84" s="433">
        <v>44720</v>
      </c>
      <c r="C84" s="434"/>
      <c r="D84" s="434" t="s">
        <v>915</v>
      </c>
      <c r="E84" s="432" t="s">
        <v>588</v>
      </c>
      <c r="F84" s="432">
        <v>52</v>
      </c>
      <c r="G84" s="432">
        <v>18</v>
      </c>
      <c r="H84" s="432">
        <v>71.5</v>
      </c>
      <c r="I84" s="432" t="s">
        <v>928</v>
      </c>
      <c r="J84" s="374" t="s">
        <v>931</v>
      </c>
      <c r="K84" s="373">
        <f t="shared" si="57"/>
        <v>19.5</v>
      </c>
      <c r="L84" s="375">
        <v>100</v>
      </c>
      <c r="M84" s="376">
        <f t="shared" si="58"/>
        <v>875</v>
      </c>
      <c r="N84" s="373">
        <v>50</v>
      </c>
      <c r="O84" s="325" t="s">
        <v>586</v>
      </c>
      <c r="P84" s="366">
        <v>44720</v>
      </c>
      <c r="Q84" s="249"/>
      <c r="R84" s="250" t="s">
        <v>587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432">
        <v>6</v>
      </c>
      <c r="B85" s="433">
        <v>44721</v>
      </c>
      <c r="C85" s="434"/>
      <c r="D85" s="434" t="s">
        <v>939</v>
      </c>
      <c r="E85" s="432" t="s">
        <v>588</v>
      </c>
      <c r="F85" s="432">
        <v>85</v>
      </c>
      <c r="G85" s="432">
        <v>10</v>
      </c>
      <c r="H85" s="432">
        <v>135</v>
      </c>
      <c r="I85" s="432" t="s">
        <v>940</v>
      </c>
      <c r="J85" s="374" t="s">
        <v>941</v>
      </c>
      <c r="K85" s="373">
        <f t="shared" ref="K85" si="59">H85-F85</f>
        <v>50</v>
      </c>
      <c r="L85" s="375">
        <v>100</v>
      </c>
      <c r="M85" s="376">
        <f t="shared" ref="M85" si="60">(K85*N85)-L85</f>
        <v>1150</v>
      </c>
      <c r="N85" s="373">
        <v>25</v>
      </c>
      <c r="O85" s="325" t="s">
        <v>586</v>
      </c>
      <c r="P85" s="366">
        <v>44721</v>
      </c>
      <c r="Q85" s="249"/>
      <c r="R85" s="250" t="s">
        <v>863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432">
        <v>7</v>
      </c>
      <c r="B86" s="433">
        <v>44721</v>
      </c>
      <c r="C86" s="434"/>
      <c r="D86" s="434" t="s">
        <v>942</v>
      </c>
      <c r="E86" s="432" t="s">
        <v>588</v>
      </c>
      <c r="F86" s="432">
        <v>21</v>
      </c>
      <c r="G86" s="432"/>
      <c r="H86" s="432">
        <v>35</v>
      </c>
      <c r="I86" s="432" t="s">
        <v>943</v>
      </c>
      <c r="J86" s="374" t="s">
        <v>944</v>
      </c>
      <c r="K86" s="373">
        <f t="shared" ref="K86" si="61">H86-F86</f>
        <v>14</v>
      </c>
      <c r="L86" s="375">
        <v>100</v>
      </c>
      <c r="M86" s="376">
        <f t="shared" ref="M86" si="62">(K86*N86)-L86</f>
        <v>600</v>
      </c>
      <c r="N86" s="373">
        <v>50</v>
      </c>
      <c r="O86" s="325" t="s">
        <v>586</v>
      </c>
      <c r="P86" s="366">
        <v>44721</v>
      </c>
      <c r="Q86" s="249"/>
      <c r="R86" s="250" t="s">
        <v>863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469">
        <v>8</v>
      </c>
      <c r="B87" s="470">
        <v>44722</v>
      </c>
      <c r="C87" s="471"/>
      <c r="D87" s="471" t="s">
        <v>954</v>
      </c>
      <c r="E87" s="469" t="s">
        <v>588</v>
      </c>
      <c r="F87" s="469">
        <v>24.5</v>
      </c>
      <c r="G87" s="469">
        <v>10</v>
      </c>
      <c r="H87" s="469">
        <v>10</v>
      </c>
      <c r="I87" s="469" t="s">
        <v>953</v>
      </c>
      <c r="J87" s="333" t="s">
        <v>983</v>
      </c>
      <c r="K87" s="334">
        <f t="shared" ref="K87:K88" si="63">H87-F87</f>
        <v>-14.5</v>
      </c>
      <c r="L87" s="335">
        <v>100</v>
      </c>
      <c r="M87" s="336">
        <f t="shared" ref="M87:M88" si="64">(K87*N87)-L87</f>
        <v>-4450</v>
      </c>
      <c r="N87" s="334">
        <v>300</v>
      </c>
      <c r="O87" s="343" t="s">
        <v>598</v>
      </c>
      <c r="P87" s="337">
        <v>44725</v>
      </c>
      <c r="Q87" s="249"/>
      <c r="R87" s="250" t="s">
        <v>863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469">
        <v>9</v>
      </c>
      <c r="B88" s="470">
        <v>44722</v>
      </c>
      <c r="C88" s="471"/>
      <c r="D88" s="471" t="s">
        <v>955</v>
      </c>
      <c r="E88" s="469" t="s">
        <v>588</v>
      </c>
      <c r="F88" s="469">
        <v>27.5</v>
      </c>
      <c r="G88" s="469">
        <v>19</v>
      </c>
      <c r="H88" s="469">
        <v>19</v>
      </c>
      <c r="I88" s="469" t="s">
        <v>956</v>
      </c>
      <c r="J88" s="333" t="s">
        <v>984</v>
      </c>
      <c r="K88" s="334">
        <f t="shared" si="63"/>
        <v>-8.5</v>
      </c>
      <c r="L88" s="335">
        <v>100</v>
      </c>
      <c r="M88" s="336">
        <f t="shared" si="64"/>
        <v>-4775</v>
      </c>
      <c r="N88" s="334">
        <v>550</v>
      </c>
      <c r="O88" s="343" t="s">
        <v>598</v>
      </c>
      <c r="P88" s="337">
        <v>44725</v>
      </c>
      <c r="Q88" s="249"/>
      <c r="R88" s="250" t="s">
        <v>863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466">
        <v>10</v>
      </c>
      <c r="B89" s="467">
        <v>44725</v>
      </c>
      <c r="C89" s="468"/>
      <c r="D89" s="468" t="s">
        <v>982</v>
      </c>
      <c r="E89" s="466" t="s">
        <v>588</v>
      </c>
      <c r="F89" s="466">
        <v>80</v>
      </c>
      <c r="G89" s="466">
        <v>48</v>
      </c>
      <c r="H89" s="466">
        <v>84</v>
      </c>
      <c r="I89" s="466" t="s">
        <v>980</v>
      </c>
      <c r="J89" s="436" t="s">
        <v>981</v>
      </c>
      <c r="K89" s="430">
        <f t="shared" ref="K89:K90" si="65">H89-F89</f>
        <v>4</v>
      </c>
      <c r="L89" s="437">
        <v>100</v>
      </c>
      <c r="M89" s="431">
        <f t="shared" ref="M89:M90" si="66">(K89*N89)-L89</f>
        <v>100</v>
      </c>
      <c r="N89" s="430">
        <v>50</v>
      </c>
      <c r="O89" s="420" t="s">
        <v>708</v>
      </c>
      <c r="P89" s="428">
        <v>44725</v>
      </c>
      <c r="Q89" s="249"/>
      <c r="R89" s="250" t="s">
        <v>587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432">
        <v>11</v>
      </c>
      <c r="B90" s="433">
        <v>44726</v>
      </c>
      <c r="C90" s="434"/>
      <c r="D90" s="434" t="s">
        <v>1010</v>
      </c>
      <c r="E90" s="432" t="s">
        <v>588</v>
      </c>
      <c r="F90" s="432">
        <v>21</v>
      </c>
      <c r="G90" s="432">
        <v>12</v>
      </c>
      <c r="H90" s="432">
        <v>25.5</v>
      </c>
      <c r="I90" s="432" t="s">
        <v>1011</v>
      </c>
      <c r="J90" s="374" t="s">
        <v>1012</v>
      </c>
      <c r="K90" s="373">
        <f t="shared" si="65"/>
        <v>4.5</v>
      </c>
      <c r="L90" s="375">
        <v>100</v>
      </c>
      <c r="M90" s="376">
        <f t="shared" si="66"/>
        <v>2375</v>
      </c>
      <c r="N90" s="373">
        <v>550</v>
      </c>
      <c r="O90" s="325" t="s">
        <v>586</v>
      </c>
      <c r="P90" s="366">
        <v>44726</v>
      </c>
      <c r="Q90" s="249"/>
      <c r="R90" s="250" t="s">
        <v>587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432">
        <v>12</v>
      </c>
      <c r="B91" s="433">
        <v>44726</v>
      </c>
      <c r="C91" s="434"/>
      <c r="D91" s="434" t="s">
        <v>1016</v>
      </c>
      <c r="E91" s="432" t="s">
        <v>588</v>
      </c>
      <c r="F91" s="432">
        <v>80</v>
      </c>
      <c r="G91" s="432">
        <v>47</v>
      </c>
      <c r="H91" s="432">
        <v>102</v>
      </c>
      <c r="I91" s="432" t="s">
        <v>980</v>
      </c>
      <c r="J91" s="374" t="s">
        <v>1018</v>
      </c>
      <c r="K91" s="373">
        <f t="shared" ref="K91:K92" si="67">H91-F91</f>
        <v>22</v>
      </c>
      <c r="L91" s="375">
        <v>100</v>
      </c>
      <c r="M91" s="376">
        <f t="shared" ref="M91:M92" si="68">(K91*N91)-L91</f>
        <v>1000</v>
      </c>
      <c r="N91" s="373">
        <v>50</v>
      </c>
      <c r="O91" s="325" t="s">
        <v>586</v>
      </c>
      <c r="P91" s="366">
        <v>44726</v>
      </c>
      <c r="Q91" s="249"/>
      <c r="R91" s="250" t="s">
        <v>587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432">
        <v>13</v>
      </c>
      <c r="B92" s="433">
        <v>44726</v>
      </c>
      <c r="C92" s="434"/>
      <c r="D92" s="434" t="s">
        <v>1017</v>
      </c>
      <c r="E92" s="432" t="s">
        <v>588</v>
      </c>
      <c r="F92" s="432">
        <v>82.5</v>
      </c>
      <c r="G92" s="432">
        <v>48</v>
      </c>
      <c r="H92" s="432">
        <v>92</v>
      </c>
      <c r="I92" s="432" t="s">
        <v>980</v>
      </c>
      <c r="J92" s="374" t="s">
        <v>1019</v>
      </c>
      <c r="K92" s="373">
        <f t="shared" si="67"/>
        <v>9.5</v>
      </c>
      <c r="L92" s="375">
        <v>100</v>
      </c>
      <c r="M92" s="376">
        <f t="shared" si="68"/>
        <v>375</v>
      </c>
      <c r="N92" s="373">
        <v>50</v>
      </c>
      <c r="O92" s="325" t="s">
        <v>586</v>
      </c>
      <c r="P92" s="366">
        <v>44726</v>
      </c>
      <c r="Q92" s="249"/>
      <c r="R92" s="250" t="s">
        <v>587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421"/>
      <c r="B93" s="422"/>
      <c r="C93" s="423"/>
      <c r="D93" s="423"/>
      <c r="E93" s="421"/>
      <c r="F93" s="421"/>
      <c r="G93" s="421"/>
      <c r="H93" s="421"/>
      <c r="I93" s="421"/>
      <c r="J93" s="424"/>
      <c r="K93" s="421"/>
      <c r="L93" s="425"/>
      <c r="M93" s="426"/>
      <c r="N93" s="421"/>
      <c r="O93" s="424"/>
      <c r="P93" s="422"/>
      <c r="Q93" s="249"/>
      <c r="R93" s="250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421"/>
      <c r="B94" s="422"/>
      <c r="C94" s="423"/>
      <c r="D94" s="423"/>
      <c r="E94" s="421"/>
      <c r="F94" s="421"/>
      <c r="G94" s="421"/>
      <c r="H94" s="421"/>
      <c r="I94" s="421"/>
      <c r="J94" s="424"/>
      <c r="K94" s="421"/>
      <c r="L94" s="425"/>
      <c r="M94" s="426"/>
      <c r="N94" s="421"/>
      <c r="O94" s="424"/>
      <c r="P94" s="422"/>
      <c r="Q94" s="249"/>
      <c r="R94" s="250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421"/>
      <c r="B95" s="422"/>
      <c r="C95" s="423"/>
      <c r="D95" s="423"/>
      <c r="E95" s="421"/>
      <c r="F95" s="421"/>
      <c r="G95" s="421"/>
      <c r="H95" s="421"/>
      <c r="I95" s="421"/>
      <c r="J95" s="424"/>
      <c r="K95" s="421"/>
      <c r="L95" s="425"/>
      <c r="M95" s="426"/>
      <c r="N95" s="421"/>
      <c r="O95" s="424"/>
      <c r="P95" s="422"/>
      <c r="Q95" s="249"/>
      <c r="R95" s="250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ht="14.25" customHeight="1">
      <c r="A96" s="346"/>
      <c r="B96" s="248"/>
      <c r="C96" s="347"/>
      <c r="D96" s="348"/>
      <c r="E96" s="346"/>
      <c r="F96" s="346"/>
      <c r="G96" s="346"/>
      <c r="H96" s="349"/>
      <c r="I96" s="350"/>
      <c r="J96" s="284"/>
      <c r="K96" s="252"/>
      <c r="L96" s="272"/>
      <c r="M96" s="273"/>
      <c r="N96" s="252"/>
      <c r="O96" s="284"/>
      <c r="P96" s="248"/>
      <c r="Q96" s="1"/>
      <c r="R96" s="250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151"/>
      <c r="B97" s="156"/>
      <c r="C97" s="156"/>
      <c r="D97" s="157"/>
      <c r="E97" s="151"/>
      <c r="F97" s="158"/>
      <c r="G97" s="151"/>
      <c r="H97" s="151"/>
      <c r="I97" s="151"/>
      <c r="J97" s="156"/>
      <c r="K97" s="159"/>
      <c r="L97" s="151"/>
      <c r="M97" s="151"/>
      <c r="N97" s="151"/>
      <c r="O97" s="160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38" ht="38.25" customHeight="1">
      <c r="A98" s="94" t="s">
        <v>610</v>
      </c>
      <c r="B98" s="161"/>
      <c r="C98" s="161"/>
      <c r="D98" s="162"/>
      <c r="E98" s="135"/>
      <c r="F98" s="6"/>
      <c r="G98" s="6"/>
      <c r="H98" s="136"/>
      <c r="I98" s="163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s="247" customFormat="1" ht="14.25" customHeight="1">
      <c r="A99" s="95" t="s">
        <v>16</v>
      </c>
      <c r="B99" s="96" t="s">
        <v>563</v>
      </c>
      <c r="C99" s="96"/>
      <c r="D99" s="97" t="s">
        <v>574</v>
      </c>
      <c r="E99" s="96" t="s">
        <v>575</v>
      </c>
      <c r="F99" s="96" t="s">
        <v>576</v>
      </c>
      <c r="G99" s="96" t="s">
        <v>577</v>
      </c>
      <c r="H99" s="96" t="s">
        <v>578</v>
      </c>
      <c r="I99" s="96" t="s">
        <v>579</v>
      </c>
      <c r="J99" s="95" t="s">
        <v>580</v>
      </c>
      <c r="K99" s="139" t="s">
        <v>597</v>
      </c>
      <c r="L99" s="140" t="s">
        <v>582</v>
      </c>
      <c r="M99" s="98" t="s">
        <v>583</v>
      </c>
      <c r="N99" s="96" t="s">
        <v>584</v>
      </c>
      <c r="O99" s="97" t="s">
        <v>585</v>
      </c>
      <c r="P99" s="96" t="s">
        <v>817</v>
      </c>
      <c r="Q99" s="246"/>
      <c r="R99" s="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354">
        <v>1</v>
      </c>
      <c r="B100" s="340">
        <v>44488</v>
      </c>
      <c r="C100" s="340"/>
      <c r="D100" s="341" t="s">
        <v>870</v>
      </c>
      <c r="E100" s="342" t="s">
        <v>860</v>
      </c>
      <c r="F100" s="342">
        <v>235.25</v>
      </c>
      <c r="G100" s="342">
        <v>198</v>
      </c>
      <c r="H100" s="342">
        <v>273</v>
      </c>
      <c r="I100" s="342" t="s">
        <v>822</v>
      </c>
      <c r="J100" s="329" t="s">
        <v>869</v>
      </c>
      <c r="K100" s="329">
        <f t="shared" ref="K100" si="69">H100-F100</f>
        <v>37.75</v>
      </c>
      <c r="L100" s="330">
        <f t="shared" ref="L100" si="70">(F100*-0.7)/100</f>
        <v>-1.6467499999999999</v>
      </c>
      <c r="M100" s="331">
        <f t="shared" ref="M100" si="71">(K100+L100)/F100</f>
        <v>0.15346758767268864</v>
      </c>
      <c r="N100" s="329" t="s">
        <v>586</v>
      </c>
      <c r="O100" s="332">
        <v>44700</v>
      </c>
      <c r="P100" s="329"/>
      <c r="Q100" s="246"/>
      <c r="R100" s="1" t="s">
        <v>587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360">
        <v>2</v>
      </c>
      <c r="B101" s="361">
        <v>44651</v>
      </c>
      <c r="C101" s="362"/>
      <c r="D101" s="363" t="s">
        <v>436</v>
      </c>
      <c r="E101" s="364" t="s">
        <v>588</v>
      </c>
      <c r="F101" s="364">
        <v>379</v>
      </c>
      <c r="G101" s="364">
        <v>348</v>
      </c>
      <c r="H101" s="364">
        <v>403.5</v>
      </c>
      <c r="I101" s="364" t="s">
        <v>862</v>
      </c>
      <c r="J101" s="325" t="s">
        <v>883</v>
      </c>
      <c r="K101" s="325">
        <f t="shared" ref="K101" si="72">H101-F101</f>
        <v>24.5</v>
      </c>
      <c r="L101" s="326">
        <f t="shared" ref="L101" si="73">(F101*-0.7)/100</f>
        <v>-2.653</v>
      </c>
      <c r="M101" s="327">
        <f t="shared" ref="M101" si="74">(K101+L101)/F101</f>
        <v>5.7643799472295518E-2</v>
      </c>
      <c r="N101" s="325" t="s">
        <v>586</v>
      </c>
      <c r="O101" s="328">
        <v>44713</v>
      </c>
      <c r="P101" s="325"/>
      <c r="Q101" s="246"/>
      <c r="R101" s="246" t="s">
        <v>587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ht="14.25" customHeight="1">
      <c r="A102" s="360">
        <v>3</v>
      </c>
      <c r="B102" s="361">
        <v>44687</v>
      </c>
      <c r="C102" s="362"/>
      <c r="D102" s="363" t="s">
        <v>71</v>
      </c>
      <c r="E102" s="364" t="s">
        <v>588</v>
      </c>
      <c r="F102" s="364">
        <v>228</v>
      </c>
      <c r="G102" s="364">
        <v>206</v>
      </c>
      <c r="H102" s="364">
        <v>244</v>
      </c>
      <c r="I102" s="364" t="s">
        <v>865</v>
      </c>
      <c r="J102" s="325" t="s">
        <v>882</v>
      </c>
      <c r="K102" s="325">
        <f t="shared" ref="K102" si="75">H102-F102</f>
        <v>16</v>
      </c>
      <c r="L102" s="326">
        <f t="shared" ref="L102" si="76">(F102*-0.7)/100</f>
        <v>-1.5959999999999999</v>
      </c>
      <c r="M102" s="327">
        <f t="shared" ref="M102" si="77">(K102+L102)/F102</f>
        <v>6.3175438596491232E-2</v>
      </c>
      <c r="N102" s="325" t="s">
        <v>586</v>
      </c>
      <c r="O102" s="328">
        <v>44713</v>
      </c>
      <c r="P102" s="364"/>
      <c r="R102" s="246" t="s">
        <v>587</v>
      </c>
      <c r="S102" s="41"/>
      <c r="T102" s="1"/>
      <c r="U102" s="1"/>
      <c r="V102" s="1"/>
      <c r="W102" s="1"/>
      <c r="X102" s="1"/>
      <c r="Y102" s="1"/>
      <c r="Z102" s="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164"/>
      <c r="B103" s="141"/>
      <c r="C103" s="165"/>
      <c r="D103" s="100"/>
      <c r="E103" s="166"/>
      <c r="F103" s="166"/>
      <c r="G103" s="166"/>
      <c r="H103" s="166"/>
      <c r="I103" s="166"/>
      <c r="J103" s="166"/>
      <c r="K103" s="167"/>
      <c r="L103" s="168"/>
      <c r="M103" s="166"/>
      <c r="N103" s="169"/>
      <c r="O103" s="170"/>
      <c r="P103" s="170"/>
      <c r="Q103" s="1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19" t="s">
        <v>590</v>
      </c>
      <c r="B104" s="119"/>
      <c r="C104" s="119"/>
      <c r="D104" s="119"/>
      <c r="E104" s="41"/>
      <c r="F104" s="127" t="s">
        <v>592</v>
      </c>
      <c r="G104" s="56"/>
      <c r="H104" s="56"/>
      <c r="I104" s="56"/>
      <c r="J104" s="6"/>
      <c r="K104" s="145"/>
      <c r="L104" s="146"/>
      <c r="M104" s="6"/>
      <c r="N104" s="109"/>
      <c r="O104" s="17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26" t="s">
        <v>591</v>
      </c>
      <c r="B105" s="119"/>
      <c r="C105" s="119"/>
      <c r="D105" s="119"/>
      <c r="E105" s="6"/>
      <c r="F105" s="127" t="s">
        <v>594</v>
      </c>
      <c r="G105" s="6"/>
      <c r="H105" s="6" t="s">
        <v>813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26"/>
      <c r="B106" s="119"/>
      <c r="C106" s="119"/>
      <c r="D106" s="119"/>
      <c r="E106" s="6"/>
      <c r="F106" s="127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1"/>
      <c r="B107" s="134" t="s">
        <v>611</v>
      </c>
      <c r="C107" s="134"/>
      <c r="D107" s="134"/>
      <c r="E107" s="134"/>
      <c r="F107" s="135"/>
      <c r="G107" s="6"/>
      <c r="H107" s="6"/>
      <c r="I107" s="136"/>
      <c r="J107" s="137"/>
      <c r="K107" s="138"/>
      <c r="L107" s="137"/>
      <c r="M107" s="6"/>
      <c r="N107" s="1"/>
      <c r="O107" s="1"/>
      <c r="Q107" s="97" t="s">
        <v>585</v>
      </c>
      <c r="R107" s="56"/>
      <c r="S107" s="1"/>
      <c r="T107" s="1"/>
      <c r="U107" s="1"/>
      <c r="V107" s="1"/>
      <c r="W107" s="1"/>
      <c r="X107" s="1"/>
      <c r="Y107" s="1"/>
      <c r="Z107" s="1"/>
    </row>
    <row r="108" spans="1:38" ht="14.25" customHeight="1">
      <c r="A108" s="95" t="s">
        <v>16</v>
      </c>
      <c r="B108" s="96" t="s">
        <v>563</v>
      </c>
      <c r="C108" s="96"/>
      <c r="D108" s="97" t="s">
        <v>574</v>
      </c>
      <c r="E108" s="96" t="s">
        <v>575</v>
      </c>
      <c r="F108" s="96" t="s">
        <v>576</v>
      </c>
      <c r="G108" s="96" t="s">
        <v>596</v>
      </c>
      <c r="H108" s="96" t="s">
        <v>578</v>
      </c>
      <c r="I108" s="96" t="s">
        <v>579</v>
      </c>
      <c r="J108" s="172" t="s">
        <v>580</v>
      </c>
      <c r="K108" s="139" t="s">
        <v>597</v>
      </c>
      <c r="L108" s="149" t="s">
        <v>605</v>
      </c>
      <c r="M108" s="96" t="s">
        <v>606</v>
      </c>
      <c r="N108" s="140" t="s">
        <v>582</v>
      </c>
      <c r="O108" s="98" t="s">
        <v>583</v>
      </c>
      <c r="P108" s="96" t="s">
        <v>584</v>
      </c>
      <c r="Q108" s="179"/>
      <c r="R108" s="56"/>
      <c r="S108" s="113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38" ht="14.25" customHeight="1">
      <c r="A109" s="101"/>
      <c r="B109" s="102"/>
      <c r="C109" s="173"/>
      <c r="D109" s="103"/>
      <c r="E109" s="104"/>
      <c r="F109" s="174"/>
      <c r="G109" s="101"/>
      <c r="H109" s="104"/>
      <c r="I109" s="105"/>
      <c r="J109" s="175"/>
      <c r="K109" s="175"/>
      <c r="L109" s="176"/>
      <c r="M109" s="99"/>
      <c r="N109" s="176"/>
      <c r="O109" s="177"/>
      <c r="P109" s="178"/>
      <c r="Q109" s="179"/>
      <c r="R109" s="144"/>
      <c r="S109" s="113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38" ht="14.25" customHeight="1">
      <c r="A110" s="101"/>
      <c r="B110" s="102"/>
      <c r="C110" s="173"/>
      <c r="D110" s="103"/>
      <c r="E110" s="104"/>
      <c r="F110" s="174"/>
      <c r="G110" s="101"/>
      <c r="H110" s="104"/>
      <c r="I110" s="105"/>
      <c r="J110" s="175"/>
      <c r="K110" s="175"/>
      <c r="L110" s="176"/>
      <c r="M110" s="99"/>
      <c r="N110" s="176"/>
      <c r="O110" s="177"/>
      <c r="P110" s="178"/>
      <c r="Q110" s="179"/>
      <c r="R110" s="144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01"/>
      <c r="B111" s="102"/>
      <c r="C111" s="173"/>
      <c r="D111" s="103"/>
      <c r="E111" s="104"/>
      <c r="F111" s="174"/>
      <c r="G111" s="101"/>
      <c r="H111" s="104"/>
      <c r="I111" s="105"/>
      <c r="J111" s="175"/>
      <c r="K111" s="175"/>
      <c r="L111" s="176"/>
      <c r="M111" s="99"/>
      <c r="N111" s="176"/>
      <c r="O111" s="177"/>
      <c r="P111" s="178"/>
      <c r="Q111" s="179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01"/>
      <c r="B112" s="102"/>
      <c r="C112" s="173"/>
      <c r="D112" s="103"/>
      <c r="E112" s="104"/>
      <c r="F112" s="175"/>
      <c r="G112" s="101"/>
      <c r="H112" s="104"/>
      <c r="I112" s="105"/>
      <c r="J112" s="175"/>
      <c r="K112" s="175"/>
      <c r="L112" s="176"/>
      <c r="M112" s="99"/>
      <c r="N112" s="176"/>
      <c r="O112" s="177"/>
      <c r="P112" s="178"/>
      <c r="Q112" s="179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01"/>
      <c r="B113" s="102"/>
      <c r="C113" s="173"/>
      <c r="D113" s="103"/>
      <c r="E113" s="104"/>
      <c r="F113" s="175"/>
      <c r="G113" s="101"/>
      <c r="H113" s="104"/>
      <c r="I113" s="105"/>
      <c r="J113" s="175"/>
      <c r="K113" s="175"/>
      <c r="L113" s="176"/>
      <c r="M113" s="99"/>
      <c r="N113" s="176"/>
      <c r="O113" s="177"/>
      <c r="P113" s="178"/>
      <c r="Q113" s="179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01"/>
      <c r="B114" s="102"/>
      <c r="C114" s="173"/>
      <c r="D114" s="103"/>
      <c r="E114" s="104"/>
      <c r="F114" s="174"/>
      <c r="G114" s="101"/>
      <c r="H114" s="104"/>
      <c r="I114" s="105"/>
      <c r="J114" s="175"/>
      <c r="K114" s="175"/>
      <c r="L114" s="176"/>
      <c r="M114" s="99"/>
      <c r="N114" s="176"/>
      <c r="O114" s="177"/>
      <c r="P114" s="178"/>
      <c r="Q114" s="179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01"/>
      <c r="B115" s="102"/>
      <c r="C115" s="173"/>
      <c r="D115" s="103"/>
      <c r="E115" s="104"/>
      <c r="F115" s="174"/>
      <c r="G115" s="101"/>
      <c r="H115" s="104"/>
      <c r="I115" s="105"/>
      <c r="J115" s="175"/>
      <c r="K115" s="175"/>
      <c r="L115" s="175"/>
      <c r="M115" s="175"/>
      <c r="N115" s="176"/>
      <c r="O115" s="180"/>
      <c r="P115" s="178"/>
      <c r="Q115" s="179"/>
      <c r="R115" s="6"/>
      <c r="S115" s="113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01"/>
      <c r="B116" s="102"/>
      <c r="C116" s="173"/>
      <c r="D116" s="103"/>
      <c r="E116" s="104"/>
      <c r="F116" s="175"/>
      <c r="G116" s="101"/>
      <c r="H116" s="104"/>
      <c r="I116" s="105"/>
      <c r="J116" s="175"/>
      <c r="K116" s="175"/>
      <c r="L116" s="176"/>
      <c r="M116" s="99"/>
      <c r="N116" s="176"/>
      <c r="O116" s="177"/>
      <c r="P116" s="178"/>
      <c r="Q116" s="179"/>
      <c r="R116" s="144"/>
      <c r="S116" s="113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101"/>
      <c r="B117" s="102"/>
      <c r="C117" s="173"/>
      <c r="D117" s="103"/>
      <c r="E117" s="104"/>
      <c r="F117" s="174"/>
      <c r="G117" s="101"/>
      <c r="H117" s="104"/>
      <c r="I117" s="105"/>
      <c r="J117" s="181"/>
      <c r="K117" s="181"/>
      <c r="L117" s="181"/>
      <c r="M117" s="181"/>
      <c r="N117" s="182"/>
      <c r="O117" s="177"/>
      <c r="P117" s="106"/>
      <c r="Q117" s="1"/>
      <c r="R117" s="144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26"/>
      <c r="B118" s="119"/>
      <c r="C118" s="119"/>
      <c r="D118" s="119"/>
      <c r="E118" s="6"/>
      <c r="F118" s="127"/>
      <c r="G118" s="6"/>
      <c r="H118" s="6"/>
      <c r="I118" s="6"/>
      <c r="J118" s="1"/>
      <c r="K118" s="6"/>
      <c r="L118" s="6"/>
      <c r="M118" s="6"/>
      <c r="N118" s="1"/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26"/>
      <c r="B119" s="119"/>
      <c r="C119" s="119"/>
      <c r="D119" s="119"/>
      <c r="E119" s="6"/>
      <c r="F119" s="127"/>
      <c r="G119" s="56"/>
      <c r="H119" s="41"/>
      <c r="I119" s="56"/>
      <c r="J119" s="6"/>
      <c r="K119" s="145"/>
      <c r="L119" s="146"/>
      <c r="M119" s="6"/>
      <c r="N119" s="109"/>
      <c r="O119" s="147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56"/>
      <c r="B120" s="108"/>
      <c r="C120" s="108"/>
      <c r="D120" s="41"/>
      <c r="E120" s="56"/>
      <c r="F120" s="56"/>
      <c r="G120" s="56"/>
      <c r="H120" s="41"/>
      <c r="I120" s="56"/>
      <c r="J120" s="6"/>
      <c r="K120" s="145"/>
      <c r="L120" s="146"/>
      <c r="M120" s="6"/>
      <c r="N120" s="109"/>
      <c r="O120" s="147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41"/>
      <c r="B121" s="183" t="s">
        <v>612</v>
      </c>
      <c r="C121" s="183"/>
      <c r="D121" s="183"/>
      <c r="E121" s="183"/>
      <c r="F121" s="6"/>
      <c r="G121" s="6"/>
      <c r="H121" s="137"/>
      <c r="I121" s="6"/>
      <c r="J121" s="137"/>
      <c r="K121" s="138"/>
      <c r="L121" s="6"/>
      <c r="M121" s="6"/>
      <c r="N121" s="1"/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95" t="s">
        <v>16</v>
      </c>
      <c r="B122" s="96" t="s">
        <v>563</v>
      </c>
      <c r="C122" s="96"/>
      <c r="D122" s="97" t="s">
        <v>574</v>
      </c>
      <c r="E122" s="96" t="s">
        <v>575</v>
      </c>
      <c r="F122" s="96" t="s">
        <v>576</v>
      </c>
      <c r="G122" s="96" t="s">
        <v>613</v>
      </c>
      <c r="H122" s="96" t="s">
        <v>614</v>
      </c>
      <c r="I122" s="96" t="s">
        <v>579</v>
      </c>
      <c r="J122" s="184" t="s">
        <v>580</v>
      </c>
      <c r="K122" s="96" t="s">
        <v>581</v>
      </c>
      <c r="L122" s="96" t="s">
        <v>615</v>
      </c>
      <c r="M122" s="96" t="s">
        <v>584</v>
      </c>
      <c r="N122" s="97" t="s">
        <v>585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85">
        <v>1</v>
      </c>
      <c r="B123" s="186">
        <v>41579</v>
      </c>
      <c r="C123" s="186"/>
      <c r="D123" s="187" t="s">
        <v>616</v>
      </c>
      <c r="E123" s="188" t="s">
        <v>617</v>
      </c>
      <c r="F123" s="189">
        <v>82</v>
      </c>
      <c r="G123" s="188" t="s">
        <v>618</v>
      </c>
      <c r="H123" s="188">
        <v>100</v>
      </c>
      <c r="I123" s="190">
        <v>100</v>
      </c>
      <c r="J123" s="191" t="s">
        <v>619</v>
      </c>
      <c r="K123" s="192">
        <f t="shared" ref="K123:K175" si="78">H123-F123</f>
        <v>18</v>
      </c>
      <c r="L123" s="193">
        <f t="shared" ref="L123:L175" si="79">K123/F123</f>
        <v>0.21951219512195122</v>
      </c>
      <c r="M123" s="188" t="s">
        <v>586</v>
      </c>
      <c r="N123" s="194">
        <v>42657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85">
        <v>2</v>
      </c>
      <c r="B124" s="186">
        <v>41794</v>
      </c>
      <c r="C124" s="186"/>
      <c r="D124" s="187" t="s">
        <v>620</v>
      </c>
      <c r="E124" s="188" t="s">
        <v>588</v>
      </c>
      <c r="F124" s="189">
        <v>257</v>
      </c>
      <c r="G124" s="188" t="s">
        <v>618</v>
      </c>
      <c r="H124" s="188">
        <v>300</v>
      </c>
      <c r="I124" s="190">
        <v>300</v>
      </c>
      <c r="J124" s="191" t="s">
        <v>619</v>
      </c>
      <c r="K124" s="192">
        <f t="shared" si="78"/>
        <v>43</v>
      </c>
      <c r="L124" s="193">
        <f t="shared" si="79"/>
        <v>0.16731517509727625</v>
      </c>
      <c r="M124" s="188" t="s">
        <v>586</v>
      </c>
      <c r="N124" s="194">
        <v>41822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85">
        <v>3</v>
      </c>
      <c r="B125" s="186">
        <v>41828</v>
      </c>
      <c r="C125" s="186"/>
      <c r="D125" s="187" t="s">
        <v>621</v>
      </c>
      <c r="E125" s="188" t="s">
        <v>588</v>
      </c>
      <c r="F125" s="189">
        <v>393</v>
      </c>
      <c r="G125" s="188" t="s">
        <v>618</v>
      </c>
      <c r="H125" s="188">
        <v>468</v>
      </c>
      <c r="I125" s="190">
        <v>468</v>
      </c>
      <c r="J125" s="191" t="s">
        <v>619</v>
      </c>
      <c r="K125" s="192">
        <f t="shared" si="78"/>
        <v>75</v>
      </c>
      <c r="L125" s="193">
        <f t="shared" si="79"/>
        <v>0.19083969465648856</v>
      </c>
      <c r="M125" s="188" t="s">
        <v>586</v>
      </c>
      <c r="N125" s="194">
        <v>41863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85">
        <v>4</v>
      </c>
      <c r="B126" s="186">
        <v>41857</v>
      </c>
      <c r="C126" s="186"/>
      <c r="D126" s="187" t="s">
        <v>622</v>
      </c>
      <c r="E126" s="188" t="s">
        <v>588</v>
      </c>
      <c r="F126" s="189">
        <v>205</v>
      </c>
      <c r="G126" s="188" t="s">
        <v>618</v>
      </c>
      <c r="H126" s="188">
        <v>275</v>
      </c>
      <c r="I126" s="190">
        <v>250</v>
      </c>
      <c r="J126" s="191" t="s">
        <v>619</v>
      </c>
      <c r="K126" s="192">
        <f t="shared" si="78"/>
        <v>70</v>
      </c>
      <c r="L126" s="193">
        <f t="shared" si="79"/>
        <v>0.34146341463414637</v>
      </c>
      <c r="M126" s="188" t="s">
        <v>586</v>
      </c>
      <c r="N126" s="194">
        <v>41962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85">
        <v>5</v>
      </c>
      <c r="B127" s="186">
        <v>41886</v>
      </c>
      <c r="C127" s="186"/>
      <c r="D127" s="187" t="s">
        <v>623</v>
      </c>
      <c r="E127" s="188" t="s">
        <v>588</v>
      </c>
      <c r="F127" s="189">
        <v>162</v>
      </c>
      <c r="G127" s="188" t="s">
        <v>618</v>
      </c>
      <c r="H127" s="188">
        <v>190</v>
      </c>
      <c r="I127" s="190">
        <v>190</v>
      </c>
      <c r="J127" s="191" t="s">
        <v>619</v>
      </c>
      <c r="K127" s="192">
        <f t="shared" si="78"/>
        <v>28</v>
      </c>
      <c r="L127" s="193">
        <f t="shared" si="79"/>
        <v>0.1728395061728395</v>
      </c>
      <c r="M127" s="188" t="s">
        <v>586</v>
      </c>
      <c r="N127" s="194">
        <v>42006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85">
        <v>6</v>
      </c>
      <c r="B128" s="186">
        <v>41886</v>
      </c>
      <c r="C128" s="186"/>
      <c r="D128" s="187" t="s">
        <v>624</v>
      </c>
      <c r="E128" s="188" t="s">
        <v>588</v>
      </c>
      <c r="F128" s="189">
        <v>75</v>
      </c>
      <c r="G128" s="188" t="s">
        <v>618</v>
      </c>
      <c r="H128" s="188">
        <v>91.5</v>
      </c>
      <c r="I128" s="190" t="s">
        <v>625</v>
      </c>
      <c r="J128" s="191" t="s">
        <v>626</v>
      </c>
      <c r="K128" s="192">
        <f t="shared" si="78"/>
        <v>16.5</v>
      </c>
      <c r="L128" s="193">
        <f t="shared" si="79"/>
        <v>0.22</v>
      </c>
      <c r="M128" s="188" t="s">
        <v>586</v>
      </c>
      <c r="N128" s="194">
        <v>41954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7</v>
      </c>
      <c r="B129" s="186">
        <v>41913</v>
      </c>
      <c r="C129" s="186"/>
      <c r="D129" s="187" t="s">
        <v>627</v>
      </c>
      <c r="E129" s="188" t="s">
        <v>588</v>
      </c>
      <c r="F129" s="189">
        <v>850</v>
      </c>
      <c r="G129" s="188" t="s">
        <v>618</v>
      </c>
      <c r="H129" s="188">
        <v>982.5</v>
      </c>
      <c r="I129" s="190">
        <v>1050</v>
      </c>
      <c r="J129" s="191" t="s">
        <v>628</v>
      </c>
      <c r="K129" s="192">
        <f t="shared" si="78"/>
        <v>132.5</v>
      </c>
      <c r="L129" s="193">
        <f t="shared" si="79"/>
        <v>0.15588235294117647</v>
      </c>
      <c r="M129" s="188" t="s">
        <v>586</v>
      </c>
      <c r="N129" s="194">
        <v>42039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8</v>
      </c>
      <c r="B130" s="186">
        <v>41913</v>
      </c>
      <c r="C130" s="186"/>
      <c r="D130" s="187" t="s">
        <v>629</v>
      </c>
      <c r="E130" s="188" t="s">
        <v>588</v>
      </c>
      <c r="F130" s="189">
        <v>475</v>
      </c>
      <c r="G130" s="188" t="s">
        <v>618</v>
      </c>
      <c r="H130" s="188">
        <v>515</v>
      </c>
      <c r="I130" s="190">
        <v>600</v>
      </c>
      <c r="J130" s="191" t="s">
        <v>630</v>
      </c>
      <c r="K130" s="192">
        <f t="shared" si="78"/>
        <v>40</v>
      </c>
      <c r="L130" s="193">
        <f t="shared" si="79"/>
        <v>8.4210526315789472E-2</v>
      </c>
      <c r="M130" s="188" t="s">
        <v>586</v>
      </c>
      <c r="N130" s="194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9</v>
      </c>
      <c r="B131" s="186">
        <v>41913</v>
      </c>
      <c r="C131" s="186"/>
      <c r="D131" s="187" t="s">
        <v>631</v>
      </c>
      <c r="E131" s="188" t="s">
        <v>588</v>
      </c>
      <c r="F131" s="189">
        <v>86</v>
      </c>
      <c r="G131" s="188" t="s">
        <v>618</v>
      </c>
      <c r="H131" s="188">
        <v>99</v>
      </c>
      <c r="I131" s="190">
        <v>140</v>
      </c>
      <c r="J131" s="191" t="s">
        <v>632</v>
      </c>
      <c r="K131" s="192">
        <f t="shared" si="78"/>
        <v>13</v>
      </c>
      <c r="L131" s="193">
        <f t="shared" si="79"/>
        <v>0.15116279069767441</v>
      </c>
      <c r="M131" s="188" t="s">
        <v>586</v>
      </c>
      <c r="N131" s="19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10</v>
      </c>
      <c r="B132" s="186">
        <v>41926</v>
      </c>
      <c r="C132" s="186"/>
      <c r="D132" s="187" t="s">
        <v>633</v>
      </c>
      <c r="E132" s="188" t="s">
        <v>588</v>
      </c>
      <c r="F132" s="189">
        <v>496.6</v>
      </c>
      <c r="G132" s="188" t="s">
        <v>618</v>
      </c>
      <c r="H132" s="188">
        <v>621</v>
      </c>
      <c r="I132" s="190">
        <v>580</v>
      </c>
      <c r="J132" s="191" t="s">
        <v>619</v>
      </c>
      <c r="K132" s="192">
        <f t="shared" si="78"/>
        <v>124.39999999999998</v>
      </c>
      <c r="L132" s="193">
        <f t="shared" si="79"/>
        <v>0.25050342327829234</v>
      </c>
      <c r="M132" s="188" t="s">
        <v>586</v>
      </c>
      <c r="N132" s="194">
        <v>42605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11</v>
      </c>
      <c r="B133" s="186">
        <v>41926</v>
      </c>
      <c r="C133" s="186"/>
      <c r="D133" s="187" t="s">
        <v>634</v>
      </c>
      <c r="E133" s="188" t="s">
        <v>588</v>
      </c>
      <c r="F133" s="189">
        <v>2481.9</v>
      </c>
      <c r="G133" s="188" t="s">
        <v>618</v>
      </c>
      <c r="H133" s="188">
        <v>2840</v>
      </c>
      <c r="I133" s="190">
        <v>2870</v>
      </c>
      <c r="J133" s="191" t="s">
        <v>635</v>
      </c>
      <c r="K133" s="192">
        <f t="shared" si="78"/>
        <v>358.09999999999991</v>
      </c>
      <c r="L133" s="193">
        <f t="shared" si="79"/>
        <v>0.14428462065353154</v>
      </c>
      <c r="M133" s="188" t="s">
        <v>586</v>
      </c>
      <c r="N133" s="194">
        <v>42017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12</v>
      </c>
      <c r="B134" s="186">
        <v>41928</v>
      </c>
      <c r="C134" s="186"/>
      <c r="D134" s="187" t="s">
        <v>636</v>
      </c>
      <c r="E134" s="188" t="s">
        <v>588</v>
      </c>
      <c r="F134" s="189">
        <v>84.5</v>
      </c>
      <c r="G134" s="188" t="s">
        <v>618</v>
      </c>
      <c r="H134" s="188">
        <v>93</v>
      </c>
      <c r="I134" s="190">
        <v>110</v>
      </c>
      <c r="J134" s="191" t="s">
        <v>637</v>
      </c>
      <c r="K134" s="192">
        <f t="shared" si="78"/>
        <v>8.5</v>
      </c>
      <c r="L134" s="193">
        <f t="shared" si="79"/>
        <v>0.10059171597633136</v>
      </c>
      <c r="M134" s="188" t="s">
        <v>586</v>
      </c>
      <c r="N134" s="194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13</v>
      </c>
      <c r="B135" s="186">
        <v>41928</v>
      </c>
      <c r="C135" s="186"/>
      <c r="D135" s="187" t="s">
        <v>638</v>
      </c>
      <c r="E135" s="188" t="s">
        <v>588</v>
      </c>
      <c r="F135" s="189">
        <v>401</v>
      </c>
      <c r="G135" s="188" t="s">
        <v>618</v>
      </c>
      <c r="H135" s="188">
        <v>428</v>
      </c>
      <c r="I135" s="190">
        <v>450</v>
      </c>
      <c r="J135" s="191" t="s">
        <v>639</v>
      </c>
      <c r="K135" s="192">
        <f t="shared" si="78"/>
        <v>27</v>
      </c>
      <c r="L135" s="193">
        <f t="shared" si="79"/>
        <v>6.7331670822942641E-2</v>
      </c>
      <c r="M135" s="188" t="s">
        <v>586</v>
      </c>
      <c r="N135" s="194">
        <v>42020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14</v>
      </c>
      <c r="B136" s="186">
        <v>41928</v>
      </c>
      <c r="C136" s="186"/>
      <c r="D136" s="187" t="s">
        <v>640</v>
      </c>
      <c r="E136" s="188" t="s">
        <v>588</v>
      </c>
      <c r="F136" s="189">
        <v>101</v>
      </c>
      <c r="G136" s="188" t="s">
        <v>618</v>
      </c>
      <c r="H136" s="188">
        <v>112</v>
      </c>
      <c r="I136" s="190">
        <v>120</v>
      </c>
      <c r="J136" s="191" t="s">
        <v>641</v>
      </c>
      <c r="K136" s="192">
        <f t="shared" si="78"/>
        <v>11</v>
      </c>
      <c r="L136" s="193">
        <f t="shared" si="79"/>
        <v>0.10891089108910891</v>
      </c>
      <c r="M136" s="188" t="s">
        <v>586</v>
      </c>
      <c r="N136" s="194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15</v>
      </c>
      <c r="B137" s="186">
        <v>41954</v>
      </c>
      <c r="C137" s="186"/>
      <c r="D137" s="187" t="s">
        <v>642</v>
      </c>
      <c r="E137" s="188" t="s">
        <v>588</v>
      </c>
      <c r="F137" s="189">
        <v>59</v>
      </c>
      <c r="G137" s="188" t="s">
        <v>618</v>
      </c>
      <c r="H137" s="188">
        <v>76</v>
      </c>
      <c r="I137" s="190">
        <v>76</v>
      </c>
      <c r="J137" s="191" t="s">
        <v>619</v>
      </c>
      <c r="K137" s="192">
        <f t="shared" si="78"/>
        <v>17</v>
      </c>
      <c r="L137" s="193">
        <f t="shared" si="79"/>
        <v>0.28813559322033899</v>
      </c>
      <c r="M137" s="188" t="s">
        <v>586</v>
      </c>
      <c r="N137" s="194">
        <v>43032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16</v>
      </c>
      <c r="B138" s="186">
        <v>41954</v>
      </c>
      <c r="C138" s="186"/>
      <c r="D138" s="187" t="s">
        <v>631</v>
      </c>
      <c r="E138" s="188" t="s">
        <v>588</v>
      </c>
      <c r="F138" s="189">
        <v>99</v>
      </c>
      <c r="G138" s="188" t="s">
        <v>618</v>
      </c>
      <c r="H138" s="188">
        <v>120</v>
      </c>
      <c r="I138" s="190">
        <v>120</v>
      </c>
      <c r="J138" s="191" t="s">
        <v>599</v>
      </c>
      <c r="K138" s="192">
        <f t="shared" si="78"/>
        <v>21</v>
      </c>
      <c r="L138" s="193">
        <f t="shared" si="79"/>
        <v>0.21212121212121213</v>
      </c>
      <c r="M138" s="188" t="s">
        <v>586</v>
      </c>
      <c r="N138" s="194">
        <v>41960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17</v>
      </c>
      <c r="B139" s="186">
        <v>41956</v>
      </c>
      <c r="C139" s="186"/>
      <c r="D139" s="187" t="s">
        <v>643</v>
      </c>
      <c r="E139" s="188" t="s">
        <v>588</v>
      </c>
      <c r="F139" s="189">
        <v>22</v>
      </c>
      <c r="G139" s="188" t="s">
        <v>618</v>
      </c>
      <c r="H139" s="188">
        <v>33.549999999999997</v>
      </c>
      <c r="I139" s="190">
        <v>32</v>
      </c>
      <c r="J139" s="191" t="s">
        <v>644</v>
      </c>
      <c r="K139" s="192">
        <f t="shared" si="78"/>
        <v>11.549999999999997</v>
      </c>
      <c r="L139" s="193">
        <f t="shared" si="79"/>
        <v>0.52499999999999991</v>
      </c>
      <c r="M139" s="188" t="s">
        <v>586</v>
      </c>
      <c r="N139" s="194">
        <v>42188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18</v>
      </c>
      <c r="B140" s="186">
        <v>41976</v>
      </c>
      <c r="C140" s="186"/>
      <c r="D140" s="187" t="s">
        <v>645</v>
      </c>
      <c r="E140" s="188" t="s">
        <v>588</v>
      </c>
      <c r="F140" s="189">
        <v>440</v>
      </c>
      <c r="G140" s="188" t="s">
        <v>618</v>
      </c>
      <c r="H140" s="188">
        <v>520</v>
      </c>
      <c r="I140" s="190">
        <v>520</v>
      </c>
      <c r="J140" s="191" t="s">
        <v>646</v>
      </c>
      <c r="K140" s="192">
        <f t="shared" si="78"/>
        <v>80</v>
      </c>
      <c r="L140" s="193">
        <f t="shared" si="79"/>
        <v>0.18181818181818182</v>
      </c>
      <c r="M140" s="188" t="s">
        <v>586</v>
      </c>
      <c r="N140" s="194">
        <v>42208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19</v>
      </c>
      <c r="B141" s="186">
        <v>41976</v>
      </c>
      <c r="C141" s="186"/>
      <c r="D141" s="187" t="s">
        <v>647</v>
      </c>
      <c r="E141" s="188" t="s">
        <v>588</v>
      </c>
      <c r="F141" s="189">
        <v>360</v>
      </c>
      <c r="G141" s="188" t="s">
        <v>618</v>
      </c>
      <c r="H141" s="188">
        <v>427</v>
      </c>
      <c r="I141" s="190">
        <v>425</v>
      </c>
      <c r="J141" s="191" t="s">
        <v>648</v>
      </c>
      <c r="K141" s="192">
        <f t="shared" si="78"/>
        <v>67</v>
      </c>
      <c r="L141" s="193">
        <f t="shared" si="79"/>
        <v>0.18611111111111112</v>
      </c>
      <c r="M141" s="188" t="s">
        <v>586</v>
      </c>
      <c r="N141" s="194">
        <v>42058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20</v>
      </c>
      <c r="B142" s="186">
        <v>42012</v>
      </c>
      <c r="C142" s="186"/>
      <c r="D142" s="187" t="s">
        <v>649</v>
      </c>
      <c r="E142" s="188" t="s">
        <v>588</v>
      </c>
      <c r="F142" s="189">
        <v>360</v>
      </c>
      <c r="G142" s="188" t="s">
        <v>618</v>
      </c>
      <c r="H142" s="188">
        <v>455</v>
      </c>
      <c r="I142" s="190">
        <v>420</v>
      </c>
      <c r="J142" s="191" t="s">
        <v>650</v>
      </c>
      <c r="K142" s="192">
        <f t="shared" si="78"/>
        <v>95</v>
      </c>
      <c r="L142" s="193">
        <f t="shared" si="79"/>
        <v>0.2638888888888889</v>
      </c>
      <c r="M142" s="188" t="s">
        <v>586</v>
      </c>
      <c r="N142" s="194">
        <v>42024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21</v>
      </c>
      <c r="B143" s="186">
        <v>42012</v>
      </c>
      <c r="C143" s="186"/>
      <c r="D143" s="187" t="s">
        <v>651</v>
      </c>
      <c r="E143" s="188" t="s">
        <v>588</v>
      </c>
      <c r="F143" s="189">
        <v>130</v>
      </c>
      <c r="G143" s="188"/>
      <c r="H143" s="188">
        <v>175.5</v>
      </c>
      <c r="I143" s="190">
        <v>165</v>
      </c>
      <c r="J143" s="191" t="s">
        <v>652</v>
      </c>
      <c r="K143" s="192">
        <f t="shared" si="78"/>
        <v>45.5</v>
      </c>
      <c r="L143" s="193">
        <f t="shared" si="79"/>
        <v>0.35</v>
      </c>
      <c r="M143" s="188" t="s">
        <v>586</v>
      </c>
      <c r="N143" s="194">
        <v>43088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22</v>
      </c>
      <c r="B144" s="186">
        <v>42040</v>
      </c>
      <c r="C144" s="186"/>
      <c r="D144" s="187" t="s">
        <v>380</v>
      </c>
      <c r="E144" s="188" t="s">
        <v>617</v>
      </c>
      <c r="F144" s="189">
        <v>98</v>
      </c>
      <c r="G144" s="188"/>
      <c r="H144" s="188">
        <v>120</v>
      </c>
      <c r="I144" s="190">
        <v>120</v>
      </c>
      <c r="J144" s="191" t="s">
        <v>619</v>
      </c>
      <c r="K144" s="192">
        <f t="shared" si="78"/>
        <v>22</v>
      </c>
      <c r="L144" s="193">
        <f t="shared" si="79"/>
        <v>0.22448979591836735</v>
      </c>
      <c r="M144" s="188" t="s">
        <v>586</v>
      </c>
      <c r="N144" s="194">
        <v>42753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23</v>
      </c>
      <c r="B145" s="186">
        <v>42040</v>
      </c>
      <c r="C145" s="186"/>
      <c r="D145" s="187" t="s">
        <v>653</v>
      </c>
      <c r="E145" s="188" t="s">
        <v>617</v>
      </c>
      <c r="F145" s="189">
        <v>196</v>
      </c>
      <c r="G145" s="188"/>
      <c r="H145" s="188">
        <v>262</v>
      </c>
      <c r="I145" s="190">
        <v>255</v>
      </c>
      <c r="J145" s="191" t="s">
        <v>619</v>
      </c>
      <c r="K145" s="192">
        <f t="shared" si="78"/>
        <v>66</v>
      </c>
      <c r="L145" s="193">
        <f t="shared" si="79"/>
        <v>0.33673469387755101</v>
      </c>
      <c r="M145" s="188" t="s">
        <v>586</v>
      </c>
      <c r="N145" s="194">
        <v>42599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5">
        <v>24</v>
      </c>
      <c r="B146" s="196">
        <v>42067</v>
      </c>
      <c r="C146" s="196"/>
      <c r="D146" s="197" t="s">
        <v>379</v>
      </c>
      <c r="E146" s="198" t="s">
        <v>617</v>
      </c>
      <c r="F146" s="199">
        <v>235</v>
      </c>
      <c r="G146" s="199"/>
      <c r="H146" s="200">
        <v>77</v>
      </c>
      <c r="I146" s="200" t="s">
        <v>654</v>
      </c>
      <c r="J146" s="201" t="s">
        <v>655</v>
      </c>
      <c r="K146" s="202">
        <f t="shared" si="78"/>
        <v>-158</v>
      </c>
      <c r="L146" s="203">
        <f t="shared" si="79"/>
        <v>-0.67234042553191486</v>
      </c>
      <c r="M146" s="199" t="s">
        <v>598</v>
      </c>
      <c r="N146" s="196">
        <v>43522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25</v>
      </c>
      <c r="B147" s="186">
        <v>42067</v>
      </c>
      <c r="C147" s="186"/>
      <c r="D147" s="187" t="s">
        <v>656</v>
      </c>
      <c r="E147" s="188" t="s">
        <v>617</v>
      </c>
      <c r="F147" s="189">
        <v>185</v>
      </c>
      <c r="G147" s="188"/>
      <c r="H147" s="188">
        <v>224</v>
      </c>
      <c r="I147" s="190" t="s">
        <v>657</v>
      </c>
      <c r="J147" s="191" t="s">
        <v>619</v>
      </c>
      <c r="K147" s="192">
        <f t="shared" si="78"/>
        <v>39</v>
      </c>
      <c r="L147" s="193">
        <f t="shared" si="79"/>
        <v>0.21081081081081082</v>
      </c>
      <c r="M147" s="188" t="s">
        <v>586</v>
      </c>
      <c r="N147" s="194">
        <v>42647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26</v>
      </c>
      <c r="B148" s="196">
        <v>42090</v>
      </c>
      <c r="C148" s="196"/>
      <c r="D148" s="204" t="s">
        <v>658</v>
      </c>
      <c r="E148" s="199" t="s">
        <v>617</v>
      </c>
      <c r="F148" s="199">
        <v>49.5</v>
      </c>
      <c r="G148" s="200"/>
      <c r="H148" s="200">
        <v>15.85</v>
      </c>
      <c r="I148" s="200">
        <v>67</v>
      </c>
      <c r="J148" s="201" t="s">
        <v>659</v>
      </c>
      <c r="K148" s="200">
        <f t="shared" si="78"/>
        <v>-33.65</v>
      </c>
      <c r="L148" s="205">
        <f t="shared" si="79"/>
        <v>-0.67979797979797973</v>
      </c>
      <c r="M148" s="199" t="s">
        <v>598</v>
      </c>
      <c r="N148" s="206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27</v>
      </c>
      <c r="B149" s="186">
        <v>42093</v>
      </c>
      <c r="C149" s="186"/>
      <c r="D149" s="187" t="s">
        <v>660</v>
      </c>
      <c r="E149" s="188" t="s">
        <v>617</v>
      </c>
      <c r="F149" s="189">
        <v>183.5</v>
      </c>
      <c r="G149" s="188"/>
      <c r="H149" s="188">
        <v>219</v>
      </c>
      <c r="I149" s="190">
        <v>218</v>
      </c>
      <c r="J149" s="191" t="s">
        <v>661</v>
      </c>
      <c r="K149" s="192">
        <f t="shared" si="78"/>
        <v>35.5</v>
      </c>
      <c r="L149" s="193">
        <f t="shared" si="79"/>
        <v>0.19346049046321526</v>
      </c>
      <c r="M149" s="188" t="s">
        <v>586</v>
      </c>
      <c r="N149" s="194">
        <v>42103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28</v>
      </c>
      <c r="B150" s="186">
        <v>42114</v>
      </c>
      <c r="C150" s="186"/>
      <c r="D150" s="187" t="s">
        <v>662</v>
      </c>
      <c r="E150" s="188" t="s">
        <v>617</v>
      </c>
      <c r="F150" s="189">
        <f>(227+237)/2</f>
        <v>232</v>
      </c>
      <c r="G150" s="188"/>
      <c r="H150" s="188">
        <v>298</v>
      </c>
      <c r="I150" s="190">
        <v>298</v>
      </c>
      <c r="J150" s="191" t="s">
        <v>619</v>
      </c>
      <c r="K150" s="192">
        <f t="shared" si="78"/>
        <v>66</v>
      </c>
      <c r="L150" s="193">
        <f t="shared" si="79"/>
        <v>0.28448275862068967</v>
      </c>
      <c r="M150" s="188" t="s">
        <v>586</v>
      </c>
      <c r="N150" s="194">
        <v>42823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29</v>
      </c>
      <c r="B151" s="186">
        <v>42128</v>
      </c>
      <c r="C151" s="186"/>
      <c r="D151" s="187" t="s">
        <v>663</v>
      </c>
      <c r="E151" s="188" t="s">
        <v>588</v>
      </c>
      <c r="F151" s="189">
        <v>385</v>
      </c>
      <c r="G151" s="188"/>
      <c r="H151" s="188">
        <f>212.5+331</f>
        <v>543.5</v>
      </c>
      <c r="I151" s="190">
        <v>510</v>
      </c>
      <c r="J151" s="191" t="s">
        <v>664</v>
      </c>
      <c r="K151" s="192">
        <f t="shared" si="78"/>
        <v>158.5</v>
      </c>
      <c r="L151" s="193">
        <f t="shared" si="79"/>
        <v>0.41168831168831171</v>
      </c>
      <c r="M151" s="188" t="s">
        <v>586</v>
      </c>
      <c r="N151" s="194">
        <v>42235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30</v>
      </c>
      <c r="B152" s="186">
        <v>42128</v>
      </c>
      <c r="C152" s="186"/>
      <c r="D152" s="187" t="s">
        <v>665</v>
      </c>
      <c r="E152" s="188" t="s">
        <v>588</v>
      </c>
      <c r="F152" s="189">
        <v>115.5</v>
      </c>
      <c r="G152" s="188"/>
      <c r="H152" s="188">
        <v>146</v>
      </c>
      <c r="I152" s="190">
        <v>142</v>
      </c>
      <c r="J152" s="191" t="s">
        <v>666</v>
      </c>
      <c r="K152" s="192">
        <f t="shared" si="78"/>
        <v>30.5</v>
      </c>
      <c r="L152" s="193">
        <f t="shared" si="79"/>
        <v>0.26406926406926406</v>
      </c>
      <c r="M152" s="188" t="s">
        <v>586</v>
      </c>
      <c r="N152" s="194">
        <v>42202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31</v>
      </c>
      <c r="B153" s="186">
        <v>42151</v>
      </c>
      <c r="C153" s="186"/>
      <c r="D153" s="187" t="s">
        <v>667</v>
      </c>
      <c r="E153" s="188" t="s">
        <v>588</v>
      </c>
      <c r="F153" s="189">
        <v>237.5</v>
      </c>
      <c r="G153" s="188"/>
      <c r="H153" s="188">
        <v>279.5</v>
      </c>
      <c r="I153" s="190">
        <v>278</v>
      </c>
      <c r="J153" s="191" t="s">
        <v>619</v>
      </c>
      <c r="K153" s="192">
        <f t="shared" si="78"/>
        <v>42</v>
      </c>
      <c r="L153" s="193">
        <f t="shared" si="79"/>
        <v>0.17684210526315788</v>
      </c>
      <c r="M153" s="188" t="s">
        <v>586</v>
      </c>
      <c r="N153" s="194">
        <v>42222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32</v>
      </c>
      <c r="B154" s="186">
        <v>42174</v>
      </c>
      <c r="C154" s="186"/>
      <c r="D154" s="187" t="s">
        <v>638</v>
      </c>
      <c r="E154" s="188" t="s">
        <v>617</v>
      </c>
      <c r="F154" s="189">
        <v>340</v>
      </c>
      <c r="G154" s="188"/>
      <c r="H154" s="188">
        <v>448</v>
      </c>
      <c r="I154" s="190">
        <v>448</v>
      </c>
      <c r="J154" s="191" t="s">
        <v>619</v>
      </c>
      <c r="K154" s="192">
        <f t="shared" si="78"/>
        <v>108</v>
      </c>
      <c r="L154" s="193">
        <f t="shared" si="79"/>
        <v>0.31764705882352939</v>
      </c>
      <c r="M154" s="188" t="s">
        <v>586</v>
      </c>
      <c r="N154" s="194">
        <v>43018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33</v>
      </c>
      <c r="B155" s="186">
        <v>42191</v>
      </c>
      <c r="C155" s="186"/>
      <c r="D155" s="187" t="s">
        <v>668</v>
      </c>
      <c r="E155" s="188" t="s">
        <v>617</v>
      </c>
      <c r="F155" s="189">
        <v>390</v>
      </c>
      <c r="G155" s="188"/>
      <c r="H155" s="188">
        <v>460</v>
      </c>
      <c r="I155" s="190">
        <v>460</v>
      </c>
      <c r="J155" s="191" t="s">
        <v>619</v>
      </c>
      <c r="K155" s="192">
        <f t="shared" si="78"/>
        <v>70</v>
      </c>
      <c r="L155" s="193">
        <f t="shared" si="79"/>
        <v>0.17948717948717949</v>
      </c>
      <c r="M155" s="188" t="s">
        <v>586</v>
      </c>
      <c r="N155" s="194">
        <v>42478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34</v>
      </c>
      <c r="B156" s="196">
        <v>42195</v>
      </c>
      <c r="C156" s="196"/>
      <c r="D156" s="197" t="s">
        <v>669</v>
      </c>
      <c r="E156" s="198" t="s">
        <v>617</v>
      </c>
      <c r="F156" s="199">
        <v>122.5</v>
      </c>
      <c r="G156" s="199"/>
      <c r="H156" s="200">
        <v>61</v>
      </c>
      <c r="I156" s="200">
        <v>172</v>
      </c>
      <c r="J156" s="201" t="s">
        <v>670</v>
      </c>
      <c r="K156" s="202">
        <f t="shared" si="78"/>
        <v>-61.5</v>
      </c>
      <c r="L156" s="203">
        <f t="shared" si="79"/>
        <v>-0.50204081632653064</v>
      </c>
      <c r="M156" s="199" t="s">
        <v>598</v>
      </c>
      <c r="N156" s="196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35</v>
      </c>
      <c r="B157" s="186">
        <v>42219</v>
      </c>
      <c r="C157" s="186"/>
      <c r="D157" s="187" t="s">
        <v>671</v>
      </c>
      <c r="E157" s="188" t="s">
        <v>617</v>
      </c>
      <c r="F157" s="189">
        <v>297.5</v>
      </c>
      <c r="G157" s="188"/>
      <c r="H157" s="188">
        <v>350</v>
      </c>
      <c r="I157" s="190">
        <v>360</v>
      </c>
      <c r="J157" s="191" t="s">
        <v>672</v>
      </c>
      <c r="K157" s="192">
        <f t="shared" si="78"/>
        <v>52.5</v>
      </c>
      <c r="L157" s="193">
        <f t="shared" si="79"/>
        <v>0.17647058823529413</v>
      </c>
      <c r="M157" s="188" t="s">
        <v>586</v>
      </c>
      <c r="N157" s="194">
        <v>42232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36</v>
      </c>
      <c r="B158" s="186">
        <v>42219</v>
      </c>
      <c r="C158" s="186"/>
      <c r="D158" s="187" t="s">
        <v>673</v>
      </c>
      <c r="E158" s="188" t="s">
        <v>617</v>
      </c>
      <c r="F158" s="189">
        <v>115.5</v>
      </c>
      <c r="G158" s="188"/>
      <c r="H158" s="188">
        <v>149</v>
      </c>
      <c r="I158" s="190">
        <v>140</v>
      </c>
      <c r="J158" s="191" t="s">
        <v>674</v>
      </c>
      <c r="K158" s="192">
        <f t="shared" si="78"/>
        <v>33.5</v>
      </c>
      <c r="L158" s="193">
        <f t="shared" si="79"/>
        <v>0.29004329004329005</v>
      </c>
      <c r="M158" s="188" t="s">
        <v>586</v>
      </c>
      <c r="N158" s="194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37</v>
      </c>
      <c r="B159" s="186">
        <v>42251</v>
      </c>
      <c r="C159" s="186"/>
      <c r="D159" s="187" t="s">
        <v>667</v>
      </c>
      <c r="E159" s="188" t="s">
        <v>617</v>
      </c>
      <c r="F159" s="189">
        <v>226</v>
      </c>
      <c r="G159" s="188"/>
      <c r="H159" s="188">
        <v>292</v>
      </c>
      <c r="I159" s="190">
        <v>292</v>
      </c>
      <c r="J159" s="191" t="s">
        <v>675</v>
      </c>
      <c r="K159" s="192">
        <f t="shared" si="78"/>
        <v>66</v>
      </c>
      <c r="L159" s="193">
        <f t="shared" si="79"/>
        <v>0.29203539823008851</v>
      </c>
      <c r="M159" s="188" t="s">
        <v>586</v>
      </c>
      <c r="N159" s="194">
        <v>42286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38</v>
      </c>
      <c r="B160" s="186">
        <v>42254</v>
      </c>
      <c r="C160" s="186"/>
      <c r="D160" s="187" t="s">
        <v>662</v>
      </c>
      <c r="E160" s="188" t="s">
        <v>617</v>
      </c>
      <c r="F160" s="189">
        <v>232.5</v>
      </c>
      <c r="G160" s="188"/>
      <c r="H160" s="188">
        <v>312.5</v>
      </c>
      <c r="I160" s="190">
        <v>310</v>
      </c>
      <c r="J160" s="191" t="s">
        <v>619</v>
      </c>
      <c r="K160" s="192">
        <f t="shared" si="78"/>
        <v>80</v>
      </c>
      <c r="L160" s="193">
        <f t="shared" si="79"/>
        <v>0.34408602150537637</v>
      </c>
      <c r="M160" s="188" t="s">
        <v>586</v>
      </c>
      <c r="N160" s="194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39</v>
      </c>
      <c r="B161" s="186">
        <v>42268</v>
      </c>
      <c r="C161" s="186"/>
      <c r="D161" s="187" t="s">
        <v>676</v>
      </c>
      <c r="E161" s="188" t="s">
        <v>617</v>
      </c>
      <c r="F161" s="189">
        <v>196.5</v>
      </c>
      <c r="G161" s="188"/>
      <c r="H161" s="188">
        <v>238</v>
      </c>
      <c r="I161" s="190">
        <v>238</v>
      </c>
      <c r="J161" s="191" t="s">
        <v>675</v>
      </c>
      <c r="K161" s="192">
        <f t="shared" si="78"/>
        <v>41.5</v>
      </c>
      <c r="L161" s="193">
        <f t="shared" si="79"/>
        <v>0.21119592875318066</v>
      </c>
      <c r="M161" s="188" t="s">
        <v>586</v>
      </c>
      <c r="N161" s="194">
        <v>42291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40</v>
      </c>
      <c r="B162" s="186">
        <v>42271</v>
      </c>
      <c r="C162" s="186"/>
      <c r="D162" s="187" t="s">
        <v>616</v>
      </c>
      <c r="E162" s="188" t="s">
        <v>617</v>
      </c>
      <c r="F162" s="189">
        <v>65</v>
      </c>
      <c r="G162" s="188"/>
      <c r="H162" s="188">
        <v>82</v>
      </c>
      <c r="I162" s="190">
        <v>82</v>
      </c>
      <c r="J162" s="191" t="s">
        <v>675</v>
      </c>
      <c r="K162" s="192">
        <f t="shared" si="78"/>
        <v>17</v>
      </c>
      <c r="L162" s="193">
        <f t="shared" si="79"/>
        <v>0.26153846153846155</v>
      </c>
      <c r="M162" s="188" t="s">
        <v>586</v>
      </c>
      <c r="N162" s="194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41</v>
      </c>
      <c r="B163" s="186">
        <v>42291</v>
      </c>
      <c r="C163" s="186"/>
      <c r="D163" s="187" t="s">
        <v>677</v>
      </c>
      <c r="E163" s="188" t="s">
        <v>617</v>
      </c>
      <c r="F163" s="189">
        <v>144</v>
      </c>
      <c r="G163" s="188"/>
      <c r="H163" s="188">
        <v>182.5</v>
      </c>
      <c r="I163" s="190">
        <v>181</v>
      </c>
      <c r="J163" s="191" t="s">
        <v>675</v>
      </c>
      <c r="K163" s="192">
        <f t="shared" si="78"/>
        <v>38.5</v>
      </c>
      <c r="L163" s="193">
        <f t="shared" si="79"/>
        <v>0.2673611111111111</v>
      </c>
      <c r="M163" s="188" t="s">
        <v>586</v>
      </c>
      <c r="N163" s="194">
        <v>42817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42</v>
      </c>
      <c r="B164" s="186">
        <v>42291</v>
      </c>
      <c r="C164" s="186"/>
      <c r="D164" s="187" t="s">
        <v>678</v>
      </c>
      <c r="E164" s="188" t="s">
        <v>617</v>
      </c>
      <c r="F164" s="189">
        <v>264</v>
      </c>
      <c r="G164" s="188"/>
      <c r="H164" s="188">
        <v>311</v>
      </c>
      <c r="I164" s="190">
        <v>311</v>
      </c>
      <c r="J164" s="191" t="s">
        <v>675</v>
      </c>
      <c r="K164" s="192">
        <f t="shared" si="78"/>
        <v>47</v>
      </c>
      <c r="L164" s="193">
        <f t="shared" si="79"/>
        <v>0.17803030303030304</v>
      </c>
      <c r="M164" s="188" t="s">
        <v>586</v>
      </c>
      <c r="N164" s="194">
        <v>42604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43</v>
      </c>
      <c r="B165" s="186">
        <v>42318</v>
      </c>
      <c r="C165" s="186"/>
      <c r="D165" s="187" t="s">
        <v>679</v>
      </c>
      <c r="E165" s="188" t="s">
        <v>588</v>
      </c>
      <c r="F165" s="189">
        <v>549.5</v>
      </c>
      <c r="G165" s="188"/>
      <c r="H165" s="188">
        <v>630</v>
      </c>
      <c r="I165" s="190">
        <v>630</v>
      </c>
      <c r="J165" s="191" t="s">
        <v>675</v>
      </c>
      <c r="K165" s="192">
        <f t="shared" si="78"/>
        <v>80.5</v>
      </c>
      <c r="L165" s="193">
        <f t="shared" si="79"/>
        <v>0.1464968152866242</v>
      </c>
      <c r="M165" s="188" t="s">
        <v>586</v>
      </c>
      <c r="N165" s="194">
        <v>42419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44</v>
      </c>
      <c r="B166" s="186">
        <v>42342</v>
      </c>
      <c r="C166" s="186"/>
      <c r="D166" s="187" t="s">
        <v>680</v>
      </c>
      <c r="E166" s="188" t="s">
        <v>617</v>
      </c>
      <c r="F166" s="189">
        <v>1027.5</v>
      </c>
      <c r="G166" s="188"/>
      <c r="H166" s="188">
        <v>1315</v>
      </c>
      <c r="I166" s="190">
        <v>1250</v>
      </c>
      <c r="J166" s="191" t="s">
        <v>675</v>
      </c>
      <c r="K166" s="192">
        <f t="shared" si="78"/>
        <v>287.5</v>
      </c>
      <c r="L166" s="193">
        <f t="shared" si="79"/>
        <v>0.27980535279805352</v>
      </c>
      <c r="M166" s="188" t="s">
        <v>586</v>
      </c>
      <c r="N166" s="194">
        <v>43244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45</v>
      </c>
      <c r="B167" s="186">
        <v>42367</v>
      </c>
      <c r="C167" s="186"/>
      <c r="D167" s="187" t="s">
        <v>681</v>
      </c>
      <c r="E167" s="188" t="s">
        <v>617</v>
      </c>
      <c r="F167" s="189">
        <v>465</v>
      </c>
      <c r="G167" s="188"/>
      <c r="H167" s="188">
        <v>540</v>
      </c>
      <c r="I167" s="190">
        <v>540</v>
      </c>
      <c r="J167" s="191" t="s">
        <v>675</v>
      </c>
      <c r="K167" s="192">
        <f t="shared" si="78"/>
        <v>75</v>
      </c>
      <c r="L167" s="193">
        <f t="shared" si="79"/>
        <v>0.16129032258064516</v>
      </c>
      <c r="M167" s="188" t="s">
        <v>586</v>
      </c>
      <c r="N167" s="194">
        <v>42530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46</v>
      </c>
      <c r="B168" s="186">
        <v>42380</v>
      </c>
      <c r="C168" s="186"/>
      <c r="D168" s="187" t="s">
        <v>380</v>
      </c>
      <c r="E168" s="188" t="s">
        <v>588</v>
      </c>
      <c r="F168" s="189">
        <v>81</v>
      </c>
      <c r="G168" s="188"/>
      <c r="H168" s="188">
        <v>110</v>
      </c>
      <c r="I168" s="190">
        <v>110</v>
      </c>
      <c r="J168" s="191" t="s">
        <v>675</v>
      </c>
      <c r="K168" s="192">
        <f t="shared" si="78"/>
        <v>29</v>
      </c>
      <c r="L168" s="193">
        <f t="shared" si="79"/>
        <v>0.35802469135802467</v>
      </c>
      <c r="M168" s="188" t="s">
        <v>586</v>
      </c>
      <c r="N168" s="194">
        <v>42745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47</v>
      </c>
      <c r="B169" s="186">
        <v>42382</v>
      </c>
      <c r="C169" s="186"/>
      <c r="D169" s="187" t="s">
        <v>682</v>
      </c>
      <c r="E169" s="188" t="s">
        <v>588</v>
      </c>
      <c r="F169" s="189">
        <v>417.5</v>
      </c>
      <c r="G169" s="188"/>
      <c r="H169" s="188">
        <v>547</v>
      </c>
      <c r="I169" s="190">
        <v>535</v>
      </c>
      <c r="J169" s="191" t="s">
        <v>675</v>
      </c>
      <c r="K169" s="192">
        <f t="shared" si="78"/>
        <v>129.5</v>
      </c>
      <c r="L169" s="193">
        <f t="shared" si="79"/>
        <v>0.31017964071856285</v>
      </c>
      <c r="M169" s="188" t="s">
        <v>586</v>
      </c>
      <c r="N169" s="194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48</v>
      </c>
      <c r="B170" s="186">
        <v>42408</v>
      </c>
      <c r="C170" s="186"/>
      <c r="D170" s="187" t="s">
        <v>683</v>
      </c>
      <c r="E170" s="188" t="s">
        <v>617</v>
      </c>
      <c r="F170" s="189">
        <v>650</v>
      </c>
      <c r="G170" s="188"/>
      <c r="H170" s="188">
        <v>800</v>
      </c>
      <c r="I170" s="190">
        <v>800</v>
      </c>
      <c r="J170" s="191" t="s">
        <v>675</v>
      </c>
      <c r="K170" s="192">
        <f t="shared" si="78"/>
        <v>150</v>
      </c>
      <c r="L170" s="193">
        <f t="shared" si="79"/>
        <v>0.23076923076923078</v>
      </c>
      <c r="M170" s="188" t="s">
        <v>586</v>
      </c>
      <c r="N170" s="194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49</v>
      </c>
      <c r="B171" s="186">
        <v>42433</v>
      </c>
      <c r="C171" s="186"/>
      <c r="D171" s="187" t="s">
        <v>209</v>
      </c>
      <c r="E171" s="188" t="s">
        <v>617</v>
      </c>
      <c r="F171" s="189">
        <v>437.5</v>
      </c>
      <c r="G171" s="188"/>
      <c r="H171" s="188">
        <v>504.5</v>
      </c>
      <c r="I171" s="190">
        <v>522</v>
      </c>
      <c r="J171" s="191" t="s">
        <v>684</v>
      </c>
      <c r="K171" s="192">
        <f t="shared" si="78"/>
        <v>67</v>
      </c>
      <c r="L171" s="193">
        <f t="shared" si="79"/>
        <v>0.15314285714285714</v>
      </c>
      <c r="M171" s="188" t="s">
        <v>586</v>
      </c>
      <c r="N171" s="194">
        <v>42480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50</v>
      </c>
      <c r="B172" s="186">
        <v>42438</v>
      </c>
      <c r="C172" s="186"/>
      <c r="D172" s="187" t="s">
        <v>685</v>
      </c>
      <c r="E172" s="188" t="s">
        <v>617</v>
      </c>
      <c r="F172" s="189">
        <v>189.5</v>
      </c>
      <c r="G172" s="188"/>
      <c r="H172" s="188">
        <v>218</v>
      </c>
      <c r="I172" s="190">
        <v>218</v>
      </c>
      <c r="J172" s="191" t="s">
        <v>675</v>
      </c>
      <c r="K172" s="192">
        <f t="shared" si="78"/>
        <v>28.5</v>
      </c>
      <c r="L172" s="193">
        <f t="shared" si="79"/>
        <v>0.15039577836411611</v>
      </c>
      <c r="M172" s="188" t="s">
        <v>586</v>
      </c>
      <c r="N172" s="194">
        <v>43034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51</v>
      </c>
      <c r="B173" s="196">
        <v>42471</v>
      </c>
      <c r="C173" s="196"/>
      <c r="D173" s="204" t="s">
        <v>686</v>
      </c>
      <c r="E173" s="199" t="s">
        <v>617</v>
      </c>
      <c r="F173" s="199">
        <v>36.5</v>
      </c>
      <c r="G173" s="200"/>
      <c r="H173" s="200">
        <v>15.85</v>
      </c>
      <c r="I173" s="200">
        <v>60</v>
      </c>
      <c r="J173" s="201" t="s">
        <v>687</v>
      </c>
      <c r="K173" s="202">
        <f t="shared" si="78"/>
        <v>-20.65</v>
      </c>
      <c r="L173" s="203">
        <f t="shared" si="79"/>
        <v>-0.5657534246575342</v>
      </c>
      <c r="M173" s="199" t="s">
        <v>598</v>
      </c>
      <c r="N173" s="207">
        <v>43627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52</v>
      </c>
      <c r="B174" s="186">
        <v>42472</v>
      </c>
      <c r="C174" s="186"/>
      <c r="D174" s="187" t="s">
        <v>688</v>
      </c>
      <c r="E174" s="188" t="s">
        <v>617</v>
      </c>
      <c r="F174" s="189">
        <v>93</v>
      </c>
      <c r="G174" s="188"/>
      <c r="H174" s="188">
        <v>149</v>
      </c>
      <c r="I174" s="190">
        <v>140</v>
      </c>
      <c r="J174" s="191" t="s">
        <v>689</v>
      </c>
      <c r="K174" s="192">
        <f t="shared" si="78"/>
        <v>56</v>
      </c>
      <c r="L174" s="193">
        <f t="shared" si="79"/>
        <v>0.60215053763440862</v>
      </c>
      <c r="M174" s="188" t="s">
        <v>586</v>
      </c>
      <c r="N174" s="194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53</v>
      </c>
      <c r="B175" s="186">
        <v>42472</v>
      </c>
      <c r="C175" s="186"/>
      <c r="D175" s="187" t="s">
        <v>690</v>
      </c>
      <c r="E175" s="188" t="s">
        <v>617</v>
      </c>
      <c r="F175" s="189">
        <v>130</v>
      </c>
      <c r="G175" s="188"/>
      <c r="H175" s="188">
        <v>150</v>
      </c>
      <c r="I175" s="190" t="s">
        <v>691</v>
      </c>
      <c r="J175" s="191" t="s">
        <v>675</v>
      </c>
      <c r="K175" s="192">
        <f t="shared" si="78"/>
        <v>20</v>
      </c>
      <c r="L175" s="193">
        <f t="shared" si="79"/>
        <v>0.15384615384615385</v>
      </c>
      <c r="M175" s="188" t="s">
        <v>586</v>
      </c>
      <c r="N175" s="194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54</v>
      </c>
      <c r="B176" s="186">
        <v>42473</v>
      </c>
      <c r="C176" s="186"/>
      <c r="D176" s="187" t="s">
        <v>692</v>
      </c>
      <c r="E176" s="188" t="s">
        <v>617</v>
      </c>
      <c r="F176" s="189">
        <v>196</v>
      </c>
      <c r="G176" s="188"/>
      <c r="H176" s="188">
        <v>299</v>
      </c>
      <c r="I176" s="190">
        <v>299</v>
      </c>
      <c r="J176" s="191" t="s">
        <v>675</v>
      </c>
      <c r="K176" s="192">
        <v>103</v>
      </c>
      <c r="L176" s="193">
        <v>0.52551020408163296</v>
      </c>
      <c r="M176" s="188" t="s">
        <v>586</v>
      </c>
      <c r="N176" s="194">
        <v>42620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55</v>
      </c>
      <c r="B177" s="186">
        <v>42473</v>
      </c>
      <c r="C177" s="186"/>
      <c r="D177" s="187" t="s">
        <v>693</v>
      </c>
      <c r="E177" s="188" t="s">
        <v>617</v>
      </c>
      <c r="F177" s="189">
        <v>88</v>
      </c>
      <c r="G177" s="188"/>
      <c r="H177" s="188">
        <v>103</v>
      </c>
      <c r="I177" s="190">
        <v>103</v>
      </c>
      <c r="J177" s="191" t="s">
        <v>675</v>
      </c>
      <c r="K177" s="192">
        <v>15</v>
      </c>
      <c r="L177" s="193">
        <v>0.170454545454545</v>
      </c>
      <c r="M177" s="188" t="s">
        <v>586</v>
      </c>
      <c r="N177" s="194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56</v>
      </c>
      <c r="B178" s="186">
        <v>42492</v>
      </c>
      <c r="C178" s="186"/>
      <c r="D178" s="187" t="s">
        <v>694</v>
      </c>
      <c r="E178" s="188" t="s">
        <v>617</v>
      </c>
      <c r="F178" s="189">
        <v>127.5</v>
      </c>
      <c r="G178" s="188"/>
      <c r="H178" s="188">
        <v>148</v>
      </c>
      <c r="I178" s="190" t="s">
        <v>695</v>
      </c>
      <c r="J178" s="191" t="s">
        <v>675</v>
      </c>
      <c r="K178" s="192">
        <f>H178-F178</f>
        <v>20.5</v>
      </c>
      <c r="L178" s="193">
        <f>K178/F178</f>
        <v>0.16078431372549021</v>
      </c>
      <c r="M178" s="188" t="s">
        <v>586</v>
      </c>
      <c r="N178" s="194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57</v>
      </c>
      <c r="B179" s="186">
        <v>42493</v>
      </c>
      <c r="C179" s="186"/>
      <c r="D179" s="187" t="s">
        <v>696</v>
      </c>
      <c r="E179" s="188" t="s">
        <v>617</v>
      </c>
      <c r="F179" s="189">
        <v>675</v>
      </c>
      <c r="G179" s="188"/>
      <c r="H179" s="188">
        <v>815</v>
      </c>
      <c r="I179" s="190" t="s">
        <v>697</v>
      </c>
      <c r="J179" s="191" t="s">
        <v>675</v>
      </c>
      <c r="K179" s="192">
        <f>H179-F179</f>
        <v>140</v>
      </c>
      <c r="L179" s="193">
        <f>K179/F179</f>
        <v>0.2074074074074074</v>
      </c>
      <c r="M179" s="188" t="s">
        <v>586</v>
      </c>
      <c r="N179" s="194">
        <v>43154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58</v>
      </c>
      <c r="B180" s="196">
        <v>42522</v>
      </c>
      <c r="C180" s="196"/>
      <c r="D180" s="197" t="s">
        <v>698</v>
      </c>
      <c r="E180" s="198" t="s">
        <v>617</v>
      </c>
      <c r="F180" s="199">
        <v>500</v>
      </c>
      <c r="G180" s="199"/>
      <c r="H180" s="200">
        <v>232.5</v>
      </c>
      <c r="I180" s="200" t="s">
        <v>699</v>
      </c>
      <c r="J180" s="201" t="s">
        <v>700</v>
      </c>
      <c r="K180" s="202">
        <f>H180-F180</f>
        <v>-267.5</v>
      </c>
      <c r="L180" s="203">
        <f>K180/F180</f>
        <v>-0.53500000000000003</v>
      </c>
      <c r="M180" s="199" t="s">
        <v>598</v>
      </c>
      <c r="N180" s="196">
        <v>43735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59</v>
      </c>
      <c r="B181" s="186">
        <v>42527</v>
      </c>
      <c r="C181" s="186"/>
      <c r="D181" s="187" t="s">
        <v>538</v>
      </c>
      <c r="E181" s="188" t="s">
        <v>617</v>
      </c>
      <c r="F181" s="189">
        <v>110</v>
      </c>
      <c r="G181" s="188"/>
      <c r="H181" s="188">
        <v>126.5</v>
      </c>
      <c r="I181" s="190">
        <v>125</v>
      </c>
      <c r="J181" s="191" t="s">
        <v>626</v>
      </c>
      <c r="K181" s="192">
        <f>H181-F181</f>
        <v>16.5</v>
      </c>
      <c r="L181" s="193">
        <f>K181/F181</f>
        <v>0.15</v>
      </c>
      <c r="M181" s="188" t="s">
        <v>586</v>
      </c>
      <c r="N181" s="194">
        <v>42552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60</v>
      </c>
      <c r="B182" s="186">
        <v>42538</v>
      </c>
      <c r="C182" s="186"/>
      <c r="D182" s="187" t="s">
        <v>701</v>
      </c>
      <c r="E182" s="188" t="s">
        <v>617</v>
      </c>
      <c r="F182" s="189">
        <v>44</v>
      </c>
      <c r="G182" s="188"/>
      <c r="H182" s="188">
        <v>69.5</v>
      </c>
      <c r="I182" s="190">
        <v>69.5</v>
      </c>
      <c r="J182" s="191" t="s">
        <v>702</v>
      </c>
      <c r="K182" s="192">
        <f>H182-F182</f>
        <v>25.5</v>
      </c>
      <c r="L182" s="193">
        <f>K182/F182</f>
        <v>0.57954545454545459</v>
      </c>
      <c r="M182" s="188" t="s">
        <v>586</v>
      </c>
      <c r="N182" s="194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61</v>
      </c>
      <c r="B183" s="186">
        <v>42549</v>
      </c>
      <c r="C183" s="186"/>
      <c r="D183" s="187" t="s">
        <v>703</v>
      </c>
      <c r="E183" s="188" t="s">
        <v>617</v>
      </c>
      <c r="F183" s="189">
        <v>262.5</v>
      </c>
      <c r="G183" s="188"/>
      <c r="H183" s="188">
        <v>340</v>
      </c>
      <c r="I183" s="190">
        <v>333</v>
      </c>
      <c r="J183" s="191" t="s">
        <v>704</v>
      </c>
      <c r="K183" s="192">
        <v>77.5</v>
      </c>
      <c r="L183" s="193">
        <v>0.29523809523809502</v>
      </c>
      <c r="M183" s="188" t="s">
        <v>586</v>
      </c>
      <c r="N183" s="194">
        <v>43017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62</v>
      </c>
      <c r="B184" s="186">
        <v>42549</v>
      </c>
      <c r="C184" s="186"/>
      <c r="D184" s="187" t="s">
        <v>705</v>
      </c>
      <c r="E184" s="188" t="s">
        <v>617</v>
      </c>
      <c r="F184" s="189">
        <v>840</v>
      </c>
      <c r="G184" s="188"/>
      <c r="H184" s="188">
        <v>1230</v>
      </c>
      <c r="I184" s="190">
        <v>1230</v>
      </c>
      <c r="J184" s="191" t="s">
        <v>675</v>
      </c>
      <c r="K184" s="192">
        <v>390</v>
      </c>
      <c r="L184" s="193">
        <v>0.46428571428571402</v>
      </c>
      <c r="M184" s="188" t="s">
        <v>586</v>
      </c>
      <c r="N184" s="194">
        <v>42649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63</v>
      </c>
      <c r="B185" s="209">
        <v>42556</v>
      </c>
      <c r="C185" s="209"/>
      <c r="D185" s="210" t="s">
        <v>706</v>
      </c>
      <c r="E185" s="211" t="s">
        <v>617</v>
      </c>
      <c r="F185" s="211">
        <v>395</v>
      </c>
      <c r="G185" s="212"/>
      <c r="H185" s="212">
        <f>(468.5+342.5)/2</f>
        <v>405.5</v>
      </c>
      <c r="I185" s="212">
        <v>510</v>
      </c>
      <c r="J185" s="213" t="s">
        <v>707</v>
      </c>
      <c r="K185" s="214">
        <f t="shared" ref="K185:K191" si="80">H185-F185</f>
        <v>10.5</v>
      </c>
      <c r="L185" s="215">
        <f t="shared" ref="L185:L191" si="81">K185/F185</f>
        <v>2.6582278481012658E-2</v>
      </c>
      <c r="M185" s="211" t="s">
        <v>708</v>
      </c>
      <c r="N185" s="209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64</v>
      </c>
      <c r="B186" s="196">
        <v>42584</v>
      </c>
      <c r="C186" s="196"/>
      <c r="D186" s="197" t="s">
        <v>709</v>
      </c>
      <c r="E186" s="198" t="s">
        <v>588</v>
      </c>
      <c r="F186" s="199">
        <f>169.5-12.8</f>
        <v>156.69999999999999</v>
      </c>
      <c r="G186" s="199"/>
      <c r="H186" s="200">
        <v>77</v>
      </c>
      <c r="I186" s="200" t="s">
        <v>710</v>
      </c>
      <c r="J186" s="201" t="s">
        <v>711</v>
      </c>
      <c r="K186" s="202">
        <f t="shared" si="80"/>
        <v>-79.699999999999989</v>
      </c>
      <c r="L186" s="203">
        <f t="shared" si="81"/>
        <v>-0.50861518825781749</v>
      </c>
      <c r="M186" s="199" t="s">
        <v>598</v>
      </c>
      <c r="N186" s="196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65</v>
      </c>
      <c r="B187" s="196">
        <v>42586</v>
      </c>
      <c r="C187" s="196"/>
      <c r="D187" s="197" t="s">
        <v>712</v>
      </c>
      <c r="E187" s="198" t="s">
        <v>617</v>
      </c>
      <c r="F187" s="199">
        <v>400</v>
      </c>
      <c r="G187" s="199"/>
      <c r="H187" s="200">
        <v>305</v>
      </c>
      <c r="I187" s="200">
        <v>475</v>
      </c>
      <c r="J187" s="201" t="s">
        <v>713</v>
      </c>
      <c r="K187" s="202">
        <f t="shared" si="80"/>
        <v>-95</v>
      </c>
      <c r="L187" s="203">
        <f t="shared" si="81"/>
        <v>-0.23749999999999999</v>
      </c>
      <c r="M187" s="199" t="s">
        <v>598</v>
      </c>
      <c r="N187" s="196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66</v>
      </c>
      <c r="B188" s="186">
        <v>42593</v>
      </c>
      <c r="C188" s="186"/>
      <c r="D188" s="187" t="s">
        <v>714</v>
      </c>
      <c r="E188" s="188" t="s">
        <v>617</v>
      </c>
      <c r="F188" s="189">
        <v>86.5</v>
      </c>
      <c r="G188" s="188"/>
      <c r="H188" s="188">
        <v>130</v>
      </c>
      <c r="I188" s="190">
        <v>130</v>
      </c>
      <c r="J188" s="191" t="s">
        <v>715</v>
      </c>
      <c r="K188" s="192">
        <f t="shared" si="80"/>
        <v>43.5</v>
      </c>
      <c r="L188" s="193">
        <f t="shared" si="81"/>
        <v>0.50289017341040465</v>
      </c>
      <c r="M188" s="188" t="s">
        <v>586</v>
      </c>
      <c r="N188" s="194">
        <v>43091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67</v>
      </c>
      <c r="B189" s="196">
        <v>42600</v>
      </c>
      <c r="C189" s="196"/>
      <c r="D189" s="197" t="s">
        <v>109</v>
      </c>
      <c r="E189" s="198" t="s">
        <v>617</v>
      </c>
      <c r="F189" s="199">
        <v>133.5</v>
      </c>
      <c r="G189" s="199"/>
      <c r="H189" s="200">
        <v>126.5</v>
      </c>
      <c r="I189" s="200">
        <v>178</v>
      </c>
      <c r="J189" s="201" t="s">
        <v>716</v>
      </c>
      <c r="K189" s="202">
        <f t="shared" si="80"/>
        <v>-7</v>
      </c>
      <c r="L189" s="203">
        <f t="shared" si="81"/>
        <v>-5.2434456928838954E-2</v>
      </c>
      <c r="M189" s="199" t="s">
        <v>598</v>
      </c>
      <c r="N189" s="196">
        <v>42615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68</v>
      </c>
      <c r="B190" s="186">
        <v>42613</v>
      </c>
      <c r="C190" s="186"/>
      <c r="D190" s="187" t="s">
        <v>717</v>
      </c>
      <c r="E190" s="188" t="s">
        <v>617</v>
      </c>
      <c r="F190" s="189">
        <v>560</v>
      </c>
      <c r="G190" s="188"/>
      <c r="H190" s="188">
        <v>725</v>
      </c>
      <c r="I190" s="190">
        <v>725</v>
      </c>
      <c r="J190" s="191" t="s">
        <v>619</v>
      </c>
      <c r="K190" s="192">
        <f t="shared" si="80"/>
        <v>165</v>
      </c>
      <c r="L190" s="193">
        <f t="shared" si="81"/>
        <v>0.29464285714285715</v>
      </c>
      <c r="M190" s="188" t="s">
        <v>586</v>
      </c>
      <c r="N190" s="194">
        <v>42456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69</v>
      </c>
      <c r="B191" s="186">
        <v>42614</v>
      </c>
      <c r="C191" s="186"/>
      <c r="D191" s="187" t="s">
        <v>718</v>
      </c>
      <c r="E191" s="188" t="s">
        <v>617</v>
      </c>
      <c r="F191" s="189">
        <v>160.5</v>
      </c>
      <c r="G191" s="188"/>
      <c r="H191" s="188">
        <v>210</v>
      </c>
      <c r="I191" s="190">
        <v>210</v>
      </c>
      <c r="J191" s="191" t="s">
        <v>619</v>
      </c>
      <c r="K191" s="192">
        <f t="shared" si="80"/>
        <v>49.5</v>
      </c>
      <c r="L191" s="193">
        <f t="shared" si="81"/>
        <v>0.30841121495327101</v>
      </c>
      <c r="M191" s="188" t="s">
        <v>586</v>
      </c>
      <c r="N191" s="194">
        <v>42871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70</v>
      </c>
      <c r="B192" s="186">
        <v>42646</v>
      </c>
      <c r="C192" s="186"/>
      <c r="D192" s="187" t="s">
        <v>394</v>
      </c>
      <c r="E192" s="188" t="s">
        <v>617</v>
      </c>
      <c r="F192" s="189">
        <v>430</v>
      </c>
      <c r="G192" s="188"/>
      <c r="H192" s="188">
        <v>596</v>
      </c>
      <c r="I192" s="190">
        <v>575</v>
      </c>
      <c r="J192" s="191" t="s">
        <v>719</v>
      </c>
      <c r="K192" s="192">
        <v>166</v>
      </c>
      <c r="L192" s="193">
        <v>0.38604651162790699</v>
      </c>
      <c r="M192" s="188" t="s">
        <v>586</v>
      </c>
      <c r="N192" s="194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71</v>
      </c>
      <c r="B193" s="186">
        <v>42657</v>
      </c>
      <c r="C193" s="186"/>
      <c r="D193" s="187" t="s">
        <v>720</v>
      </c>
      <c r="E193" s="188" t="s">
        <v>617</v>
      </c>
      <c r="F193" s="189">
        <v>280</v>
      </c>
      <c r="G193" s="188"/>
      <c r="H193" s="188">
        <v>345</v>
      </c>
      <c r="I193" s="190">
        <v>345</v>
      </c>
      <c r="J193" s="191" t="s">
        <v>619</v>
      </c>
      <c r="K193" s="192">
        <f t="shared" ref="K193:K198" si="82">H193-F193</f>
        <v>65</v>
      </c>
      <c r="L193" s="193">
        <f>K193/F193</f>
        <v>0.23214285714285715</v>
      </c>
      <c r="M193" s="188" t="s">
        <v>586</v>
      </c>
      <c r="N193" s="194">
        <v>42814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72</v>
      </c>
      <c r="B194" s="186">
        <v>42657</v>
      </c>
      <c r="C194" s="186"/>
      <c r="D194" s="187" t="s">
        <v>721</v>
      </c>
      <c r="E194" s="188" t="s">
        <v>617</v>
      </c>
      <c r="F194" s="189">
        <v>245</v>
      </c>
      <c r="G194" s="188"/>
      <c r="H194" s="188">
        <v>325.5</v>
      </c>
      <c r="I194" s="190">
        <v>330</v>
      </c>
      <c r="J194" s="191" t="s">
        <v>722</v>
      </c>
      <c r="K194" s="192">
        <f t="shared" si="82"/>
        <v>80.5</v>
      </c>
      <c r="L194" s="193">
        <f>K194/F194</f>
        <v>0.32857142857142857</v>
      </c>
      <c r="M194" s="188" t="s">
        <v>586</v>
      </c>
      <c r="N194" s="194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73</v>
      </c>
      <c r="B195" s="186">
        <v>42660</v>
      </c>
      <c r="C195" s="186"/>
      <c r="D195" s="187" t="s">
        <v>344</v>
      </c>
      <c r="E195" s="188" t="s">
        <v>617</v>
      </c>
      <c r="F195" s="189">
        <v>125</v>
      </c>
      <c r="G195" s="188"/>
      <c r="H195" s="188">
        <v>160</v>
      </c>
      <c r="I195" s="190">
        <v>160</v>
      </c>
      <c r="J195" s="191" t="s">
        <v>675</v>
      </c>
      <c r="K195" s="192">
        <f t="shared" si="82"/>
        <v>35</v>
      </c>
      <c r="L195" s="193">
        <v>0.28000000000000003</v>
      </c>
      <c r="M195" s="188" t="s">
        <v>586</v>
      </c>
      <c r="N195" s="194">
        <v>42803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74</v>
      </c>
      <c r="B196" s="186">
        <v>42660</v>
      </c>
      <c r="C196" s="186"/>
      <c r="D196" s="187" t="s">
        <v>467</v>
      </c>
      <c r="E196" s="188" t="s">
        <v>617</v>
      </c>
      <c r="F196" s="189">
        <v>114</v>
      </c>
      <c r="G196" s="188"/>
      <c r="H196" s="188">
        <v>145</v>
      </c>
      <c r="I196" s="190">
        <v>145</v>
      </c>
      <c r="J196" s="191" t="s">
        <v>675</v>
      </c>
      <c r="K196" s="192">
        <f t="shared" si="82"/>
        <v>31</v>
      </c>
      <c r="L196" s="193">
        <f>K196/F196</f>
        <v>0.27192982456140352</v>
      </c>
      <c r="M196" s="188" t="s">
        <v>586</v>
      </c>
      <c r="N196" s="194">
        <v>42859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75</v>
      </c>
      <c r="B197" s="186">
        <v>42660</v>
      </c>
      <c r="C197" s="186"/>
      <c r="D197" s="187" t="s">
        <v>723</v>
      </c>
      <c r="E197" s="188" t="s">
        <v>617</v>
      </c>
      <c r="F197" s="189">
        <v>212</v>
      </c>
      <c r="G197" s="188"/>
      <c r="H197" s="188">
        <v>280</v>
      </c>
      <c r="I197" s="190">
        <v>276</v>
      </c>
      <c r="J197" s="191" t="s">
        <v>724</v>
      </c>
      <c r="K197" s="192">
        <f t="shared" si="82"/>
        <v>68</v>
      </c>
      <c r="L197" s="193">
        <f>K197/F197</f>
        <v>0.32075471698113206</v>
      </c>
      <c r="M197" s="188" t="s">
        <v>586</v>
      </c>
      <c r="N197" s="194">
        <v>42858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76</v>
      </c>
      <c r="B198" s="186">
        <v>42678</v>
      </c>
      <c r="C198" s="186"/>
      <c r="D198" s="187" t="s">
        <v>455</v>
      </c>
      <c r="E198" s="188" t="s">
        <v>617</v>
      </c>
      <c r="F198" s="189">
        <v>155</v>
      </c>
      <c r="G198" s="188"/>
      <c r="H198" s="188">
        <v>210</v>
      </c>
      <c r="I198" s="190">
        <v>210</v>
      </c>
      <c r="J198" s="191" t="s">
        <v>725</v>
      </c>
      <c r="K198" s="192">
        <f t="shared" si="82"/>
        <v>55</v>
      </c>
      <c r="L198" s="193">
        <f>K198/F198</f>
        <v>0.35483870967741937</v>
      </c>
      <c r="M198" s="188" t="s">
        <v>586</v>
      </c>
      <c r="N198" s="194">
        <v>42944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77</v>
      </c>
      <c r="B199" s="196">
        <v>42710</v>
      </c>
      <c r="C199" s="196"/>
      <c r="D199" s="197" t="s">
        <v>726</v>
      </c>
      <c r="E199" s="198" t="s">
        <v>617</v>
      </c>
      <c r="F199" s="199">
        <v>150.5</v>
      </c>
      <c r="G199" s="199"/>
      <c r="H199" s="200">
        <v>72.5</v>
      </c>
      <c r="I199" s="200">
        <v>174</v>
      </c>
      <c r="J199" s="201" t="s">
        <v>727</v>
      </c>
      <c r="K199" s="202">
        <v>-78</v>
      </c>
      <c r="L199" s="203">
        <v>-0.51827242524916906</v>
      </c>
      <c r="M199" s="199" t="s">
        <v>598</v>
      </c>
      <c r="N199" s="196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78</v>
      </c>
      <c r="B200" s="186">
        <v>42712</v>
      </c>
      <c r="C200" s="186"/>
      <c r="D200" s="187" t="s">
        <v>728</v>
      </c>
      <c r="E200" s="188" t="s">
        <v>617</v>
      </c>
      <c r="F200" s="189">
        <v>380</v>
      </c>
      <c r="G200" s="188"/>
      <c r="H200" s="188">
        <v>478</v>
      </c>
      <c r="I200" s="190">
        <v>468</v>
      </c>
      <c r="J200" s="191" t="s">
        <v>675</v>
      </c>
      <c r="K200" s="192">
        <f>H200-F200</f>
        <v>98</v>
      </c>
      <c r="L200" s="193">
        <f>K200/F200</f>
        <v>0.25789473684210529</v>
      </c>
      <c r="M200" s="188" t="s">
        <v>586</v>
      </c>
      <c r="N200" s="194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79</v>
      </c>
      <c r="B201" s="186">
        <v>42734</v>
      </c>
      <c r="C201" s="186"/>
      <c r="D201" s="187" t="s">
        <v>108</v>
      </c>
      <c r="E201" s="188" t="s">
        <v>617</v>
      </c>
      <c r="F201" s="189">
        <v>305</v>
      </c>
      <c r="G201" s="188"/>
      <c r="H201" s="188">
        <v>375</v>
      </c>
      <c r="I201" s="190">
        <v>375</v>
      </c>
      <c r="J201" s="191" t="s">
        <v>675</v>
      </c>
      <c r="K201" s="192">
        <f>H201-F201</f>
        <v>70</v>
      </c>
      <c r="L201" s="193">
        <f>K201/F201</f>
        <v>0.22950819672131148</v>
      </c>
      <c r="M201" s="188" t="s">
        <v>586</v>
      </c>
      <c r="N201" s="194">
        <v>42768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80</v>
      </c>
      <c r="B202" s="186">
        <v>42739</v>
      </c>
      <c r="C202" s="186"/>
      <c r="D202" s="187" t="s">
        <v>94</v>
      </c>
      <c r="E202" s="188" t="s">
        <v>617</v>
      </c>
      <c r="F202" s="189">
        <v>99.5</v>
      </c>
      <c r="G202" s="188"/>
      <c r="H202" s="188">
        <v>158</v>
      </c>
      <c r="I202" s="190">
        <v>158</v>
      </c>
      <c r="J202" s="191" t="s">
        <v>675</v>
      </c>
      <c r="K202" s="192">
        <f>H202-F202</f>
        <v>58.5</v>
      </c>
      <c r="L202" s="193">
        <f>K202/F202</f>
        <v>0.5879396984924623</v>
      </c>
      <c r="M202" s="188" t="s">
        <v>586</v>
      </c>
      <c r="N202" s="194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81</v>
      </c>
      <c r="B203" s="186">
        <v>42739</v>
      </c>
      <c r="C203" s="186"/>
      <c r="D203" s="187" t="s">
        <v>94</v>
      </c>
      <c r="E203" s="188" t="s">
        <v>617</v>
      </c>
      <c r="F203" s="189">
        <v>99.5</v>
      </c>
      <c r="G203" s="188"/>
      <c r="H203" s="188">
        <v>158</v>
      </c>
      <c r="I203" s="190">
        <v>158</v>
      </c>
      <c r="J203" s="191" t="s">
        <v>675</v>
      </c>
      <c r="K203" s="192">
        <v>58.5</v>
      </c>
      <c r="L203" s="193">
        <v>0.58793969849246197</v>
      </c>
      <c r="M203" s="188" t="s">
        <v>586</v>
      </c>
      <c r="N203" s="194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82</v>
      </c>
      <c r="B204" s="186">
        <v>42786</v>
      </c>
      <c r="C204" s="186"/>
      <c r="D204" s="187" t="s">
        <v>184</v>
      </c>
      <c r="E204" s="188" t="s">
        <v>617</v>
      </c>
      <c r="F204" s="189">
        <v>140.5</v>
      </c>
      <c r="G204" s="188"/>
      <c r="H204" s="188">
        <v>220</v>
      </c>
      <c r="I204" s="190">
        <v>220</v>
      </c>
      <c r="J204" s="191" t="s">
        <v>675</v>
      </c>
      <c r="K204" s="192">
        <f>H204-F204</f>
        <v>79.5</v>
      </c>
      <c r="L204" s="193">
        <f>K204/F204</f>
        <v>0.5658362989323843</v>
      </c>
      <c r="M204" s="188" t="s">
        <v>586</v>
      </c>
      <c r="N204" s="194">
        <v>42864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83</v>
      </c>
      <c r="B205" s="186">
        <v>42786</v>
      </c>
      <c r="C205" s="186"/>
      <c r="D205" s="187" t="s">
        <v>729</v>
      </c>
      <c r="E205" s="188" t="s">
        <v>617</v>
      </c>
      <c r="F205" s="189">
        <v>202.5</v>
      </c>
      <c r="G205" s="188"/>
      <c r="H205" s="188">
        <v>234</v>
      </c>
      <c r="I205" s="190">
        <v>234</v>
      </c>
      <c r="J205" s="191" t="s">
        <v>675</v>
      </c>
      <c r="K205" s="192">
        <v>31.5</v>
      </c>
      <c r="L205" s="193">
        <v>0.155555555555556</v>
      </c>
      <c r="M205" s="188" t="s">
        <v>586</v>
      </c>
      <c r="N205" s="194">
        <v>42836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84</v>
      </c>
      <c r="B206" s="186">
        <v>42818</v>
      </c>
      <c r="C206" s="186"/>
      <c r="D206" s="187" t="s">
        <v>730</v>
      </c>
      <c r="E206" s="188" t="s">
        <v>617</v>
      </c>
      <c r="F206" s="189">
        <v>300.5</v>
      </c>
      <c r="G206" s="188"/>
      <c r="H206" s="188">
        <v>417.5</v>
      </c>
      <c r="I206" s="190">
        <v>420</v>
      </c>
      <c r="J206" s="191" t="s">
        <v>731</v>
      </c>
      <c r="K206" s="192">
        <f>H206-F206</f>
        <v>117</v>
      </c>
      <c r="L206" s="193">
        <f>K206/F206</f>
        <v>0.38935108153078202</v>
      </c>
      <c r="M206" s="188" t="s">
        <v>586</v>
      </c>
      <c r="N206" s="194">
        <v>43070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85</v>
      </c>
      <c r="B207" s="186">
        <v>42818</v>
      </c>
      <c r="C207" s="186"/>
      <c r="D207" s="187" t="s">
        <v>705</v>
      </c>
      <c r="E207" s="188" t="s">
        <v>617</v>
      </c>
      <c r="F207" s="189">
        <v>850</v>
      </c>
      <c r="G207" s="188"/>
      <c r="H207" s="188">
        <v>1042.5</v>
      </c>
      <c r="I207" s="190">
        <v>1023</v>
      </c>
      <c r="J207" s="191" t="s">
        <v>732</v>
      </c>
      <c r="K207" s="192">
        <v>192.5</v>
      </c>
      <c r="L207" s="193">
        <v>0.22647058823529401</v>
      </c>
      <c r="M207" s="188" t="s">
        <v>586</v>
      </c>
      <c r="N207" s="194">
        <v>42830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86</v>
      </c>
      <c r="B208" s="186">
        <v>42830</v>
      </c>
      <c r="C208" s="186"/>
      <c r="D208" s="187" t="s">
        <v>486</v>
      </c>
      <c r="E208" s="188" t="s">
        <v>617</v>
      </c>
      <c r="F208" s="189">
        <v>785</v>
      </c>
      <c r="G208" s="188"/>
      <c r="H208" s="188">
        <v>930</v>
      </c>
      <c r="I208" s="190">
        <v>920</v>
      </c>
      <c r="J208" s="191" t="s">
        <v>733</v>
      </c>
      <c r="K208" s="192">
        <f>H208-F208</f>
        <v>145</v>
      </c>
      <c r="L208" s="193">
        <f>K208/F208</f>
        <v>0.18471337579617833</v>
      </c>
      <c r="M208" s="188" t="s">
        <v>586</v>
      </c>
      <c r="N208" s="194">
        <v>42976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87</v>
      </c>
      <c r="B209" s="196">
        <v>42831</v>
      </c>
      <c r="C209" s="196"/>
      <c r="D209" s="197" t="s">
        <v>734</v>
      </c>
      <c r="E209" s="198" t="s">
        <v>617</v>
      </c>
      <c r="F209" s="199">
        <v>40</v>
      </c>
      <c r="G209" s="199"/>
      <c r="H209" s="200">
        <v>13.1</v>
      </c>
      <c r="I209" s="200">
        <v>60</v>
      </c>
      <c r="J209" s="201" t="s">
        <v>735</v>
      </c>
      <c r="K209" s="202">
        <v>-26.9</v>
      </c>
      <c r="L209" s="203">
        <v>-0.67249999999999999</v>
      </c>
      <c r="M209" s="199" t="s">
        <v>598</v>
      </c>
      <c r="N209" s="196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88</v>
      </c>
      <c r="B210" s="186">
        <v>42837</v>
      </c>
      <c r="C210" s="186"/>
      <c r="D210" s="187" t="s">
        <v>93</v>
      </c>
      <c r="E210" s="188" t="s">
        <v>617</v>
      </c>
      <c r="F210" s="189">
        <v>289.5</v>
      </c>
      <c r="G210" s="188"/>
      <c r="H210" s="188">
        <v>354</v>
      </c>
      <c r="I210" s="190">
        <v>360</v>
      </c>
      <c r="J210" s="191" t="s">
        <v>736</v>
      </c>
      <c r="K210" s="192">
        <f t="shared" ref="K210:K218" si="83">H210-F210</f>
        <v>64.5</v>
      </c>
      <c r="L210" s="193">
        <f t="shared" ref="L210:L218" si="84">K210/F210</f>
        <v>0.22279792746113988</v>
      </c>
      <c r="M210" s="188" t="s">
        <v>586</v>
      </c>
      <c r="N210" s="194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89</v>
      </c>
      <c r="B211" s="186">
        <v>42845</v>
      </c>
      <c r="C211" s="186"/>
      <c r="D211" s="187" t="s">
        <v>425</v>
      </c>
      <c r="E211" s="188" t="s">
        <v>617</v>
      </c>
      <c r="F211" s="189">
        <v>700</v>
      </c>
      <c r="G211" s="188"/>
      <c r="H211" s="188">
        <v>840</v>
      </c>
      <c r="I211" s="190">
        <v>840</v>
      </c>
      <c r="J211" s="191" t="s">
        <v>737</v>
      </c>
      <c r="K211" s="192">
        <f t="shared" si="83"/>
        <v>140</v>
      </c>
      <c r="L211" s="193">
        <f t="shared" si="84"/>
        <v>0.2</v>
      </c>
      <c r="M211" s="188" t="s">
        <v>586</v>
      </c>
      <c r="N211" s="194">
        <v>42893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90</v>
      </c>
      <c r="B212" s="186">
        <v>42887</v>
      </c>
      <c r="C212" s="186"/>
      <c r="D212" s="187" t="s">
        <v>738</v>
      </c>
      <c r="E212" s="188" t="s">
        <v>617</v>
      </c>
      <c r="F212" s="189">
        <v>130</v>
      </c>
      <c r="G212" s="188"/>
      <c r="H212" s="188">
        <v>144.25</v>
      </c>
      <c r="I212" s="190">
        <v>170</v>
      </c>
      <c r="J212" s="191" t="s">
        <v>739</v>
      </c>
      <c r="K212" s="192">
        <f t="shared" si="83"/>
        <v>14.25</v>
      </c>
      <c r="L212" s="193">
        <f t="shared" si="84"/>
        <v>0.10961538461538461</v>
      </c>
      <c r="M212" s="188" t="s">
        <v>586</v>
      </c>
      <c r="N212" s="194">
        <v>43675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91</v>
      </c>
      <c r="B213" s="186">
        <v>42901</v>
      </c>
      <c r="C213" s="186"/>
      <c r="D213" s="187" t="s">
        <v>740</v>
      </c>
      <c r="E213" s="188" t="s">
        <v>617</v>
      </c>
      <c r="F213" s="189">
        <v>214.5</v>
      </c>
      <c r="G213" s="188"/>
      <c r="H213" s="188">
        <v>262</v>
      </c>
      <c r="I213" s="190">
        <v>262</v>
      </c>
      <c r="J213" s="191" t="s">
        <v>741</v>
      </c>
      <c r="K213" s="192">
        <f t="shared" si="83"/>
        <v>47.5</v>
      </c>
      <c r="L213" s="193">
        <f t="shared" si="84"/>
        <v>0.22144522144522144</v>
      </c>
      <c r="M213" s="188" t="s">
        <v>586</v>
      </c>
      <c r="N213" s="194">
        <v>42977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92</v>
      </c>
      <c r="B214" s="217">
        <v>42933</v>
      </c>
      <c r="C214" s="217"/>
      <c r="D214" s="218" t="s">
        <v>742</v>
      </c>
      <c r="E214" s="219" t="s">
        <v>617</v>
      </c>
      <c r="F214" s="220">
        <v>370</v>
      </c>
      <c r="G214" s="219"/>
      <c r="H214" s="219">
        <v>447.5</v>
      </c>
      <c r="I214" s="221">
        <v>450</v>
      </c>
      <c r="J214" s="222" t="s">
        <v>675</v>
      </c>
      <c r="K214" s="192">
        <f t="shared" si="83"/>
        <v>77.5</v>
      </c>
      <c r="L214" s="223">
        <f t="shared" si="84"/>
        <v>0.20945945945945946</v>
      </c>
      <c r="M214" s="219" t="s">
        <v>586</v>
      </c>
      <c r="N214" s="224">
        <v>43035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93</v>
      </c>
      <c r="B215" s="217">
        <v>42943</v>
      </c>
      <c r="C215" s="217"/>
      <c r="D215" s="218" t="s">
        <v>182</v>
      </c>
      <c r="E215" s="219" t="s">
        <v>617</v>
      </c>
      <c r="F215" s="220">
        <v>657.5</v>
      </c>
      <c r="G215" s="219"/>
      <c r="H215" s="219">
        <v>825</v>
      </c>
      <c r="I215" s="221">
        <v>820</v>
      </c>
      <c r="J215" s="222" t="s">
        <v>675</v>
      </c>
      <c r="K215" s="192">
        <f t="shared" si="83"/>
        <v>167.5</v>
      </c>
      <c r="L215" s="223">
        <f t="shared" si="84"/>
        <v>0.25475285171102663</v>
      </c>
      <c r="M215" s="219" t="s">
        <v>586</v>
      </c>
      <c r="N215" s="224">
        <v>43090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94</v>
      </c>
      <c r="B216" s="186">
        <v>42964</v>
      </c>
      <c r="C216" s="186"/>
      <c r="D216" s="187" t="s">
        <v>360</v>
      </c>
      <c r="E216" s="188" t="s">
        <v>617</v>
      </c>
      <c r="F216" s="189">
        <v>605</v>
      </c>
      <c r="G216" s="188"/>
      <c r="H216" s="188">
        <v>750</v>
      </c>
      <c r="I216" s="190">
        <v>750</v>
      </c>
      <c r="J216" s="191" t="s">
        <v>733</v>
      </c>
      <c r="K216" s="192">
        <f t="shared" si="83"/>
        <v>145</v>
      </c>
      <c r="L216" s="193">
        <f t="shared" si="84"/>
        <v>0.23966942148760331</v>
      </c>
      <c r="M216" s="188" t="s">
        <v>586</v>
      </c>
      <c r="N216" s="194">
        <v>43027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5">
        <v>95</v>
      </c>
      <c r="B217" s="196">
        <v>42979</v>
      </c>
      <c r="C217" s="196"/>
      <c r="D217" s="204" t="s">
        <v>743</v>
      </c>
      <c r="E217" s="199" t="s">
        <v>617</v>
      </c>
      <c r="F217" s="199">
        <v>255</v>
      </c>
      <c r="G217" s="200"/>
      <c r="H217" s="200">
        <v>217.25</v>
      </c>
      <c r="I217" s="200">
        <v>320</v>
      </c>
      <c r="J217" s="201" t="s">
        <v>744</v>
      </c>
      <c r="K217" s="202">
        <f t="shared" si="83"/>
        <v>-37.75</v>
      </c>
      <c r="L217" s="205">
        <f t="shared" si="84"/>
        <v>-0.14803921568627451</v>
      </c>
      <c r="M217" s="199" t="s">
        <v>598</v>
      </c>
      <c r="N217" s="196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96</v>
      </c>
      <c r="B218" s="186">
        <v>42997</v>
      </c>
      <c r="C218" s="186"/>
      <c r="D218" s="187" t="s">
        <v>745</v>
      </c>
      <c r="E218" s="188" t="s">
        <v>617</v>
      </c>
      <c r="F218" s="189">
        <v>215</v>
      </c>
      <c r="G218" s="188"/>
      <c r="H218" s="188">
        <v>258</v>
      </c>
      <c r="I218" s="190">
        <v>258</v>
      </c>
      <c r="J218" s="191" t="s">
        <v>675</v>
      </c>
      <c r="K218" s="192">
        <f t="shared" si="83"/>
        <v>43</v>
      </c>
      <c r="L218" s="193">
        <f t="shared" si="84"/>
        <v>0.2</v>
      </c>
      <c r="M218" s="188" t="s">
        <v>586</v>
      </c>
      <c r="N218" s="194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97</v>
      </c>
      <c r="B219" s="186">
        <v>42997</v>
      </c>
      <c r="C219" s="186"/>
      <c r="D219" s="187" t="s">
        <v>745</v>
      </c>
      <c r="E219" s="188" t="s">
        <v>617</v>
      </c>
      <c r="F219" s="189">
        <v>215</v>
      </c>
      <c r="G219" s="188"/>
      <c r="H219" s="188">
        <v>258</v>
      </c>
      <c r="I219" s="190">
        <v>258</v>
      </c>
      <c r="J219" s="222" t="s">
        <v>675</v>
      </c>
      <c r="K219" s="192">
        <v>43</v>
      </c>
      <c r="L219" s="193">
        <v>0.2</v>
      </c>
      <c r="M219" s="188" t="s">
        <v>586</v>
      </c>
      <c r="N219" s="194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98</v>
      </c>
      <c r="B220" s="217">
        <v>42998</v>
      </c>
      <c r="C220" s="217"/>
      <c r="D220" s="218" t="s">
        <v>746</v>
      </c>
      <c r="E220" s="219" t="s">
        <v>617</v>
      </c>
      <c r="F220" s="189">
        <v>75</v>
      </c>
      <c r="G220" s="219"/>
      <c r="H220" s="219">
        <v>90</v>
      </c>
      <c r="I220" s="221">
        <v>90</v>
      </c>
      <c r="J220" s="191" t="s">
        <v>747</v>
      </c>
      <c r="K220" s="192">
        <f t="shared" ref="K220:K225" si="85">H220-F220</f>
        <v>15</v>
      </c>
      <c r="L220" s="193">
        <f t="shared" ref="L220:L225" si="86">K220/F220</f>
        <v>0.2</v>
      </c>
      <c r="M220" s="188" t="s">
        <v>586</v>
      </c>
      <c r="N220" s="194">
        <v>43019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99</v>
      </c>
      <c r="B221" s="217">
        <v>43011</v>
      </c>
      <c r="C221" s="217"/>
      <c r="D221" s="218" t="s">
        <v>600</v>
      </c>
      <c r="E221" s="219" t="s">
        <v>617</v>
      </c>
      <c r="F221" s="220">
        <v>315</v>
      </c>
      <c r="G221" s="219"/>
      <c r="H221" s="219">
        <v>392</v>
      </c>
      <c r="I221" s="221">
        <v>384</v>
      </c>
      <c r="J221" s="222" t="s">
        <v>748</v>
      </c>
      <c r="K221" s="192">
        <f t="shared" si="85"/>
        <v>77</v>
      </c>
      <c r="L221" s="223">
        <f t="shared" si="86"/>
        <v>0.24444444444444444</v>
      </c>
      <c r="M221" s="219" t="s">
        <v>586</v>
      </c>
      <c r="N221" s="224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100</v>
      </c>
      <c r="B222" s="217">
        <v>43013</v>
      </c>
      <c r="C222" s="217"/>
      <c r="D222" s="218" t="s">
        <v>460</v>
      </c>
      <c r="E222" s="219" t="s">
        <v>617</v>
      </c>
      <c r="F222" s="220">
        <v>145</v>
      </c>
      <c r="G222" s="219"/>
      <c r="H222" s="219">
        <v>179</v>
      </c>
      <c r="I222" s="221">
        <v>180</v>
      </c>
      <c r="J222" s="222" t="s">
        <v>749</v>
      </c>
      <c r="K222" s="192">
        <f t="shared" si="85"/>
        <v>34</v>
      </c>
      <c r="L222" s="223">
        <f t="shared" si="86"/>
        <v>0.23448275862068965</v>
      </c>
      <c r="M222" s="219" t="s">
        <v>586</v>
      </c>
      <c r="N222" s="224">
        <v>43025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101</v>
      </c>
      <c r="B223" s="217">
        <v>43014</v>
      </c>
      <c r="C223" s="217"/>
      <c r="D223" s="218" t="s">
        <v>334</v>
      </c>
      <c r="E223" s="219" t="s">
        <v>617</v>
      </c>
      <c r="F223" s="220">
        <v>256</v>
      </c>
      <c r="G223" s="219"/>
      <c r="H223" s="219">
        <v>323</v>
      </c>
      <c r="I223" s="221">
        <v>320</v>
      </c>
      <c r="J223" s="222" t="s">
        <v>675</v>
      </c>
      <c r="K223" s="192">
        <f t="shared" si="85"/>
        <v>67</v>
      </c>
      <c r="L223" s="223">
        <f t="shared" si="86"/>
        <v>0.26171875</v>
      </c>
      <c r="M223" s="219" t="s">
        <v>586</v>
      </c>
      <c r="N223" s="224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102</v>
      </c>
      <c r="B224" s="217">
        <v>43017</v>
      </c>
      <c r="C224" s="217"/>
      <c r="D224" s="218" t="s">
        <v>350</v>
      </c>
      <c r="E224" s="219" t="s">
        <v>617</v>
      </c>
      <c r="F224" s="220">
        <v>137.5</v>
      </c>
      <c r="G224" s="219"/>
      <c r="H224" s="219">
        <v>184</v>
      </c>
      <c r="I224" s="221">
        <v>183</v>
      </c>
      <c r="J224" s="222" t="s">
        <v>750</v>
      </c>
      <c r="K224" s="192">
        <f t="shared" si="85"/>
        <v>46.5</v>
      </c>
      <c r="L224" s="223">
        <f t="shared" si="86"/>
        <v>0.33818181818181819</v>
      </c>
      <c r="M224" s="219" t="s">
        <v>586</v>
      </c>
      <c r="N224" s="224">
        <v>43108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103</v>
      </c>
      <c r="B225" s="217">
        <v>43018</v>
      </c>
      <c r="C225" s="217"/>
      <c r="D225" s="218" t="s">
        <v>751</v>
      </c>
      <c r="E225" s="219" t="s">
        <v>617</v>
      </c>
      <c r="F225" s="220">
        <v>125.5</v>
      </c>
      <c r="G225" s="219"/>
      <c r="H225" s="219">
        <v>158</v>
      </c>
      <c r="I225" s="221">
        <v>155</v>
      </c>
      <c r="J225" s="222" t="s">
        <v>752</v>
      </c>
      <c r="K225" s="192">
        <f t="shared" si="85"/>
        <v>32.5</v>
      </c>
      <c r="L225" s="223">
        <f t="shared" si="86"/>
        <v>0.25896414342629481</v>
      </c>
      <c r="M225" s="219" t="s">
        <v>586</v>
      </c>
      <c r="N225" s="224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104</v>
      </c>
      <c r="B226" s="217">
        <v>43018</v>
      </c>
      <c r="C226" s="217"/>
      <c r="D226" s="218" t="s">
        <v>753</v>
      </c>
      <c r="E226" s="219" t="s">
        <v>617</v>
      </c>
      <c r="F226" s="220">
        <v>895</v>
      </c>
      <c r="G226" s="219"/>
      <c r="H226" s="219">
        <v>1122.5</v>
      </c>
      <c r="I226" s="221">
        <v>1078</v>
      </c>
      <c r="J226" s="222" t="s">
        <v>754</v>
      </c>
      <c r="K226" s="192">
        <v>227.5</v>
      </c>
      <c r="L226" s="223">
        <v>0.25418994413407803</v>
      </c>
      <c r="M226" s="219" t="s">
        <v>586</v>
      </c>
      <c r="N226" s="224">
        <v>43117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105</v>
      </c>
      <c r="B227" s="217">
        <v>43020</v>
      </c>
      <c r="C227" s="217"/>
      <c r="D227" s="218" t="s">
        <v>343</v>
      </c>
      <c r="E227" s="219" t="s">
        <v>617</v>
      </c>
      <c r="F227" s="220">
        <v>525</v>
      </c>
      <c r="G227" s="219"/>
      <c r="H227" s="219">
        <v>629</v>
      </c>
      <c r="I227" s="221">
        <v>629</v>
      </c>
      <c r="J227" s="222" t="s">
        <v>675</v>
      </c>
      <c r="K227" s="192">
        <v>104</v>
      </c>
      <c r="L227" s="223">
        <v>0.19809523809523799</v>
      </c>
      <c r="M227" s="219" t="s">
        <v>586</v>
      </c>
      <c r="N227" s="224">
        <v>43119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106</v>
      </c>
      <c r="B228" s="217">
        <v>43046</v>
      </c>
      <c r="C228" s="217"/>
      <c r="D228" s="218" t="s">
        <v>385</v>
      </c>
      <c r="E228" s="219" t="s">
        <v>617</v>
      </c>
      <c r="F228" s="220">
        <v>740</v>
      </c>
      <c r="G228" s="219"/>
      <c r="H228" s="219">
        <v>892.5</v>
      </c>
      <c r="I228" s="221">
        <v>900</v>
      </c>
      <c r="J228" s="222" t="s">
        <v>755</v>
      </c>
      <c r="K228" s="192">
        <f>H228-F228</f>
        <v>152.5</v>
      </c>
      <c r="L228" s="223">
        <f>K228/F228</f>
        <v>0.20608108108108109</v>
      </c>
      <c r="M228" s="219" t="s">
        <v>586</v>
      </c>
      <c r="N228" s="224">
        <v>43052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107</v>
      </c>
      <c r="B229" s="186">
        <v>43073</v>
      </c>
      <c r="C229" s="186"/>
      <c r="D229" s="187" t="s">
        <v>756</v>
      </c>
      <c r="E229" s="188" t="s">
        <v>617</v>
      </c>
      <c r="F229" s="189">
        <v>118.5</v>
      </c>
      <c r="G229" s="188"/>
      <c r="H229" s="188">
        <v>143.5</v>
      </c>
      <c r="I229" s="190">
        <v>145</v>
      </c>
      <c r="J229" s="191" t="s">
        <v>607</v>
      </c>
      <c r="K229" s="192">
        <f>H229-F229</f>
        <v>25</v>
      </c>
      <c r="L229" s="193">
        <f>K229/F229</f>
        <v>0.2109704641350211</v>
      </c>
      <c r="M229" s="188" t="s">
        <v>586</v>
      </c>
      <c r="N229" s="194">
        <v>43097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108</v>
      </c>
      <c r="B230" s="196">
        <v>43090</v>
      </c>
      <c r="C230" s="196"/>
      <c r="D230" s="197" t="s">
        <v>431</v>
      </c>
      <c r="E230" s="198" t="s">
        <v>617</v>
      </c>
      <c r="F230" s="199">
        <v>715</v>
      </c>
      <c r="G230" s="199"/>
      <c r="H230" s="200">
        <v>500</v>
      </c>
      <c r="I230" s="200">
        <v>872</v>
      </c>
      <c r="J230" s="201" t="s">
        <v>757</v>
      </c>
      <c r="K230" s="202">
        <f>H230-F230</f>
        <v>-215</v>
      </c>
      <c r="L230" s="203">
        <f>K230/F230</f>
        <v>-0.30069930069930068</v>
      </c>
      <c r="M230" s="199" t="s">
        <v>598</v>
      </c>
      <c r="N230" s="196">
        <v>43670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109</v>
      </c>
      <c r="B231" s="186">
        <v>43098</v>
      </c>
      <c r="C231" s="186"/>
      <c r="D231" s="187" t="s">
        <v>600</v>
      </c>
      <c r="E231" s="188" t="s">
        <v>617</v>
      </c>
      <c r="F231" s="189">
        <v>435</v>
      </c>
      <c r="G231" s="188"/>
      <c r="H231" s="188">
        <v>542.5</v>
      </c>
      <c r="I231" s="190">
        <v>539</v>
      </c>
      <c r="J231" s="191" t="s">
        <v>675</v>
      </c>
      <c r="K231" s="192">
        <v>107.5</v>
      </c>
      <c r="L231" s="193">
        <v>0.247126436781609</v>
      </c>
      <c r="M231" s="188" t="s">
        <v>586</v>
      </c>
      <c r="N231" s="194">
        <v>43206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110</v>
      </c>
      <c r="B232" s="186">
        <v>43098</v>
      </c>
      <c r="C232" s="186"/>
      <c r="D232" s="187" t="s">
        <v>558</v>
      </c>
      <c r="E232" s="188" t="s">
        <v>617</v>
      </c>
      <c r="F232" s="189">
        <v>885</v>
      </c>
      <c r="G232" s="188"/>
      <c r="H232" s="188">
        <v>1090</v>
      </c>
      <c r="I232" s="190">
        <v>1084</v>
      </c>
      <c r="J232" s="191" t="s">
        <v>675</v>
      </c>
      <c r="K232" s="192">
        <v>205</v>
      </c>
      <c r="L232" s="193">
        <v>0.23163841807909599</v>
      </c>
      <c r="M232" s="188" t="s">
        <v>586</v>
      </c>
      <c r="N232" s="194">
        <v>43213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5">
        <v>111</v>
      </c>
      <c r="B233" s="226">
        <v>43192</v>
      </c>
      <c r="C233" s="226"/>
      <c r="D233" s="204" t="s">
        <v>758</v>
      </c>
      <c r="E233" s="199" t="s">
        <v>617</v>
      </c>
      <c r="F233" s="227">
        <v>478.5</v>
      </c>
      <c r="G233" s="199"/>
      <c r="H233" s="199">
        <v>442</v>
      </c>
      <c r="I233" s="200">
        <v>613</v>
      </c>
      <c r="J233" s="201" t="s">
        <v>759</v>
      </c>
      <c r="K233" s="202">
        <f>H233-F233</f>
        <v>-36.5</v>
      </c>
      <c r="L233" s="203">
        <f>K233/F233</f>
        <v>-7.6280041797283177E-2</v>
      </c>
      <c r="M233" s="199" t="s">
        <v>598</v>
      </c>
      <c r="N233" s="196">
        <v>43762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5">
        <v>112</v>
      </c>
      <c r="B234" s="196">
        <v>43194</v>
      </c>
      <c r="C234" s="196"/>
      <c r="D234" s="197" t="s">
        <v>760</v>
      </c>
      <c r="E234" s="198" t="s">
        <v>617</v>
      </c>
      <c r="F234" s="199">
        <f>141.5-7.3</f>
        <v>134.19999999999999</v>
      </c>
      <c r="G234" s="199"/>
      <c r="H234" s="200">
        <v>77</v>
      </c>
      <c r="I234" s="200">
        <v>180</v>
      </c>
      <c r="J234" s="201" t="s">
        <v>761</v>
      </c>
      <c r="K234" s="202">
        <f>H234-F234</f>
        <v>-57.199999999999989</v>
      </c>
      <c r="L234" s="203">
        <f>K234/F234</f>
        <v>-0.42622950819672129</v>
      </c>
      <c r="M234" s="199" t="s">
        <v>598</v>
      </c>
      <c r="N234" s="196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5">
        <v>113</v>
      </c>
      <c r="B235" s="196">
        <v>43209</v>
      </c>
      <c r="C235" s="196"/>
      <c r="D235" s="197" t="s">
        <v>762</v>
      </c>
      <c r="E235" s="198" t="s">
        <v>617</v>
      </c>
      <c r="F235" s="199">
        <v>430</v>
      </c>
      <c r="G235" s="199"/>
      <c r="H235" s="200">
        <v>220</v>
      </c>
      <c r="I235" s="200">
        <v>537</v>
      </c>
      <c r="J235" s="201" t="s">
        <v>763</v>
      </c>
      <c r="K235" s="202">
        <f>H235-F235</f>
        <v>-210</v>
      </c>
      <c r="L235" s="203">
        <f>K235/F235</f>
        <v>-0.48837209302325579</v>
      </c>
      <c r="M235" s="199" t="s">
        <v>598</v>
      </c>
      <c r="N235" s="196">
        <v>43252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114</v>
      </c>
      <c r="B236" s="217">
        <v>43220</v>
      </c>
      <c r="C236" s="217"/>
      <c r="D236" s="218" t="s">
        <v>386</v>
      </c>
      <c r="E236" s="219" t="s">
        <v>617</v>
      </c>
      <c r="F236" s="219">
        <v>153.5</v>
      </c>
      <c r="G236" s="219"/>
      <c r="H236" s="219">
        <v>196</v>
      </c>
      <c r="I236" s="221">
        <v>196</v>
      </c>
      <c r="J236" s="191" t="s">
        <v>764</v>
      </c>
      <c r="K236" s="192">
        <f>H236-F236</f>
        <v>42.5</v>
      </c>
      <c r="L236" s="193">
        <f>K236/F236</f>
        <v>0.27687296416938112</v>
      </c>
      <c r="M236" s="188" t="s">
        <v>586</v>
      </c>
      <c r="N236" s="194">
        <v>43605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115</v>
      </c>
      <c r="B237" s="196">
        <v>43306</v>
      </c>
      <c r="C237" s="196"/>
      <c r="D237" s="197" t="s">
        <v>734</v>
      </c>
      <c r="E237" s="198" t="s">
        <v>617</v>
      </c>
      <c r="F237" s="199">
        <v>27.5</v>
      </c>
      <c r="G237" s="199"/>
      <c r="H237" s="200">
        <v>13.1</v>
      </c>
      <c r="I237" s="200">
        <v>60</v>
      </c>
      <c r="J237" s="201" t="s">
        <v>765</v>
      </c>
      <c r="K237" s="202">
        <v>-14.4</v>
      </c>
      <c r="L237" s="203">
        <v>-0.52363636363636401</v>
      </c>
      <c r="M237" s="199" t="s">
        <v>598</v>
      </c>
      <c r="N237" s="196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5">
        <v>116</v>
      </c>
      <c r="B238" s="226">
        <v>43318</v>
      </c>
      <c r="C238" s="226"/>
      <c r="D238" s="204" t="s">
        <v>766</v>
      </c>
      <c r="E238" s="199" t="s">
        <v>617</v>
      </c>
      <c r="F238" s="199">
        <v>148.5</v>
      </c>
      <c r="G238" s="199"/>
      <c r="H238" s="199">
        <v>102</v>
      </c>
      <c r="I238" s="200">
        <v>182</v>
      </c>
      <c r="J238" s="201" t="s">
        <v>767</v>
      </c>
      <c r="K238" s="202">
        <f>H238-F238</f>
        <v>-46.5</v>
      </c>
      <c r="L238" s="203">
        <f>K238/F238</f>
        <v>-0.31313131313131315</v>
      </c>
      <c r="M238" s="199" t="s">
        <v>598</v>
      </c>
      <c r="N238" s="196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117</v>
      </c>
      <c r="B239" s="186">
        <v>43335</v>
      </c>
      <c r="C239" s="186"/>
      <c r="D239" s="187" t="s">
        <v>768</v>
      </c>
      <c r="E239" s="188" t="s">
        <v>617</v>
      </c>
      <c r="F239" s="219">
        <v>285</v>
      </c>
      <c r="G239" s="188"/>
      <c r="H239" s="188">
        <v>355</v>
      </c>
      <c r="I239" s="190">
        <v>364</v>
      </c>
      <c r="J239" s="191" t="s">
        <v>769</v>
      </c>
      <c r="K239" s="192">
        <v>70</v>
      </c>
      <c r="L239" s="193">
        <v>0.24561403508771901</v>
      </c>
      <c r="M239" s="188" t="s">
        <v>586</v>
      </c>
      <c r="N239" s="194">
        <v>43455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118</v>
      </c>
      <c r="B240" s="186">
        <v>43341</v>
      </c>
      <c r="C240" s="186"/>
      <c r="D240" s="187" t="s">
        <v>374</v>
      </c>
      <c r="E240" s="188" t="s">
        <v>617</v>
      </c>
      <c r="F240" s="219">
        <v>525</v>
      </c>
      <c r="G240" s="188"/>
      <c r="H240" s="188">
        <v>585</v>
      </c>
      <c r="I240" s="190">
        <v>635</v>
      </c>
      <c r="J240" s="191" t="s">
        <v>770</v>
      </c>
      <c r="K240" s="192">
        <f t="shared" ref="K240:K257" si="87">H240-F240</f>
        <v>60</v>
      </c>
      <c r="L240" s="193">
        <f t="shared" ref="L240:L257" si="88">K240/F240</f>
        <v>0.11428571428571428</v>
      </c>
      <c r="M240" s="188" t="s">
        <v>586</v>
      </c>
      <c r="N240" s="194">
        <v>43662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119</v>
      </c>
      <c r="B241" s="186">
        <v>43395</v>
      </c>
      <c r="C241" s="186"/>
      <c r="D241" s="187" t="s">
        <v>360</v>
      </c>
      <c r="E241" s="188" t="s">
        <v>617</v>
      </c>
      <c r="F241" s="219">
        <v>475</v>
      </c>
      <c r="G241" s="188"/>
      <c r="H241" s="188">
        <v>574</v>
      </c>
      <c r="I241" s="190">
        <v>570</v>
      </c>
      <c r="J241" s="191" t="s">
        <v>675</v>
      </c>
      <c r="K241" s="192">
        <f t="shared" si="87"/>
        <v>99</v>
      </c>
      <c r="L241" s="193">
        <f t="shared" si="88"/>
        <v>0.20842105263157895</v>
      </c>
      <c r="M241" s="188" t="s">
        <v>586</v>
      </c>
      <c r="N241" s="194">
        <v>43403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120</v>
      </c>
      <c r="B242" s="217">
        <v>43397</v>
      </c>
      <c r="C242" s="217"/>
      <c r="D242" s="218" t="s">
        <v>381</v>
      </c>
      <c r="E242" s="219" t="s">
        <v>617</v>
      </c>
      <c r="F242" s="219">
        <v>707.5</v>
      </c>
      <c r="G242" s="219"/>
      <c r="H242" s="219">
        <v>872</v>
      </c>
      <c r="I242" s="221">
        <v>872</v>
      </c>
      <c r="J242" s="222" t="s">
        <v>675</v>
      </c>
      <c r="K242" s="192">
        <f t="shared" si="87"/>
        <v>164.5</v>
      </c>
      <c r="L242" s="223">
        <f t="shared" si="88"/>
        <v>0.23250883392226149</v>
      </c>
      <c r="M242" s="219" t="s">
        <v>586</v>
      </c>
      <c r="N242" s="224">
        <v>43482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121</v>
      </c>
      <c r="B243" s="217">
        <v>43398</v>
      </c>
      <c r="C243" s="217"/>
      <c r="D243" s="218" t="s">
        <v>771</v>
      </c>
      <c r="E243" s="219" t="s">
        <v>617</v>
      </c>
      <c r="F243" s="219">
        <v>162</v>
      </c>
      <c r="G243" s="219"/>
      <c r="H243" s="219">
        <v>204</v>
      </c>
      <c r="I243" s="221">
        <v>209</v>
      </c>
      <c r="J243" s="222" t="s">
        <v>772</v>
      </c>
      <c r="K243" s="192">
        <f t="shared" si="87"/>
        <v>42</v>
      </c>
      <c r="L243" s="223">
        <f t="shared" si="88"/>
        <v>0.25925925925925924</v>
      </c>
      <c r="M243" s="219" t="s">
        <v>586</v>
      </c>
      <c r="N243" s="224">
        <v>43539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122</v>
      </c>
      <c r="B244" s="217">
        <v>43399</v>
      </c>
      <c r="C244" s="217"/>
      <c r="D244" s="218" t="s">
        <v>479</v>
      </c>
      <c r="E244" s="219" t="s">
        <v>617</v>
      </c>
      <c r="F244" s="219">
        <v>240</v>
      </c>
      <c r="G244" s="219"/>
      <c r="H244" s="219">
        <v>297</v>
      </c>
      <c r="I244" s="221">
        <v>297</v>
      </c>
      <c r="J244" s="222" t="s">
        <v>675</v>
      </c>
      <c r="K244" s="228">
        <f t="shared" si="87"/>
        <v>57</v>
      </c>
      <c r="L244" s="223">
        <f t="shared" si="88"/>
        <v>0.23749999999999999</v>
      </c>
      <c r="M244" s="219" t="s">
        <v>586</v>
      </c>
      <c r="N244" s="224">
        <v>43417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123</v>
      </c>
      <c r="B245" s="186">
        <v>43439</v>
      </c>
      <c r="C245" s="186"/>
      <c r="D245" s="187" t="s">
        <v>773</v>
      </c>
      <c r="E245" s="188" t="s">
        <v>617</v>
      </c>
      <c r="F245" s="188">
        <v>202.5</v>
      </c>
      <c r="G245" s="188"/>
      <c r="H245" s="188">
        <v>255</v>
      </c>
      <c r="I245" s="190">
        <v>252</v>
      </c>
      <c r="J245" s="191" t="s">
        <v>675</v>
      </c>
      <c r="K245" s="192">
        <f t="shared" si="87"/>
        <v>52.5</v>
      </c>
      <c r="L245" s="193">
        <f t="shared" si="88"/>
        <v>0.25925925925925924</v>
      </c>
      <c r="M245" s="188" t="s">
        <v>586</v>
      </c>
      <c r="N245" s="194">
        <v>43542</v>
      </c>
      <c r="O245" s="1"/>
      <c r="P245" s="1"/>
      <c r="Q245" s="1"/>
      <c r="R245" s="6" t="s">
        <v>774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124</v>
      </c>
      <c r="B246" s="217">
        <v>43465</v>
      </c>
      <c r="C246" s="186"/>
      <c r="D246" s="218" t="s">
        <v>413</v>
      </c>
      <c r="E246" s="219" t="s">
        <v>617</v>
      </c>
      <c r="F246" s="219">
        <v>710</v>
      </c>
      <c r="G246" s="219"/>
      <c r="H246" s="219">
        <v>866</v>
      </c>
      <c r="I246" s="221">
        <v>866</v>
      </c>
      <c r="J246" s="222" t="s">
        <v>675</v>
      </c>
      <c r="K246" s="192">
        <f t="shared" si="87"/>
        <v>156</v>
      </c>
      <c r="L246" s="193">
        <f t="shared" si="88"/>
        <v>0.21971830985915494</v>
      </c>
      <c r="M246" s="188" t="s">
        <v>586</v>
      </c>
      <c r="N246" s="194">
        <v>43553</v>
      </c>
      <c r="O246" s="1"/>
      <c r="P246" s="1"/>
      <c r="Q246" s="1"/>
      <c r="R246" s="6" t="s">
        <v>774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125</v>
      </c>
      <c r="B247" s="217">
        <v>43522</v>
      </c>
      <c r="C247" s="217"/>
      <c r="D247" s="218" t="s">
        <v>152</v>
      </c>
      <c r="E247" s="219" t="s">
        <v>617</v>
      </c>
      <c r="F247" s="219">
        <v>337.25</v>
      </c>
      <c r="G247" s="219"/>
      <c r="H247" s="219">
        <v>398.5</v>
      </c>
      <c r="I247" s="221">
        <v>411</v>
      </c>
      <c r="J247" s="191" t="s">
        <v>775</v>
      </c>
      <c r="K247" s="192">
        <f t="shared" si="87"/>
        <v>61.25</v>
      </c>
      <c r="L247" s="193">
        <f t="shared" si="88"/>
        <v>0.1816160118606375</v>
      </c>
      <c r="M247" s="188" t="s">
        <v>586</v>
      </c>
      <c r="N247" s="194">
        <v>43760</v>
      </c>
      <c r="O247" s="1"/>
      <c r="P247" s="1"/>
      <c r="Q247" s="1"/>
      <c r="R247" s="6" t="s">
        <v>774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126</v>
      </c>
      <c r="B248" s="230">
        <v>43559</v>
      </c>
      <c r="C248" s="230"/>
      <c r="D248" s="231" t="s">
        <v>776</v>
      </c>
      <c r="E248" s="232" t="s">
        <v>617</v>
      </c>
      <c r="F248" s="232">
        <v>130</v>
      </c>
      <c r="G248" s="232"/>
      <c r="H248" s="232">
        <v>65</v>
      </c>
      <c r="I248" s="233">
        <v>158</v>
      </c>
      <c r="J248" s="201" t="s">
        <v>777</v>
      </c>
      <c r="K248" s="202">
        <f t="shared" si="87"/>
        <v>-65</v>
      </c>
      <c r="L248" s="203">
        <f t="shared" si="88"/>
        <v>-0.5</v>
      </c>
      <c r="M248" s="199" t="s">
        <v>598</v>
      </c>
      <c r="N248" s="196">
        <v>43726</v>
      </c>
      <c r="O248" s="1"/>
      <c r="P248" s="1"/>
      <c r="Q248" s="1"/>
      <c r="R248" s="6" t="s">
        <v>778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127</v>
      </c>
      <c r="B249" s="217">
        <v>43017</v>
      </c>
      <c r="C249" s="217"/>
      <c r="D249" s="218" t="s">
        <v>184</v>
      </c>
      <c r="E249" s="219" t="s">
        <v>617</v>
      </c>
      <c r="F249" s="219">
        <v>141.5</v>
      </c>
      <c r="G249" s="219"/>
      <c r="H249" s="219">
        <v>183.5</v>
      </c>
      <c r="I249" s="221">
        <v>210</v>
      </c>
      <c r="J249" s="191" t="s">
        <v>772</v>
      </c>
      <c r="K249" s="192">
        <f t="shared" si="87"/>
        <v>42</v>
      </c>
      <c r="L249" s="193">
        <f t="shared" si="88"/>
        <v>0.29681978798586572</v>
      </c>
      <c r="M249" s="188" t="s">
        <v>586</v>
      </c>
      <c r="N249" s="194">
        <v>43042</v>
      </c>
      <c r="O249" s="1"/>
      <c r="P249" s="1"/>
      <c r="Q249" s="1"/>
      <c r="R249" s="6" t="s">
        <v>778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128</v>
      </c>
      <c r="B250" s="230">
        <v>43074</v>
      </c>
      <c r="C250" s="230"/>
      <c r="D250" s="231" t="s">
        <v>779</v>
      </c>
      <c r="E250" s="232" t="s">
        <v>617</v>
      </c>
      <c r="F250" s="227">
        <v>172</v>
      </c>
      <c r="G250" s="232"/>
      <c r="H250" s="232">
        <v>155.25</v>
      </c>
      <c r="I250" s="233">
        <v>230</v>
      </c>
      <c r="J250" s="201" t="s">
        <v>780</v>
      </c>
      <c r="K250" s="202">
        <f t="shared" si="87"/>
        <v>-16.75</v>
      </c>
      <c r="L250" s="203">
        <f t="shared" si="88"/>
        <v>-9.7383720930232565E-2</v>
      </c>
      <c r="M250" s="199" t="s">
        <v>598</v>
      </c>
      <c r="N250" s="196">
        <v>43787</v>
      </c>
      <c r="O250" s="1"/>
      <c r="P250" s="1"/>
      <c r="Q250" s="1"/>
      <c r="R250" s="6" t="s">
        <v>778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129</v>
      </c>
      <c r="B251" s="217">
        <v>43398</v>
      </c>
      <c r="C251" s="217"/>
      <c r="D251" s="218" t="s">
        <v>107</v>
      </c>
      <c r="E251" s="219" t="s">
        <v>617</v>
      </c>
      <c r="F251" s="219">
        <v>698.5</v>
      </c>
      <c r="G251" s="219"/>
      <c r="H251" s="219">
        <v>890</v>
      </c>
      <c r="I251" s="221">
        <v>890</v>
      </c>
      <c r="J251" s="191" t="s">
        <v>848</v>
      </c>
      <c r="K251" s="192">
        <f t="shared" si="87"/>
        <v>191.5</v>
      </c>
      <c r="L251" s="193">
        <f t="shared" si="88"/>
        <v>0.27415891195418757</v>
      </c>
      <c r="M251" s="188" t="s">
        <v>586</v>
      </c>
      <c r="N251" s="194">
        <v>44328</v>
      </c>
      <c r="O251" s="1"/>
      <c r="P251" s="1"/>
      <c r="Q251" s="1"/>
      <c r="R251" s="6" t="s">
        <v>774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130</v>
      </c>
      <c r="B252" s="217">
        <v>42877</v>
      </c>
      <c r="C252" s="217"/>
      <c r="D252" s="218" t="s">
        <v>373</v>
      </c>
      <c r="E252" s="219" t="s">
        <v>617</v>
      </c>
      <c r="F252" s="219">
        <v>127.6</v>
      </c>
      <c r="G252" s="219"/>
      <c r="H252" s="219">
        <v>138</v>
      </c>
      <c r="I252" s="221">
        <v>190</v>
      </c>
      <c r="J252" s="191" t="s">
        <v>781</v>
      </c>
      <c r="K252" s="192">
        <f t="shared" si="87"/>
        <v>10.400000000000006</v>
      </c>
      <c r="L252" s="193">
        <f t="shared" si="88"/>
        <v>8.1504702194357417E-2</v>
      </c>
      <c r="M252" s="188" t="s">
        <v>586</v>
      </c>
      <c r="N252" s="194">
        <v>43774</v>
      </c>
      <c r="O252" s="1"/>
      <c r="P252" s="1"/>
      <c r="Q252" s="1"/>
      <c r="R252" s="6" t="s">
        <v>778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131</v>
      </c>
      <c r="B253" s="217">
        <v>43158</v>
      </c>
      <c r="C253" s="217"/>
      <c r="D253" s="218" t="s">
        <v>782</v>
      </c>
      <c r="E253" s="219" t="s">
        <v>617</v>
      </c>
      <c r="F253" s="219">
        <v>317</v>
      </c>
      <c r="G253" s="219"/>
      <c r="H253" s="219">
        <v>382.5</v>
      </c>
      <c r="I253" s="221">
        <v>398</v>
      </c>
      <c r="J253" s="191" t="s">
        <v>783</v>
      </c>
      <c r="K253" s="192">
        <f t="shared" si="87"/>
        <v>65.5</v>
      </c>
      <c r="L253" s="193">
        <f t="shared" si="88"/>
        <v>0.20662460567823343</v>
      </c>
      <c r="M253" s="188" t="s">
        <v>586</v>
      </c>
      <c r="N253" s="194">
        <v>44238</v>
      </c>
      <c r="O253" s="1"/>
      <c r="P253" s="1"/>
      <c r="Q253" s="1"/>
      <c r="R253" s="6" t="s">
        <v>778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132</v>
      </c>
      <c r="B254" s="230">
        <v>43164</v>
      </c>
      <c r="C254" s="230"/>
      <c r="D254" s="231" t="s">
        <v>144</v>
      </c>
      <c r="E254" s="232" t="s">
        <v>617</v>
      </c>
      <c r="F254" s="227">
        <f>510-14.4</f>
        <v>495.6</v>
      </c>
      <c r="G254" s="232"/>
      <c r="H254" s="232">
        <v>350</v>
      </c>
      <c r="I254" s="233">
        <v>672</v>
      </c>
      <c r="J254" s="201" t="s">
        <v>784</v>
      </c>
      <c r="K254" s="202">
        <f t="shared" si="87"/>
        <v>-145.60000000000002</v>
      </c>
      <c r="L254" s="203">
        <f t="shared" si="88"/>
        <v>-0.29378531073446329</v>
      </c>
      <c r="M254" s="199" t="s">
        <v>598</v>
      </c>
      <c r="N254" s="196">
        <v>43887</v>
      </c>
      <c r="O254" s="1"/>
      <c r="P254" s="1"/>
      <c r="Q254" s="1"/>
      <c r="R254" s="6" t="s">
        <v>774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133</v>
      </c>
      <c r="B255" s="230">
        <v>43237</v>
      </c>
      <c r="C255" s="230"/>
      <c r="D255" s="231" t="s">
        <v>471</v>
      </c>
      <c r="E255" s="232" t="s">
        <v>617</v>
      </c>
      <c r="F255" s="227">
        <v>230.3</v>
      </c>
      <c r="G255" s="232"/>
      <c r="H255" s="232">
        <v>102.5</v>
      </c>
      <c r="I255" s="233">
        <v>348</v>
      </c>
      <c r="J255" s="201" t="s">
        <v>785</v>
      </c>
      <c r="K255" s="202">
        <f t="shared" si="87"/>
        <v>-127.80000000000001</v>
      </c>
      <c r="L255" s="203">
        <f t="shared" si="88"/>
        <v>-0.55492835432045162</v>
      </c>
      <c r="M255" s="199" t="s">
        <v>598</v>
      </c>
      <c r="N255" s="196">
        <v>43896</v>
      </c>
      <c r="O255" s="1"/>
      <c r="P255" s="1"/>
      <c r="Q255" s="1"/>
      <c r="R255" s="6" t="s">
        <v>774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134</v>
      </c>
      <c r="B256" s="217">
        <v>43258</v>
      </c>
      <c r="C256" s="217"/>
      <c r="D256" s="218" t="s">
        <v>436</v>
      </c>
      <c r="E256" s="219" t="s">
        <v>617</v>
      </c>
      <c r="F256" s="219">
        <f>342.5-5.1</f>
        <v>337.4</v>
      </c>
      <c r="G256" s="219"/>
      <c r="H256" s="219">
        <v>412.5</v>
      </c>
      <c r="I256" s="221">
        <v>439</v>
      </c>
      <c r="J256" s="191" t="s">
        <v>786</v>
      </c>
      <c r="K256" s="192">
        <f t="shared" si="87"/>
        <v>75.100000000000023</v>
      </c>
      <c r="L256" s="193">
        <f t="shared" si="88"/>
        <v>0.22258446947243635</v>
      </c>
      <c r="M256" s="188" t="s">
        <v>586</v>
      </c>
      <c r="N256" s="194">
        <v>44230</v>
      </c>
      <c r="O256" s="1"/>
      <c r="P256" s="1"/>
      <c r="Q256" s="1"/>
      <c r="R256" s="6" t="s">
        <v>778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0">
        <v>135</v>
      </c>
      <c r="B257" s="209">
        <v>43285</v>
      </c>
      <c r="C257" s="209"/>
      <c r="D257" s="210" t="s">
        <v>55</v>
      </c>
      <c r="E257" s="211" t="s">
        <v>617</v>
      </c>
      <c r="F257" s="211">
        <f>127.5-5.53</f>
        <v>121.97</v>
      </c>
      <c r="G257" s="212"/>
      <c r="H257" s="212">
        <v>122.5</v>
      </c>
      <c r="I257" s="212">
        <v>170</v>
      </c>
      <c r="J257" s="213" t="s">
        <v>815</v>
      </c>
      <c r="K257" s="214">
        <f t="shared" si="87"/>
        <v>0.53000000000000114</v>
      </c>
      <c r="L257" s="215">
        <f t="shared" si="88"/>
        <v>4.3453308190538747E-3</v>
      </c>
      <c r="M257" s="211" t="s">
        <v>708</v>
      </c>
      <c r="N257" s="209">
        <v>44431</v>
      </c>
      <c r="O257" s="1"/>
      <c r="P257" s="1"/>
      <c r="Q257" s="1"/>
      <c r="R257" s="6" t="s">
        <v>774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136</v>
      </c>
      <c r="B258" s="230">
        <v>43294</v>
      </c>
      <c r="C258" s="230"/>
      <c r="D258" s="231" t="s">
        <v>362</v>
      </c>
      <c r="E258" s="232" t="s">
        <v>617</v>
      </c>
      <c r="F258" s="227">
        <v>46.5</v>
      </c>
      <c r="G258" s="232"/>
      <c r="H258" s="232">
        <v>17</v>
      </c>
      <c r="I258" s="233">
        <v>59</v>
      </c>
      <c r="J258" s="201" t="s">
        <v>787</v>
      </c>
      <c r="K258" s="202">
        <f t="shared" ref="K258:K266" si="89">H258-F258</f>
        <v>-29.5</v>
      </c>
      <c r="L258" s="203">
        <f t="shared" ref="L258:L266" si="90">K258/F258</f>
        <v>-0.63440860215053763</v>
      </c>
      <c r="M258" s="199" t="s">
        <v>598</v>
      </c>
      <c r="N258" s="196">
        <v>43887</v>
      </c>
      <c r="O258" s="1"/>
      <c r="P258" s="1"/>
      <c r="Q258" s="1"/>
      <c r="R258" s="6" t="s">
        <v>774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137</v>
      </c>
      <c r="B259" s="217">
        <v>43396</v>
      </c>
      <c r="C259" s="217"/>
      <c r="D259" s="218" t="s">
        <v>415</v>
      </c>
      <c r="E259" s="219" t="s">
        <v>617</v>
      </c>
      <c r="F259" s="219">
        <v>156.5</v>
      </c>
      <c r="G259" s="219"/>
      <c r="H259" s="219">
        <v>207.5</v>
      </c>
      <c r="I259" s="221">
        <v>191</v>
      </c>
      <c r="J259" s="191" t="s">
        <v>675</v>
      </c>
      <c r="K259" s="192">
        <f t="shared" si="89"/>
        <v>51</v>
      </c>
      <c r="L259" s="193">
        <f t="shared" si="90"/>
        <v>0.32587859424920129</v>
      </c>
      <c r="M259" s="188" t="s">
        <v>586</v>
      </c>
      <c r="N259" s="194">
        <v>44369</v>
      </c>
      <c r="O259" s="1"/>
      <c r="P259" s="1"/>
      <c r="Q259" s="1"/>
      <c r="R259" s="6" t="s">
        <v>774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138</v>
      </c>
      <c r="B260" s="217">
        <v>43439</v>
      </c>
      <c r="C260" s="217"/>
      <c r="D260" s="218" t="s">
        <v>324</v>
      </c>
      <c r="E260" s="219" t="s">
        <v>617</v>
      </c>
      <c r="F260" s="219">
        <v>259.5</v>
      </c>
      <c r="G260" s="219"/>
      <c r="H260" s="219">
        <v>320</v>
      </c>
      <c r="I260" s="221">
        <v>320</v>
      </c>
      <c r="J260" s="191" t="s">
        <v>675</v>
      </c>
      <c r="K260" s="192">
        <f t="shared" si="89"/>
        <v>60.5</v>
      </c>
      <c r="L260" s="193">
        <f t="shared" si="90"/>
        <v>0.23314065510597304</v>
      </c>
      <c r="M260" s="188" t="s">
        <v>586</v>
      </c>
      <c r="N260" s="194">
        <v>44323</v>
      </c>
      <c r="O260" s="1"/>
      <c r="P260" s="1"/>
      <c r="Q260" s="1"/>
      <c r="R260" s="6" t="s">
        <v>774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139</v>
      </c>
      <c r="B261" s="230">
        <v>43439</v>
      </c>
      <c r="C261" s="230"/>
      <c r="D261" s="231" t="s">
        <v>788</v>
      </c>
      <c r="E261" s="232" t="s">
        <v>617</v>
      </c>
      <c r="F261" s="232">
        <v>715</v>
      </c>
      <c r="G261" s="232"/>
      <c r="H261" s="232">
        <v>445</v>
      </c>
      <c r="I261" s="233">
        <v>840</v>
      </c>
      <c r="J261" s="201" t="s">
        <v>789</v>
      </c>
      <c r="K261" s="202">
        <f t="shared" si="89"/>
        <v>-270</v>
      </c>
      <c r="L261" s="203">
        <f t="shared" si="90"/>
        <v>-0.3776223776223776</v>
      </c>
      <c r="M261" s="199" t="s">
        <v>598</v>
      </c>
      <c r="N261" s="196">
        <v>43800</v>
      </c>
      <c r="O261" s="1"/>
      <c r="P261" s="1"/>
      <c r="Q261" s="1"/>
      <c r="R261" s="6" t="s">
        <v>774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140</v>
      </c>
      <c r="B262" s="217">
        <v>43469</v>
      </c>
      <c r="C262" s="217"/>
      <c r="D262" s="218" t="s">
        <v>157</v>
      </c>
      <c r="E262" s="219" t="s">
        <v>617</v>
      </c>
      <c r="F262" s="219">
        <v>875</v>
      </c>
      <c r="G262" s="219"/>
      <c r="H262" s="219">
        <v>1165</v>
      </c>
      <c r="I262" s="221">
        <v>1185</v>
      </c>
      <c r="J262" s="191" t="s">
        <v>790</v>
      </c>
      <c r="K262" s="192">
        <f t="shared" si="89"/>
        <v>290</v>
      </c>
      <c r="L262" s="193">
        <f t="shared" si="90"/>
        <v>0.33142857142857141</v>
      </c>
      <c r="M262" s="188" t="s">
        <v>586</v>
      </c>
      <c r="N262" s="194">
        <v>43847</v>
      </c>
      <c r="O262" s="1"/>
      <c r="P262" s="1"/>
      <c r="Q262" s="1"/>
      <c r="R262" s="6" t="s">
        <v>774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141</v>
      </c>
      <c r="B263" s="217">
        <v>43559</v>
      </c>
      <c r="C263" s="217"/>
      <c r="D263" s="218" t="s">
        <v>340</v>
      </c>
      <c r="E263" s="219" t="s">
        <v>617</v>
      </c>
      <c r="F263" s="219">
        <f>387-14.63</f>
        <v>372.37</v>
      </c>
      <c r="G263" s="219"/>
      <c r="H263" s="219">
        <v>490</v>
      </c>
      <c r="I263" s="221">
        <v>490</v>
      </c>
      <c r="J263" s="191" t="s">
        <v>675</v>
      </c>
      <c r="K263" s="192">
        <f t="shared" si="89"/>
        <v>117.63</v>
      </c>
      <c r="L263" s="193">
        <f t="shared" si="90"/>
        <v>0.31589548030185027</v>
      </c>
      <c r="M263" s="188" t="s">
        <v>586</v>
      </c>
      <c r="N263" s="194">
        <v>43850</v>
      </c>
      <c r="O263" s="1"/>
      <c r="P263" s="1"/>
      <c r="Q263" s="1"/>
      <c r="R263" s="6" t="s">
        <v>774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142</v>
      </c>
      <c r="B264" s="230">
        <v>43578</v>
      </c>
      <c r="C264" s="230"/>
      <c r="D264" s="231" t="s">
        <v>791</v>
      </c>
      <c r="E264" s="232" t="s">
        <v>588</v>
      </c>
      <c r="F264" s="232">
        <v>220</v>
      </c>
      <c r="G264" s="232"/>
      <c r="H264" s="232">
        <v>127.5</v>
      </c>
      <c r="I264" s="233">
        <v>284</v>
      </c>
      <c r="J264" s="201" t="s">
        <v>792</v>
      </c>
      <c r="K264" s="202">
        <f t="shared" si="89"/>
        <v>-92.5</v>
      </c>
      <c r="L264" s="203">
        <f t="shared" si="90"/>
        <v>-0.42045454545454547</v>
      </c>
      <c r="M264" s="199" t="s">
        <v>598</v>
      </c>
      <c r="N264" s="196">
        <v>43896</v>
      </c>
      <c r="O264" s="1"/>
      <c r="P264" s="1"/>
      <c r="Q264" s="1"/>
      <c r="R264" s="6" t="s">
        <v>774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143</v>
      </c>
      <c r="B265" s="217">
        <v>43622</v>
      </c>
      <c r="C265" s="217"/>
      <c r="D265" s="218" t="s">
        <v>480</v>
      </c>
      <c r="E265" s="219" t="s">
        <v>588</v>
      </c>
      <c r="F265" s="219">
        <v>332.8</v>
      </c>
      <c r="G265" s="219"/>
      <c r="H265" s="219">
        <v>405</v>
      </c>
      <c r="I265" s="221">
        <v>419</v>
      </c>
      <c r="J265" s="191" t="s">
        <v>793</v>
      </c>
      <c r="K265" s="192">
        <f t="shared" si="89"/>
        <v>72.199999999999989</v>
      </c>
      <c r="L265" s="193">
        <f t="shared" si="90"/>
        <v>0.21694711538461534</v>
      </c>
      <c r="M265" s="188" t="s">
        <v>586</v>
      </c>
      <c r="N265" s="194">
        <v>43860</v>
      </c>
      <c r="O265" s="1"/>
      <c r="P265" s="1"/>
      <c r="Q265" s="1"/>
      <c r="R265" s="6" t="s">
        <v>778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0">
        <v>144</v>
      </c>
      <c r="B266" s="209">
        <v>43641</v>
      </c>
      <c r="C266" s="209"/>
      <c r="D266" s="210" t="s">
        <v>150</v>
      </c>
      <c r="E266" s="211" t="s">
        <v>617</v>
      </c>
      <c r="F266" s="211">
        <v>386</v>
      </c>
      <c r="G266" s="212"/>
      <c r="H266" s="212">
        <v>395</v>
      </c>
      <c r="I266" s="212">
        <v>452</v>
      </c>
      <c r="J266" s="213" t="s">
        <v>794</v>
      </c>
      <c r="K266" s="214">
        <f t="shared" si="89"/>
        <v>9</v>
      </c>
      <c r="L266" s="215">
        <f t="shared" si="90"/>
        <v>2.3316062176165803E-2</v>
      </c>
      <c r="M266" s="211" t="s">
        <v>708</v>
      </c>
      <c r="N266" s="209">
        <v>43868</v>
      </c>
      <c r="O266" s="1"/>
      <c r="P266" s="1"/>
      <c r="Q266" s="1"/>
      <c r="R266" s="6" t="s">
        <v>778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0">
        <v>145</v>
      </c>
      <c r="B267" s="209">
        <v>43707</v>
      </c>
      <c r="C267" s="209"/>
      <c r="D267" s="210" t="s">
        <v>130</v>
      </c>
      <c r="E267" s="211" t="s">
        <v>617</v>
      </c>
      <c r="F267" s="211">
        <v>137.5</v>
      </c>
      <c r="G267" s="212"/>
      <c r="H267" s="212">
        <v>138.5</v>
      </c>
      <c r="I267" s="212">
        <v>190</v>
      </c>
      <c r="J267" s="213" t="s">
        <v>814</v>
      </c>
      <c r="K267" s="214">
        <f>H267-F267</f>
        <v>1</v>
      </c>
      <c r="L267" s="215">
        <f>K267/F267</f>
        <v>7.2727272727272727E-3</v>
      </c>
      <c r="M267" s="211" t="s">
        <v>708</v>
      </c>
      <c r="N267" s="209">
        <v>44432</v>
      </c>
      <c r="O267" s="1"/>
      <c r="P267" s="1"/>
      <c r="Q267" s="1"/>
      <c r="R267" s="6" t="s">
        <v>774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146</v>
      </c>
      <c r="B268" s="217">
        <v>43731</v>
      </c>
      <c r="C268" s="217"/>
      <c r="D268" s="218" t="s">
        <v>427</v>
      </c>
      <c r="E268" s="219" t="s">
        <v>617</v>
      </c>
      <c r="F268" s="219">
        <v>235</v>
      </c>
      <c r="G268" s="219"/>
      <c r="H268" s="219">
        <v>295</v>
      </c>
      <c r="I268" s="221">
        <v>296</v>
      </c>
      <c r="J268" s="191" t="s">
        <v>795</v>
      </c>
      <c r="K268" s="192">
        <f t="shared" ref="K268:K274" si="91">H268-F268</f>
        <v>60</v>
      </c>
      <c r="L268" s="193">
        <f t="shared" ref="L268:L274" si="92">K268/F268</f>
        <v>0.25531914893617019</v>
      </c>
      <c r="M268" s="188" t="s">
        <v>586</v>
      </c>
      <c r="N268" s="194">
        <v>43844</v>
      </c>
      <c r="O268" s="1"/>
      <c r="P268" s="1"/>
      <c r="Q268" s="1"/>
      <c r="R268" s="6" t="s">
        <v>778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147</v>
      </c>
      <c r="B269" s="217">
        <v>43752</v>
      </c>
      <c r="C269" s="217"/>
      <c r="D269" s="218" t="s">
        <v>796</v>
      </c>
      <c r="E269" s="219" t="s">
        <v>617</v>
      </c>
      <c r="F269" s="219">
        <v>277.5</v>
      </c>
      <c r="G269" s="219"/>
      <c r="H269" s="219">
        <v>333</v>
      </c>
      <c r="I269" s="221">
        <v>333</v>
      </c>
      <c r="J269" s="191" t="s">
        <v>797</v>
      </c>
      <c r="K269" s="192">
        <f t="shared" si="91"/>
        <v>55.5</v>
      </c>
      <c r="L269" s="193">
        <f t="shared" si="92"/>
        <v>0.2</v>
      </c>
      <c r="M269" s="188" t="s">
        <v>586</v>
      </c>
      <c r="N269" s="194">
        <v>43846</v>
      </c>
      <c r="O269" s="1"/>
      <c r="P269" s="1"/>
      <c r="Q269" s="1"/>
      <c r="R269" s="6" t="s">
        <v>774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148</v>
      </c>
      <c r="B270" s="217">
        <v>43752</v>
      </c>
      <c r="C270" s="217"/>
      <c r="D270" s="218" t="s">
        <v>798</v>
      </c>
      <c r="E270" s="219" t="s">
        <v>617</v>
      </c>
      <c r="F270" s="219">
        <v>930</v>
      </c>
      <c r="G270" s="219"/>
      <c r="H270" s="219">
        <v>1165</v>
      </c>
      <c r="I270" s="221">
        <v>1200</v>
      </c>
      <c r="J270" s="191" t="s">
        <v>799</v>
      </c>
      <c r="K270" s="192">
        <f t="shared" si="91"/>
        <v>235</v>
      </c>
      <c r="L270" s="193">
        <f t="shared" si="92"/>
        <v>0.25268817204301075</v>
      </c>
      <c r="M270" s="188" t="s">
        <v>586</v>
      </c>
      <c r="N270" s="194">
        <v>43847</v>
      </c>
      <c r="O270" s="1"/>
      <c r="P270" s="1"/>
      <c r="Q270" s="1"/>
      <c r="R270" s="6" t="s">
        <v>778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149</v>
      </c>
      <c r="B271" s="217">
        <v>43753</v>
      </c>
      <c r="C271" s="217"/>
      <c r="D271" s="218" t="s">
        <v>800</v>
      </c>
      <c r="E271" s="219" t="s">
        <v>617</v>
      </c>
      <c r="F271" s="189">
        <v>111</v>
      </c>
      <c r="G271" s="219"/>
      <c r="H271" s="219">
        <v>141</v>
      </c>
      <c r="I271" s="221">
        <v>141</v>
      </c>
      <c r="J271" s="191" t="s">
        <v>601</v>
      </c>
      <c r="K271" s="192">
        <f t="shared" si="91"/>
        <v>30</v>
      </c>
      <c r="L271" s="193">
        <f t="shared" si="92"/>
        <v>0.27027027027027029</v>
      </c>
      <c r="M271" s="188" t="s">
        <v>586</v>
      </c>
      <c r="N271" s="194">
        <v>44328</v>
      </c>
      <c r="O271" s="1"/>
      <c r="P271" s="1"/>
      <c r="Q271" s="1"/>
      <c r="R271" s="6" t="s">
        <v>778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150</v>
      </c>
      <c r="B272" s="217">
        <v>43753</v>
      </c>
      <c r="C272" s="217"/>
      <c r="D272" s="218" t="s">
        <v>801</v>
      </c>
      <c r="E272" s="219" t="s">
        <v>617</v>
      </c>
      <c r="F272" s="189">
        <v>296</v>
      </c>
      <c r="G272" s="219"/>
      <c r="H272" s="219">
        <v>370</v>
      </c>
      <c r="I272" s="221">
        <v>370</v>
      </c>
      <c r="J272" s="191" t="s">
        <v>675</v>
      </c>
      <c r="K272" s="192">
        <f t="shared" si="91"/>
        <v>74</v>
      </c>
      <c r="L272" s="193">
        <f t="shared" si="92"/>
        <v>0.25</v>
      </c>
      <c r="M272" s="188" t="s">
        <v>586</v>
      </c>
      <c r="N272" s="194">
        <v>43853</v>
      </c>
      <c r="O272" s="1"/>
      <c r="P272" s="1"/>
      <c r="Q272" s="1"/>
      <c r="R272" s="6" t="s">
        <v>778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151</v>
      </c>
      <c r="B273" s="217">
        <v>43754</v>
      </c>
      <c r="C273" s="217"/>
      <c r="D273" s="218" t="s">
        <v>802</v>
      </c>
      <c r="E273" s="219" t="s">
        <v>617</v>
      </c>
      <c r="F273" s="189">
        <v>300</v>
      </c>
      <c r="G273" s="219"/>
      <c r="H273" s="219">
        <v>382.5</v>
      </c>
      <c r="I273" s="221">
        <v>344</v>
      </c>
      <c r="J273" s="191" t="s">
        <v>852</v>
      </c>
      <c r="K273" s="192">
        <f t="shared" si="91"/>
        <v>82.5</v>
      </c>
      <c r="L273" s="193">
        <f t="shared" si="92"/>
        <v>0.27500000000000002</v>
      </c>
      <c r="M273" s="188" t="s">
        <v>586</v>
      </c>
      <c r="N273" s="194">
        <v>44238</v>
      </c>
      <c r="O273" s="1"/>
      <c r="P273" s="1"/>
      <c r="Q273" s="1"/>
      <c r="R273" s="6" t="s">
        <v>778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152</v>
      </c>
      <c r="B274" s="217">
        <v>43832</v>
      </c>
      <c r="C274" s="217"/>
      <c r="D274" s="218" t="s">
        <v>803</v>
      </c>
      <c r="E274" s="219" t="s">
        <v>617</v>
      </c>
      <c r="F274" s="189">
        <v>495</v>
      </c>
      <c r="G274" s="219"/>
      <c r="H274" s="219">
        <v>595</v>
      </c>
      <c r="I274" s="221">
        <v>590</v>
      </c>
      <c r="J274" s="191" t="s">
        <v>851</v>
      </c>
      <c r="K274" s="192">
        <f t="shared" si="91"/>
        <v>100</v>
      </c>
      <c r="L274" s="193">
        <f t="shared" si="92"/>
        <v>0.20202020202020202</v>
      </c>
      <c r="M274" s="188" t="s">
        <v>586</v>
      </c>
      <c r="N274" s="194">
        <v>44589</v>
      </c>
      <c r="O274" s="1"/>
      <c r="P274" s="1"/>
      <c r="Q274" s="1"/>
      <c r="R274" s="6" t="s">
        <v>778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153</v>
      </c>
      <c r="B275" s="217">
        <v>43966</v>
      </c>
      <c r="C275" s="217"/>
      <c r="D275" s="218" t="s">
        <v>71</v>
      </c>
      <c r="E275" s="219" t="s">
        <v>617</v>
      </c>
      <c r="F275" s="189">
        <v>67.5</v>
      </c>
      <c r="G275" s="219"/>
      <c r="H275" s="219">
        <v>86</v>
      </c>
      <c r="I275" s="221">
        <v>86</v>
      </c>
      <c r="J275" s="191" t="s">
        <v>804</v>
      </c>
      <c r="K275" s="192">
        <f t="shared" ref="K275:K282" si="93">H275-F275</f>
        <v>18.5</v>
      </c>
      <c r="L275" s="193">
        <f t="shared" ref="L275:L282" si="94">K275/F275</f>
        <v>0.27407407407407408</v>
      </c>
      <c r="M275" s="188" t="s">
        <v>586</v>
      </c>
      <c r="N275" s="194">
        <v>44008</v>
      </c>
      <c r="O275" s="1"/>
      <c r="P275" s="1"/>
      <c r="Q275" s="1"/>
      <c r="R275" s="6" t="s">
        <v>778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154</v>
      </c>
      <c r="B276" s="217">
        <v>44035</v>
      </c>
      <c r="C276" s="217"/>
      <c r="D276" s="218" t="s">
        <v>479</v>
      </c>
      <c r="E276" s="219" t="s">
        <v>617</v>
      </c>
      <c r="F276" s="189">
        <v>231</v>
      </c>
      <c r="G276" s="219"/>
      <c r="H276" s="219">
        <v>281</v>
      </c>
      <c r="I276" s="221">
        <v>281</v>
      </c>
      <c r="J276" s="191" t="s">
        <v>675</v>
      </c>
      <c r="K276" s="192">
        <f t="shared" si="93"/>
        <v>50</v>
      </c>
      <c r="L276" s="193">
        <f t="shared" si="94"/>
        <v>0.21645021645021645</v>
      </c>
      <c r="M276" s="188" t="s">
        <v>586</v>
      </c>
      <c r="N276" s="194">
        <v>44358</v>
      </c>
      <c r="O276" s="1"/>
      <c r="P276" s="1"/>
      <c r="Q276" s="1"/>
      <c r="R276" s="6" t="s">
        <v>778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155</v>
      </c>
      <c r="B277" s="217">
        <v>44092</v>
      </c>
      <c r="C277" s="217"/>
      <c r="D277" s="218" t="s">
        <v>404</v>
      </c>
      <c r="E277" s="219" t="s">
        <v>617</v>
      </c>
      <c r="F277" s="219">
        <v>206</v>
      </c>
      <c r="G277" s="219"/>
      <c r="H277" s="219">
        <v>248</v>
      </c>
      <c r="I277" s="221">
        <v>248</v>
      </c>
      <c r="J277" s="191" t="s">
        <v>675</v>
      </c>
      <c r="K277" s="192">
        <f t="shared" si="93"/>
        <v>42</v>
      </c>
      <c r="L277" s="193">
        <f t="shared" si="94"/>
        <v>0.20388349514563106</v>
      </c>
      <c r="M277" s="188" t="s">
        <v>586</v>
      </c>
      <c r="N277" s="194">
        <v>44214</v>
      </c>
      <c r="O277" s="1"/>
      <c r="P277" s="1"/>
      <c r="Q277" s="1"/>
      <c r="R277" s="6" t="s">
        <v>778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156</v>
      </c>
      <c r="B278" s="217">
        <v>44140</v>
      </c>
      <c r="C278" s="217"/>
      <c r="D278" s="218" t="s">
        <v>404</v>
      </c>
      <c r="E278" s="219" t="s">
        <v>617</v>
      </c>
      <c r="F278" s="219">
        <v>182.5</v>
      </c>
      <c r="G278" s="219"/>
      <c r="H278" s="219">
        <v>248</v>
      </c>
      <c r="I278" s="221">
        <v>248</v>
      </c>
      <c r="J278" s="191" t="s">
        <v>675</v>
      </c>
      <c r="K278" s="192">
        <f t="shared" si="93"/>
        <v>65.5</v>
      </c>
      <c r="L278" s="193">
        <f t="shared" si="94"/>
        <v>0.35890410958904112</v>
      </c>
      <c r="M278" s="188" t="s">
        <v>586</v>
      </c>
      <c r="N278" s="194">
        <v>44214</v>
      </c>
      <c r="O278" s="1"/>
      <c r="P278" s="1"/>
      <c r="Q278" s="1"/>
      <c r="R278" s="6" t="s">
        <v>778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157</v>
      </c>
      <c r="B279" s="217">
        <v>44140</v>
      </c>
      <c r="C279" s="217"/>
      <c r="D279" s="218" t="s">
        <v>324</v>
      </c>
      <c r="E279" s="219" t="s">
        <v>617</v>
      </c>
      <c r="F279" s="219">
        <v>247.5</v>
      </c>
      <c r="G279" s="219"/>
      <c r="H279" s="219">
        <v>320</v>
      </c>
      <c r="I279" s="221">
        <v>320</v>
      </c>
      <c r="J279" s="191" t="s">
        <v>675</v>
      </c>
      <c r="K279" s="192">
        <f t="shared" si="93"/>
        <v>72.5</v>
      </c>
      <c r="L279" s="193">
        <f t="shared" si="94"/>
        <v>0.29292929292929293</v>
      </c>
      <c r="M279" s="188" t="s">
        <v>586</v>
      </c>
      <c r="N279" s="194">
        <v>44323</v>
      </c>
      <c r="O279" s="1"/>
      <c r="P279" s="1"/>
      <c r="Q279" s="1"/>
      <c r="R279" s="6" t="s">
        <v>778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158</v>
      </c>
      <c r="B280" s="217">
        <v>44140</v>
      </c>
      <c r="C280" s="217"/>
      <c r="D280" s="218" t="s">
        <v>270</v>
      </c>
      <c r="E280" s="219" t="s">
        <v>617</v>
      </c>
      <c r="F280" s="189">
        <v>925</v>
      </c>
      <c r="G280" s="219"/>
      <c r="H280" s="219">
        <v>1095</v>
      </c>
      <c r="I280" s="221">
        <v>1093</v>
      </c>
      <c r="J280" s="191" t="s">
        <v>805</v>
      </c>
      <c r="K280" s="192">
        <f t="shared" si="93"/>
        <v>170</v>
      </c>
      <c r="L280" s="193">
        <f t="shared" si="94"/>
        <v>0.18378378378378379</v>
      </c>
      <c r="M280" s="188" t="s">
        <v>586</v>
      </c>
      <c r="N280" s="194">
        <v>44201</v>
      </c>
      <c r="O280" s="1"/>
      <c r="P280" s="1"/>
      <c r="Q280" s="1"/>
      <c r="R280" s="6" t="s">
        <v>778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159</v>
      </c>
      <c r="B281" s="217">
        <v>44140</v>
      </c>
      <c r="C281" s="217"/>
      <c r="D281" s="218" t="s">
        <v>340</v>
      </c>
      <c r="E281" s="219" t="s">
        <v>617</v>
      </c>
      <c r="F281" s="189">
        <v>332.5</v>
      </c>
      <c r="G281" s="219"/>
      <c r="H281" s="219">
        <v>393</v>
      </c>
      <c r="I281" s="221">
        <v>406</v>
      </c>
      <c r="J281" s="191" t="s">
        <v>806</v>
      </c>
      <c r="K281" s="192">
        <f t="shared" si="93"/>
        <v>60.5</v>
      </c>
      <c r="L281" s="193">
        <f t="shared" si="94"/>
        <v>0.18195488721804512</v>
      </c>
      <c r="M281" s="188" t="s">
        <v>586</v>
      </c>
      <c r="N281" s="194">
        <v>44256</v>
      </c>
      <c r="O281" s="1"/>
      <c r="P281" s="1"/>
      <c r="Q281" s="1"/>
      <c r="R281" s="6" t="s">
        <v>778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160</v>
      </c>
      <c r="B282" s="217">
        <v>44141</v>
      </c>
      <c r="C282" s="217"/>
      <c r="D282" s="218" t="s">
        <v>479</v>
      </c>
      <c r="E282" s="219" t="s">
        <v>617</v>
      </c>
      <c r="F282" s="189">
        <v>231</v>
      </c>
      <c r="G282" s="219"/>
      <c r="H282" s="219">
        <v>281</v>
      </c>
      <c r="I282" s="221">
        <v>281</v>
      </c>
      <c r="J282" s="191" t="s">
        <v>675</v>
      </c>
      <c r="K282" s="192">
        <f t="shared" si="93"/>
        <v>50</v>
      </c>
      <c r="L282" s="193">
        <f t="shared" si="94"/>
        <v>0.21645021645021645</v>
      </c>
      <c r="M282" s="188" t="s">
        <v>586</v>
      </c>
      <c r="N282" s="194">
        <v>44358</v>
      </c>
      <c r="O282" s="1"/>
      <c r="P282" s="1"/>
      <c r="Q282" s="1"/>
      <c r="R282" s="6" t="s">
        <v>778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2">
        <v>161</v>
      </c>
      <c r="B283" s="235">
        <v>44187</v>
      </c>
      <c r="C283" s="235"/>
      <c r="D283" s="236" t="s">
        <v>452</v>
      </c>
      <c r="E283" s="53" t="s">
        <v>617</v>
      </c>
      <c r="F283" s="237" t="s">
        <v>807</v>
      </c>
      <c r="G283" s="53"/>
      <c r="H283" s="53"/>
      <c r="I283" s="238">
        <v>239</v>
      </c>
      <c r="J283" s="234" t="s">
        <v>589</v>
      </c>
      <c r="K283" s="234"/>
      <c r="L283" s="239"/>
      <c r="M283" s="240"/>
      <c r="N283" s="241"/>
      <c r="O283" s="1"/>
      <c r="P283" s="1"/>
      <c r="R283" s="6" t="s">
        <v>778</v>
      </c>
    </row>
    <row r="284" spans="1:26" ht="12.75" customHeight="1">
      <c r="A284" s="216">
        <v>162</v>
      </c>
      <c r="B284" s="217">
        <v>44258</v>
      </c>
      <c r="C284" s="217"/>
      <c r="D284" s="218" t="s">
        <v>803</v>
      </c>
      <c r="E284" s="219" t="s">
        <v>617</v>
      </c>
      <c r="F284" s="189">
        <v>495</v>
      </c>
      <c r="G284" s="219"/>
      <c r="H284" s="219">
        <v>595</v>
      </c>
      <c r="I284" s="221">
        <v>590</v>
      </c>
      <c r="J284" s="191" t="s">
        <v>851</v>
      </c>
      <c r="K284" s="192">
        <f>H284-F284</f>
        <v>100</v>
      </c>
      <c r="L284" s="193">
        <f>K284/F284</f>
        <v>0.20202020202020202</v>
      </c>
      <c r="M284" s="188" t="s">
        <v>586</v>
      </c>
      <c r="N284" s="194">
        <v>44589</v>
      </c>
      <c r="O284" s="1"/>
      <c r="P284" s="1"/>
      <c r="R284" s="6" t="s">
        <v>778</v>
      </c>
    </row>
    <row r="285" spans="1:26" ht="12.75" customHeight="1">
      <c r="A285" s="216">
        <v>163</v>
      </c>
      <c r="B285" s="217">
        <v>44274</v>
      </c>
      <c r="C285" s="217"/>
      <c r="D285" s="218" t="s">
        <v>340</v>
      </c>
      <c r="E285" s="219" t="s">
        <v>617</v>
      </c>
      <c r="F285" s="189">
        <v>355</v>
      </c>
      <c r="G285" s="219"/>
      <c r="H285" s="219">
        <v>422.5</v>
      </c>
      <c r="I285" s="221">
        <v>420</v>
      </c>
      <c r="J285" s="191" t="s">
        <v>808</v>
      </c>
      <c r="K285" s="192">
        <f>H285-F285</f>
        <v>67.5</v>
      </c>
      <c r="L285" s="193">
        <f>K285/F285</f>
        <v>0.19014084507042253</v>
      </c>
      <c r="M285" s="188" t="s">
        <v>586</v>
      </c>
      <c r="N285" s="194">
        <v>44361</v>
      </c>
      <c r="O285" s="1"/>
      <c r="Q285" s="1"/>
      <c r="R285" s="243" t="s">
        <v>778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164</v>
      </c>
      <c r="B286" s="217">
        <v>44295</v>
      </c>
      <c r="C286" s="217"/>
      <c r="D286" s="218" t="s">
        <v>809</v>
      </c>
      <c r="E286" s="219" t="s">
        <v>617</v>
      </c>
      <c r="F286" s="189">
        <v>555</v>
      </c>
      <c r="G286" s="219"/>
      <c r="H286" s="219">
        <v>663</v>
      </c>
      <c r="I286" s="221">
        <v>663</v>
      </c>
      <c r="J286" s="191" t="s">
        <v>810</v>
      </c>
      <c r="K286" s="192">
        <f>H286-F286</f>
        <v>108</v>
      </c>
      <c r="L286" s="193">
        <f>K286/F286</f>
        <v>0.19459459459459461</v>
      </c>
      <c r="M286" s="188" t="s">
        <v>586</v>
      </c>
      <c r="N286" s="194">
        <v>44321</v>
      </c>
      <c r="O286" s="1"/>
      <c r="P286" s="1"/>
      <c r="R286" s="243" t="s">
        <v>778</v>
      </c>
    </row>
    <row r="287" spans="1:26" ht="12.75" customHeight="1">
      <c r="A287" s="216">
        <v>165</v>
      </c>
      <c r="B287" s="217">
        <v>44308</v>
      </c>
      <c r="C287" s="217"/>
      <c r="D287" s="218" t="s">
        <v>373</v>
      </c>
      <c r="E287" s="219" t="s">
        <v>617</v>
      </c>
      <c r="F287" s="189">
        <v>126.5</v>
      </c>
      <c r="G287" s="219"/>
      <c r="H287" s="219">
        <v>155</v>
      </c>
      <c r="I287" s="221">
        <v>155</v>
      </c>
      <c r="J287" s="191" t="s">
        <v>675</v>
      </c>
      <c r="K287" s="192">
        <f>H287-F287</f>
        <v>28.5</v>
      </c>
      <c r="L287" s="193">
        <f>K287/F287</f>
        <v>0.22529644268774704</v>
      </c>
      <c r="M287" s="188" t="s">
        <v>586</v>
      </c>
      <c r="N287" s="194">
        <v>44362</v>
      </c>
      <c r="O287" s="1"/>
      <c r="R287" s="243" t="s">
        <v>778</v>
      </c>
    </row>
    <row r="288" spans="1:26" ht="12.75" customHeight="1">
      <c r="A288" s="274">
        <v>166</v>
      </c>
      <c r="B288" s="275">
        <v>44368</v>
      </c>
      <c r="C288" s="275"/>
      <c r="D288" s="276" t="s">
        <v>391</v>
      </c>
      <c r="E288" s="277" t="s">
        <v>617</v>
      </c>
      <c r="F288" s="278">
        <v>287.5</v>
      </c>
      <c r="G288" s="277"/>
      <c r="H288" s="277">
        <v>245</v>
      </c>
      <c r="I288" s="279">
        <v>344</v>
      </c>
      <c r="J288" s="201" t="s">
        <v>846</v>
      </c>
      <c r="K288" s="202">
        <f>H288-F288</f>
        <v>-42.5</v>
      </c>
      <c r="L288" s="203">
        <f>K288/F288</f>
        <v>-0.14782608695652175</v>
      </c>
      <c r="M288" s="199" t="s">
        <v>598</v>
      </c>
      <c r="N288" s="196">
        <v>44508</v>
      </c>
      <c r="O288" s="1"/>
      <c r="R288" s="243" t="s">
        <v>778</v>
      </c>
    </row>
    <row r="289" spans="1:18" ht="12.75" customHeight="1">
      <c r="A289" s="242">
        <v>167</v>
      </c>
      <c r="B289" s="235">
        <v>44368</v>
      </c>
      <c r="C289" s="235"/>
      <c r="D289" s="236" t="s">
        <v>479</v>
      </c>
      <c r="E289" s="53" t="s">
        <v>617</v>
      </c>
      <c r="F289" s="237" t="s">
        <v>811</v>
      </c>
      <c r="G289" s="53"/>
      <c r="H289" s="53"/>
      <c r="I289" s="238">
        <v>320</v>
      </c>
      <c r="J289" s="234" t="s">
        <v>589</v>
      </c>
      <c r="K289" s="242"/>
      <c r="L289" s="235"/>
      <c r="M289" s="235"/>
      <c r="N289" s="236"/>
      <c r="O289" s="41"/>
      <c r="R289" s="243" t="s">
        <v>778</v>
      </c>
    </row>
    <row r="290" spans="1:18" ht="12.75" customHeight="1">
      <c r="A290" s="216">
        <v>168</v>
      </c>
      <c r="B290" s="217">
        <v>44406</v>
      </c>
      <c r="C290" s="217"/>
      <c r="D290" s="218" t="s">
        <v>373</v>
      </c>
      <c r="E290" s="219" t="s">
        <v>617</v>
      </c>
      <c r="F290" s="189">
        <v>162.5</v>
      </c>
      <c r="G290" s="219"/>
      <c r="H290" s="219">
        <v>200</v>
      </c>
      <c r="I290" s="221">
        <v>200</v>
      </c>
      <c r="J290" s="191" t="s">
        <v>675</v>
      </c>
      <c r="K290" s="192">
        <f>H290-F290</f>
        <v>37.5</v>
      </c>
      <c r="L290" s="193">
        <f>K290/F290</f>
        <v>0.23076923076923078</v>
      </c>
      <c r="M290" s="188" t="s">
        <v>586</v>
      </c>
      <c r="N290" s="194">
        <v>44571</v>
      </c>
      <c r="O290" s="1"/>
      <c r="R290" s="243" t="s">
        <v>778</v>
      </c>
    </row>
    <row r="291" spans="1:18" ht="12.75" customHeight="1">
      <c r="A291" s="216">
        <v>169</v>
      </c>
      <c r="B291" s="217">
        <v>44462</v>
      </c>
      <c r="C291" s="217"/>
      <c r="D291" s="218" t="s">
        <v>816</v>
      </c>
      <c r="E291" s="219" t="s">
        <v>617</v>
      </c>
      <c r="F291" s="189">
        <v>1235</v>
      </c>
      <c r="G291" s="219"/>
      <c r="H291" s="219">
        <v>1505</v>
      </c>
      <c r="I291" s="221">
        <v>1500</v>
      </c>
      <c r="J291" s="191" t="s">
        <v>675</v>
      </c>
      <c r="K291" s="192">
        <f>H291-F291</f>
        <v>270</v>
      </c>
      <c r="L291" s="193">
        <f>K291/F291</f>
        <v>0.21862348178137653</v>
      </c>
      <c r="M291" s="188" t="s">
        <v>586</v>
      </c>
      <c r="N291" s="194">
        <v>44564</v>
      </c>
      <c r="O291" s="1"/>
      <c r="R291" s="243" t="s">
        <v>778</v>
      </c>
    </row>
    <row r="292" spans="1:18" ht="12.75" customHeight="1">
      <c r="A292" s="258">
        <v>170</v>
      </c>
      <c r="B292" s="259">
        <v>44480</v>
      </c>
      <c r="C292" s="259"/>
      <c r="D292" s="260" t="s">
        <v>818</v>
      </c>
      <c r="E292" s="261" t="s">
        <v>617</v>
      </c>
      <c r="F292" s="262" t="s">
        <v>823</v>
      </c>
      <c r="G292" s="261"/>
      <c r="H292" s="261"/>
      <c r="I292" s="261">
        <v>145</v>
      </c>
      <c r="J292" s="263" t="s">
        <v>589</v>
      </c>
      <c r="K292" s="258"/>
      <c r="L292" s="259"/>
      <c r="M292" s="259"/>
      <c r="N292" s="260"/>
      <c r="O292" s="41"/>
      <c r="R292" s="243" t="s">
        <v>778</v>
      </c>
    </row>
    <row r="293" spans="1:18" ht="12.75" customHeight="1">
      <c r="A293" s="264">
        <v>171</v>
      </c>
      <c r="B293" s="265">
        <v>44481</v>
      </c>
      <c r="C293" s="265"/>
      <c r="D293" s="266" t="s">
        <v>259</v>
      </c>
      <c r="E293" s="267" t="s">
        <v>617</v>
      </c>
      <c r="F293" s="268" t="s">
        <v>820</v>
      </c>
      <c r="G293" s="267"/>
      <c r="H293" s="267"/>
      <c r="I293" s="267">
        <v>380</v>
      </c>
      <c r="J293" s="269" t="s">
        <v>589</v>
      </c>
      <c r="K293" s="264"/>
      <c r="L293" s="265"/>
      <c r="M293" s="265"/>
      <c r="N293" s="266"/>
      <c r="O293" s="41"/>
      <c r="R293" s="243" t="s">
        <v>778</v>
      </c>
    </row>
    <row r="294" spans="1:18" ht="12.75" customHeight="1">
      <c r="A294" s="264">
        <v>172</v>
      </c>
      <c r="B294" s="265">
        <v>44481</v>
      </c>
      <c r="C294" s="265"/>
      <c r="D294" s="266" t="s">
        <v>399</v>
      </c>
      <c r="E294" s="267" t="s">
        <v>617</v>
      </c>
      <c r="F294" s="268" t="s">
        <v>821</v>
      </c>
      <c r="G294" s="267"/>
      <c r="H294" s="267"/>
      <c r="I294" s="267">
        <v>56</v>
      </c>
      <c r="J294" s="269" t="s">
        <v>589</v>
      </c>
      <c r="K294" s="264"/>
      <c r="L294" s="265"/>
      <c r="M294" s="265"/>
      <c r="N294" s="266"/>
      <c r="O294" s="41"/>
      <c r="R294" s="243"/>
    </row>
    <row r="295" spans="1:18" ht="12.75" customHeight="1">
      <c r="A295" s="216">
        <v>173</v>
      </c>
      <c r="B295" s="217">
        <v>44551</v>
      </c>
      <c r="C295" s="217"/>
      <c r="D295" s="218" t="s">
        <v>118</v>
      </c>
      <c r="E295" s="219" t="s">
        <v>617</v>
      </c>
      <c r="F295" s="189">
        <v>2300</v>
      </c>
      <c r="G295" s="219"/>
      <c r="H295" s="219">
        <f>(2820+2200)/2</f>
        <v>2510</v>
      </c>
      <c r="I295" s="221">
        <v>3000</v>
      </c>
      <c r="J295" s="191" t="s">
        <v>861</v>
      </c>
      <c r="K295" s="192">
        <f>H295-F295</f>
        <v>210</v>
      </c>
      <c r="L295" s="193">
        <f>K295/F295</f>
        <v>9.1304347826086957E-2</v>
      </c>
      <c r="M295" s="188" t="s">
        <v>586</v>
      </c>
      <c r="N295" s="194">
        <v>44649</v>
      </c>
      <c r="O295" s="1"/>
      <c r="R295" s="243"/>
    </row>
    <row r="296" spans="1:18" ht="12.75" customHeight="1">
      <c r="A296" s="270">
        <v>174</v>
      </c>
      <c r="B296" s="265">
        <v>44606</v>
      </c>
      <c r="C296" s="270"/>
      <c r="D296" s="270" t="s">
        <v>425</v>
      </c>
      <c r="E296" s="267" t="s">
        <v>617</v>
      </c>
      <c r="F296" s="267" t="s">
        <v>854</v>
      </c>
      <c r="G296" s="267"/>
      <c r="H296" s="267"/>
      <c r="I296" s="267">
        <v>764</v>
      </c>
      <c r="J296" s="267" t="s">
        <v>589</v>
      </c>
      <c r="K296" s="267"/>
      <c r="L296" s="267"/>
      <c r="M296" s="267"/>
      <c r="N296" s="270"/>
      <c r="O296" s="41"/>
      <c r="R296" s="243"/>
    </row>
    <row r="297" spans="1:18" ht="12.75" customHeight="1">
      <c r="A297" s="270">
        <v>175</v>
      </c>
      <c r="B297" s="265">
        <v>44613</v>
      </c>
      <c r="C297" s="270"/>
      <c r="D297" s="270" t="s">
        <v>816</v>
      </c>
      <c r="E297" s="267" t="s">
        <v>617</v>
      </c>
      <c r="F297" s="267" t="s">
        <v>855</v>
      </c>
      <c r="G297" s="267"/>
      <c r="H297" s="267"/>
      <c r="I297" s="267">
        <v>1510</v>
      </c>
      <c r="J297" s="267" t="s">
        <v>589</v>
      </c>
      <c r="K297" s="267"/>
      <c r="L297" s="267"/>
      <c r="M297" s="267"/>
      <c r="N297" s="270"/>
      <c r="O297" s="41"/>
      <c r="R297" s="243"/>
    </row>
    <row r="298" spans="1:18" ht="12.75" customHeight="1">
      <c r="A298">
        <v>176</v>
      </c>
      <c r="B298" s="265">
        <v>44670</v>
      </c>
      <c r="C298" s="265"/>
      <c r="D298" s="270" t="s">
        <v>550</v>
      </c>
      <c r="E298" s="344" t="s">
        <v>617</v>
      </c>
      <c r="F298" s="267" t="s">
        <v>864</v>
      </c>
      <c r="G298" s="267"/>
      <c r="H298" s="267"/>
      <c r="I298" s="267">
        <v>553</v>
      </c>
      <c r="J298" s="267" t="s">
        <v>589</v>
      </c>
      <c r="K298" s="267"/>
      <c r="L298" s="267"/>
      <c r="M298" s="267"/>
      <c r="N298" s="267"/>
      <c r="O298" s="41"/>
      <c r="R298" s="243"/>
    </row>
    <row r="299" spans="1:18" ht="12.75" customHeight="1">
      <c r="A299" s="242"/>
      <c r="F299" s="56"/>
      <c r="G299" s="56"/>
      <c r="H299" s="56"/>
      <c r="I299" s="56"/>
      <c r="J299" s="41"/>
      <c r="K299" s="56"/>
      <c r="L299" s="56"/>
      <c r="M299" s="56"/>
      <c r="O299" s="41"/>
      <c r="R299" s="243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B302" s="244" t="s">
        <v>812</v>
      </c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A309" s="245"/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A310" s="245"/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A311" s="53"/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</sheetData>
  <autoFilter ref="R1:R307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2022-06-15T02:37:17Z</dcterms:modified>
</cp:coreProperties>
</file>